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C23B64F2-367B-478C-8978-8AE8C0659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F&amp;O)'!$S$1:$S$302</definedName>
  </definedNames>
  <calcPr calcId="181029"/>
</workbook>
</file>

<file path=xl/calcChain.xml><?xml version="1.0" encoding="utf-8"?>
<calcChain xmlns="http://schemas.openxmlformats.org/spreadsheetml/2006/main">
  <c r="K74" i="6" l="1"/>
  <c r="M74" i="6" s="1"/>
  <c r="K73" i="6"/>
  <c r="M73" i="6" s="1"/>
  <c r="K76" i="6"/>
  <c r="M76" i="6" s="1"/>
  <c r="P28" i="6"/>
  <c r="K75" i="6" l="1"/>
  <c r="M75" i="6" s="1"/>
  <c r="L47" i="6"/>
  <c r="K47" i="6"/>
  <c r="L52" i="6"/>
  <c r="K52" i="6"/>
  <c r="K71" i="6"/>
  <c r="K70" i="6"/>
  <c r="M47" i="6" l="1"/>
  <c r="M52" i="6"/>
  <c r="K72" i="6"/>
  <c r="M72" i="6" s="1"/>
  <c r="L15" i="6"/>
  <c r="K15" i="6"/>
  <c r="L50" i="6"/>
  <c r="K50" i="6"/>
  <c r="L48" i="6"/>
  <c r="K48" i="6"/>
  <c r="L51" i="6"/>
  <c r="K51" i="6"/>
  <c r="K68" i="6"/>
  <c r="K67" i="6"/>
  <c r="K69" i="6"/>
  <c r="M69" i="6" s="1"/>
  <c r="M15" i="6" l="1"/>
  <c r="M50" i="6"/>
  <c r="M48" i="6"/>
  <c r="M51" i="6"/>
  <c r="P25" i="6"/>
  <c r="L10" i="6"/>
  <c r="K10" i="6"/>
  <c r="M10" i="6" l="1"/>
  <c r="L49" i="6"/>
  <c r="K49" i="6"/>
  <c r="K66" i="6"/>
  <c r="M66" i="6" s="1"/>
  <c r="M49" i="6" l="1"/>
  <c r="P24" i="6"/>
  <c r="K65" i="6" l="1"/>
  <c r="M65" i="6" s="1"/>
  <c r="K64" i="6"/>
  <c r="M64" i="6" s="1"/>
  <c r="K63" i="6"/>
  <c r="M63" i="6" s="1"/>
  <c r="P23" i="6" l="1"/>
  <c r="P22" i="6"/>
  <c r="L18" i="6"/>
  <c r="K18" i="6"/>
  <c r="K268" i="6"/>
  <c r="L268" i="6" s="1"/>
  <c r="L45" i="6"/>
  <c r="K45" i="6"/>
  <c r="L46" i="6"/>
  <c r="K46" i="6"/>
  <c r="M18" i="6" l="1"/>
  <c r="M45" i="6"/>
  <c r="M46" i="6"/>
  <c r="K62" i="6"/>
  <c r="M62" i="6" s="1"/>
  <c r="L17" i="6" l="1"/>
  <c r="K17" i="6"/>
  <c r="M17" i="6" l="1"/>
  <c r="K61" i="6"/>
  <c r="K60" i="6"/>
  <c r="P21" i="6" l="1"/>
  <c r="P20" i="6"/>
  <c r="P19" i="6"/>
  <c r="K11" i="6"/>
  <c r="L11" i="6"/>
  <c r="L44" i="6"/>
  <c r="K44" i="6"/>
  <c r="L42" i="6"/>
  <c r="K42" i="6"/>
  <c r="L43" i="6"/>
  <c r="K43" i="6"/>
  <c r="M11" i="6" l="1"/>
  <c r="M44" i="6"/>
  <c r="M43" i="6"/>
  <c r="M42" i="6"/>
  <c r="L41" i="6"/>
  <c r="K41" i="6"/>
  <c r="L13" i="6"/>
  <c r="K13" i="6"/>
  <c r="M41" i="6" l="1"/>
  <c r="M13" i="6"/>
  <c r="P16" i="6" l="1"/>
  <c r="K294" i="6" l="1"/>
  <c r="L294" i="6" s="1"/>
  <c r="P14" i="6" l="1"/>
  <c r="P83" i="6" l="1"/>
  <c r="P82" i="6"/>
  <c r="P81" i="6"/>
  <c r="P12" i="6"/>
  <c r="K286" i="6" l="1"/>
  <c r="L286" i="6" s="1"/>
  <c r="K290" i="6" l="1"/>
  <c r="L290" i="6" s="1"/>
  <c r="K295" i="6" l="1"/>
  <c r="L295" i="6" s="1"/>
  <c r="K287" i="6" l="1"/>
  <c r="L287" i="6" s="1"/>
  <c r="K281" i="6"/>
  <c r="L281" i="6" s="1"/>
  <c r="K289" i="6" l="1"/>
  <c r="L289" i="6" s="1"/>
  <c r="K277" i="6" l="1"/>
  <c r="L277" i="6" s="1"/>
  <c r="K278" i="6" l="1"/>
  <c r="L278" i="6" s="1"/>
  <c r="K271" i="6"/>
  <c r="L271" i="6" s="1"/>
  <c r="K288" i="6" l="1"/>
  <c r="L288" i="6" s="1"/>
  <c r="K282" i="6"/>
  <c r="L282" i="6" s="1"/>
  <c r="K284" i="6" l="1"/>
  <c r="L284" i="6" s="1"/>
  <c r="L6" i="2" l="1"/>
  <c r="K6" i="3"/>
  <c r="D7" i="5" l="1"/>
  <c r="M7" i="6"/>
  <c r="K279" i="6" l="1"/>
  <c r="L279" i="6" s="1"/>
  <c r="K276" i="6" l="1"/>
  <c r="L276" i="6" s="1"/>
  <c r="K280" i="6" l="1"/>
  <c r="L280" i="6" s="1"/>
  <c r="K275" i="6"/>
  <c r="L275" i="6" s="1"/>
  <c r="K274" i="6"/>
  <c r="L274" i="6" s="1"/>
  <c r="K272" i="6"/>
  <c r="L272" i="6" s="1"/>
  <c r="H270" i="6"/>
  <c r="K270" i="6" s="1"/>
  <c r="L270" i="6" s="1"/>
  <c r="K269" i="6"/>
  <c r="L269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F232" i="6"/>
  <c r="K232" i="6" s="1"/>
  <c r="L232" i="6" s="1"/>
  <c r="F231" i="6"/>
  <c r="K231" i="6" s="1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10" i="6"/>
  <c r="L210" i="6" s="1"/>
  <c r="F209" i="6"/>
  <c r="K209" i="6" s="1"/>
  <c r="L209" i="6" s="1"/>
  <c r="K208" i="6"/>
  <c r="L208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3" i="6"/>
  <c r="L183" i="6" s="1"/>
  <c r="K181" i="6"/>
  <c r="L181" i="6" s="1"/>
  <c r="K179" i="6"/>
  <c r="L179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F161" i="6"/>
  <c r="K161" i="6" s="1"/>
  <c r="L161" i="6" s="1"/>
  <c r="H160" i="6"/>
  <c r="K160" i="6" s="1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H126" i="6"/>
  <c r="K126" i="6" s="1"/>
  <c r="L126" i="6" s="1"/>
  <c r="F125" i="6"/>
  <c r="K125" i="6" s="1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6" i="4"/>
</calcChain>
</file>

<file path=xl/sharedStrings.xml><?xml version="1.0" encoding="utf-8"?>
<sst xmlns="http://schemas.openxmlformats.org/spreadsheetml/2006/main" count="3331" uniqueCount="1190">
  <si>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</si>
  <si>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</si>
  <si>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</si>
  <si>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</si>
  <si>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</si>
  <si>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</si>
  <si>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</si>
  <si>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</si>
  <si>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</si>
  <si>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</si>
  <si>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</si>
  <si>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</si>
  <si>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</si>
  <si>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</si>
  <si>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</si>
  <si>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</si>
  <si>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</si>
  <si>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</si>
  <si>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</si>
  <si>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</si>
  <si>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</si>
  <si>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</si>
  <si>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</si>
  <si>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</si>
  <si>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</si>
  <si>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</si>
  <si>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</si>
  <si>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</si>
  <si>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</si>
  <si>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</si>
  <si>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</si>
  <si>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</si>
  <si>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</si>
  <si>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</si>
  <si>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</si>
  <si>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</si>
  <si>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</si>
  <si>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</si>
  <si>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</si>
  <si>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</si>
  <si>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</si>
  <si>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</si>
  <si>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</si>
  <si>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</si>
  <si>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</si>
  <si>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</si>
  <si>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</si>
  <si>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</si>
  <si>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</si>
  <si>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</si>
  <si>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</si>
  <si>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</si>
  <si>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</si>
  <si>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</si>
  <si>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</si>
  <si>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</si>
  <si>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</si>
  <si>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</si>
  <si>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</si>
  <si>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</si>
  <si>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</si>
  <si>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</si>
  <si>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</si>
  <si>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</si>
  <si>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</si>
  <si>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</si>
  <si>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</si>
  <si>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</si>
  <si>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</si>
  <si>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</si>
  <si>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</si>
  <si>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</si>
  <si>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</si>
  <si>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</si>
  <si>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</si>
  <si>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</si>
  <si>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</si>
  <si>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</si>
  <si>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</si>
  <si>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</si>
  <si>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</si>
  <si>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</si>
  <si>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</si>
  <si>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</si>
  <si>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</si>
  <si>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</si>
  <si>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</si>
  <si>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</si>
  <si>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</si>
  <si>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</si>
  <si>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</si>
  <si>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</si>
  <si>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</si>
  <si>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</si>
  <si>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</si>
  <si>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</si>
  <si>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</si>
  <si>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</si>
  <si>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</si>
  <si>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</si>
  <si>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</si>
  <si>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</si>
  <si>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</si>
  <si>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</si>
  <si>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</si>
  <si>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</si>
  <si>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</si>
  <si>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</si>
  <si>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</si>
  <si>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</si>
  <si>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</si>
  <si>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</si>
  <si>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</si>
  <si>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</si>
  <si>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</si>
  <si>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</si>
  <si>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</si>
  <si>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</si>
  <si>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</si>
  <si>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</si>
  <si>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</si>
  <si>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</si>
  <si>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</si>
  <si>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</si>
  <si>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</si>
  <si>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</si>
  <si>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</si>
  <si>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</si>
  <si>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</si>
  <si>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</si>
  <si>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</si>
  <si>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</si>
  <si>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</si>
  <si>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</si>
  <si>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</si>
  <si>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</si>
  <si>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</si>
  <si>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</si>
  <si>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</si>
  <si>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</si>
  <si>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</si>
  <si>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</si>
  <si>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</si>
  <si>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</si>
  <si>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</si>
  <si>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</si>
  <si>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</si>
  <si>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</si>
  <si>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</si>
  <si>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</si>
  <si>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</si>
  <si>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</si>
  <si>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</si>
  <si>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</si>
  <si>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</si>
  <si>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</si>
  <si>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</si>
  <si>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</si>
  <si>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</si>
  <si>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</si>
  <si>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</si>
  <si>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</si>
  <si>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</si>
  <si>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</si>
  <si>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</si>
  <si>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</si>
  <si>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</si>
  <si>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</si>
  <si>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</si>
  <si>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</si>
  <si>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</si>
  <si>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</si>
  <si>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</si>
  <si>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</si>
  <si>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</si>
  <si>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</si>
  <si>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</si>
  <si>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</si>
  <si>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</si>
  <si>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</si>
  <si>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</si>
  <si>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</si>
  <si>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</si>
  <si>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</si>
  <si>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</si>
  <si>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</si>
  <si>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</si>
  <si>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</si>
  <si>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</si>
  <si>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</si>
  <si>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</si>
  <si>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</si>
  <si>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</si>
  <si>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</si>
  <si>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</si>
  <si>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</si>
  <si>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</si>
  <si>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</si>
  <si>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</si>
  <si>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</si>
  <si>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</si>
  <si>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</si>
  <si>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</si>
  <si>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</si>
  <si>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</si>
  <si>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</si>
  <si>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</si>
  <si>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</si>
  <si>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</si>
  <si>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</si>
  <si>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</si>
  <si>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</si>
  <si>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</si>
  <si>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</si>
  <si>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</si>
  <si>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</si>
  <si>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</si>
  <si>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</si>
  <si>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</si>
  <si>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</si>
  <si>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</si>
  <si>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</si>
  <si>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</si>
  <si>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</si>
  <si>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</si>
  <si>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</si>
  <si>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</si>
  <si>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</si>
  <si>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</si>
  <si>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</si>
  <si>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</si>
  <si>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</si>
  <si>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</si>
  <si>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</si>
  <si>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</si>
  <si>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</si>
  <si>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</si>
  <si>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</si>
  <si>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</si>
  <si>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</si>
  <si>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</si>
  <si>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</si>
  <si>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</si>
  <si>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</si>
  <si>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</si>
  <si>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</si>
  <si>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</si>
  <si>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</si>
  <si>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</si>
  <si>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</si>
  <si>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</si>
  <si>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</si>
  <si>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</si>
  <si>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</si>
  <si>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</si>
  <si>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</si>
  <si>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</si>
  <si>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</si>
  <si>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</si>
  <si>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</si>
  <si>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</si>
  <si>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</si>
  <si>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</si>
  <si>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</si>
  <si>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</si>
  <si>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</si>
  <si>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</si>
  <si>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</si>
  <si>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</si>
  <si>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</si>
  <si>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</si>
  <si>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</si>
  <si>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</si>
  <si>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</si>
  <si>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</si>
  <si>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</si>
  <si>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</si>
  <si>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</si>
  <si>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</si>
  <si>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</si>
  <si>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</si>
  <si>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</si>
  <si>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</si>
  <si>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</si>
  <si>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</si>
  <si>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</si>
  <si>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</si>
  <si>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</si>
  <si>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</si>
  <si>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</si>
  <si>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</si>
  <si>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</si>
  <si>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</si>
  <si>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</si>
  <si>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</si>
  <si>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</si>
  <si>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</si>
  <si>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</si>
  <si>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</si>
  <si>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</si>
  <si>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</si>
  <si>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</si>
  <si>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</si>
  <si>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</si>
  <si>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</si>
  <si>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</si>
  <si>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</si>
  <si>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</si>
  <si>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</si>
  <si>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</si>
  <si>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</si>
  <si>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</si>
  <si>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</si>
  <si>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</si>
  <si>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</si>
  <si>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</si>
  <si>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</si>
  <si>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</si>
  <si>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</si>
  <si>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</si>
  <si>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</si>
  <si>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</si>
  <si>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</si>
  <si>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</si>
  <si>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</si>
  <si>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</si>
  <si>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</si>
  <si>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</si>
  <si>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</si>
  <si>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</si>
  <si>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</si>
  <si>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</si>
  <si>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</si>
  <si>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</si>
  <si>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</si>
  <si>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</si>
  <si>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</si>
  <si>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</si>
  <si>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</si>
  <si>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</si>
  <si>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</si>
  <si>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</si>
  <si>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</si>
  <si>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</si>
  <si>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</si>
  <si>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</si>
  <si>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</si>
  <si>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</si>
  <si>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</si>
  <si>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</si>
  <si>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</si>
  <si>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</si>
  <si>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</si>
  <si>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</si>
  <si>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</si>
  <si>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</si>
  <si>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</si>
  <si>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</si>
  <si>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</si>
  <si>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</si>
  <si>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</si>
  <si>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</si>
  <si>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</si>
  <si>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</si>
  <si>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</si>
  <si>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</si>
  <si>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</si>
  <si>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</si>
  <si>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</si>
  <si>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</si>
  <si>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</si>
  <si>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</si>
  <si>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</si>
  <si>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</si>
  <si>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</si>
  <si>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</si>
  <si>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</si>
  <si>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</si>
  <si>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</si>
  <si>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</si>
  <si>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</si>
  <si>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</si>
  <si>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</si>
  <si>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</si>
  <si>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</si>
  <si>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</si>
  <si>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</si>
  <si>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</si>
  <si>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</si>
  <si>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</si>
  <si>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</si>
  <si>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</si>
  <si>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</si>
  <si>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</si>
  <si>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</si>
  <si>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</si>
  <si>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</si>
  <si>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</si>
  <si>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</si>
  <si>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</si>
  <si>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</si>
  <si>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</si>
  <si>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</si>
  <si>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</si>
  <si>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</si>
  <si>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</si>
  <si>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</si>
  <si>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</si>
  <si>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</si>
  <si>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</si>
  <si>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</si>
  <si>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</si>
  <si>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</si>
  <si>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</si>
  <si>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</si>
  <si>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</si>
  <si>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</si>
  <si>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</si>
  <si>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</si>
  <si>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</si>
  <si>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</si>
  <si>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</si>
  <si>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</si>
  <si>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</si>
  <si>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</si>
  <si>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</si>
  <si>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</si>
  <si>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</si>
  <si>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</si>
  <si>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</si>
  <si>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</si>
  <si>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</si>
  <si>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</si>
  <si>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</si>
  <si>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</si>
  <si>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</si>
  <si>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</si>
  <si>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</si>
  <si>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</si>
  <si>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</si>
  <si>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</si>
  <si>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</si>
  <si>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</si>
  <si>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</si>
  <si>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</si>
  <si>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</si>
  <si>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</si>
  <si>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</si>
  <si>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</si>
  <si>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</si>
  <si>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</si>
  <si>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</si>
  <si>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</si>
  <si>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</si>
  <si>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</si>
  <si>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</si>
  <si>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</si>
  <si>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</si>
  <si>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</si>
  <si>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</si>
  <si>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</si>
  <si>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</si>
  <si>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</si>
  <si>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</si>
  <si>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</si>
  <si>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</si>
  <si>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</si>
  <si>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</si>
  <si>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</si>
  <si>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</si>
  <si>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</si>
  <si>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</si>
  <si>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</si>
  <si>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</si>
  <si>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</si>
  <si>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</si>
  <si>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</si>
  <si>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</si>
  <si>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</si>
  <si>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</si>
  <si>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</si>
  <si>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</si>
  <si>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</si>
  <si>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</si>
  <si>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</si>
  <si>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</si>
  <si>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</si>
  <si>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</si>
  <si>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</si>
  <si>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</si>
  <si>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</si>
  <si>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</si>
  <si>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</si>
  <si>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</si>
  <si>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</si>
  <si>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</si>
  <si>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</si>
  <si>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</si>
  <si>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</si>
  <si>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</si>
  <si>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</si>
  <si>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</si>
  <si>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</si>
  <si>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</si>
  <si>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</si>
  <si>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</si>
  <si>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</si>
  <si>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</si>
  <si>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</si>
  <si>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</si>
  <si>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</si>
  <si>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</si>
  <si>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</si>
  <si>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</si>
  <si>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</si>
  <si>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</si>
  <si>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</si>
  <si>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</si>
  <si>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</si>
  <si>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</si>
  <si>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</si>
  <si>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</si>
  <si>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</si>
  <si>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</si>
  <si>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</si>
  <si>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</si>
  <si>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</si>
  <si>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</si>
  <si>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</si>
  <si>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</si>
  <si>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</si>
  <si>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</si>
  <si>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</si>
  <si>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</si>
  <si>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</si>
  <si>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</si>
  <si>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</si>
  <si>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</si>
  <si>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</si>
  <si>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</si>
  <si>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</si>
  <si>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</si>
  <si>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</si>
  <si>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</si>
  <si>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</si>
  <si>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</si>
  <si>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</si>
  <si>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</si>
  <si>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</si>
  <si>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</si>
  <si>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</si>
  <si>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</si>
  <si>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</si>
  <si>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</si>
  <si>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</si>
  <si>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</si>
  <si>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</si>
  <si>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</si>
  <si>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</si>
  <si>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</si>
  <si>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</si>
  <si>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</si>
  <si>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</si>
  <si>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</si>
  <si>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</si>
  <si>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</si>
  <si>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</si>
  <si>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</si>
  <si>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</si>
  <si>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</si>
  <si>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</si>
  <si>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</si>
  <si>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</si>
  <si>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</si>
  <si>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</si>
  <si>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</si>
  <si>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</si>
  <si>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</si>
  <si>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</si>
  <si>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</si>
  <si>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</si>
  <si>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</si>
  <si>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</si>
  <si>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</si>
  <si>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</si>
  <si>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</si>
  <si>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</si>
  <si>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</si>
  <si>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</si>
  <si>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</si>
  <si>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</si>
  <si>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</si>
  <si>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</si>
  <si>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</si>
  <si>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</si>
  <si>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</si>
  <si>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</si>
  <si>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</si>
  <si>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</si>
  <si>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</si>
  <si>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</si>
  <si>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</si>
  <si>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</si>
  <si>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</si>
  <si>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</si>
  <si>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</si>
  <si>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</si>
  <si>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</si>
  <si>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</si>
  <si>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</si>
  <si>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</si>
  <si>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</si>
  <si>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</si>
  <si>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</si>
  <si>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</si>
  <si>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</si>
  <si>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</si>
  <si>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</si>
  <si>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</si>
  <si>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</si>
  <si>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</si>
  <si>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</si>
  <si>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</si>
  <si>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</si>
  <si>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</si>
  <si>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</si>
  <si>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</si>
  <si>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</si>
  <si>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</si>
  <si>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</si>
  <si>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</si>
  <si>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</si>
  <si>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</si>
  <si>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</si>
  <si>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</si>
  <si>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</si>
  <si>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</si>
  <si>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</si>
  <si>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</si>
  <si>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</si>
  <si>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</si>
  <si>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</si>
  <si>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</si>
  <si>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</si>
  <si>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</si>
  <si>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</si>
  <si>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</si>
  <si>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</si>
  <si>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</si>
  <si>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</si>
  <si>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</si>
  <si>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</si>
  <si>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</si>
  <si>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</si>
  <si>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</si>
  <si>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</si>
  <si>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</si>
  <si>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</si>
  <si>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</si>
  <si>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</si>
  <si>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</si>
  <si>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</si>
  <si>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</si>
  <si>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</si>
  <si>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</si>
  <si>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</si>
  <si>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</si>
  <si>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</si>
  <si>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</si>
  <si>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</si>
  <si>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</si>
  <si>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</si>
  <si>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</si>
  <si>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</si>
  <si>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</si>
  <si>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</si>
  <si>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</si>
  <si>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</si>
  <si>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</si>
  <si>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</si>
  <si>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</si>
  <si>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</si>
  <si>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</si>
  <si>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</si>
  <si>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</si>
  <si>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</si>
  <si>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</si>
  <si>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</si>
  <si>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</si>
  <si>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</si>
  <si>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</si>
  <si>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</si>
  <si>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</si>
  <si>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</si>
  <si>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</si>
  <si>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</si>
  <si>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</si>
  <si>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</si>
  <si>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</si>
  <si>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</si>
  <si>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</si>
  <si>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</si>
  <si>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</si>
  <si>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</si>
  <si>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</si>
  <si>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</si>
  <si>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</si>
  <si>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</si>
  <si>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</si>
  <si>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</si>
  <si>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</si>
  <si>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</si>
  <si>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</si>
  <si>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</si>
  <si>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</si>
  <si>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</si>
  <si>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</si>
  <si>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</si>
  <si>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</si>
  <si>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</si>
  <si>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</si>
  <si>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</si>
  <si>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</si>
  <si>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</si>
  <si>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</si>
  <si>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</si>
  <si>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</si>
  <si>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</si>
  <si>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</si>
  <si>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</si>
  <si>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</si>
  <si>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</si>
  <si>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</si>
  <si>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</si>
  <si>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</si>
  <si>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</si>
  <si>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</si>
  <si>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</si>
  <si>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</si>
  <si>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</si>
  <si>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</si>
  <si>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</si>
  <si>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</si>
  <si>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</si>
  <si>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</si>
  <si>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</si>
  <si>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</si>
  <si>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</si>
  <si>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</si>
  <si>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</si>
  <si>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</si>
  <si>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</si>
  <si>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</si>
  <si>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</si>
  <si>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</si>
  <si>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</si>
  <si>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</si>
  <si>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</si>
  <si>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</si>
  <si>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</si>
  <si>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</si>
  <si>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</si>
  <si>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</si>
  <si>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</si>
  <si>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</si>
  <si>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</si>
  <si>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</si>
  <si>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</si>
  <si>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</si>
  <si>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</si>
  <si>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</si>
  <si>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</si>
  <si>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</si>
  <si>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</si>
  <si>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</si>
  <si>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</si>
  <si>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</si>
  <si>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</si>
  <si>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</si>
  <si>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</si>
  <si>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</si>
  <si>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</si>
  <si>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</si>
  <si>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</si>
  <si>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</si>
  <si>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</si>
  <si>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</si>
  <si>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</si>
  <si>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</si>
  <si>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</si>
  <si>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</si>
  <si>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</si>
  <si>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</si>
  <si>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</si>
  <si>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</si>
  <si>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</si>
  <si>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</si>
  <si>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</si>
  <si>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</si>
  <si>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</si>
  <si>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</si>
  <si>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</si>
  <si>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</si>
  <si>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</si>
  <si>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</si>
  <si>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</si>
  <si>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</si>
  <si>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</si>
  <si>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</si>
  <si>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</si>
  <si>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</si>
  <si>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</si>
  <si>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</si>
  <si>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</si>
  <si>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</si>
  <si>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</si>
  <si>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</si>
  <si>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</si>
  <si>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</si>
  <si>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</si>
  <si>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</si>
  <si>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</si>
  <si>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</si>
  <si>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</si>
  <si>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</si>
  <si>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</si>
  <si>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</si>
  <si>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</si>
  <si>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</si>
  <si>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</si>
  <si>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</si>
  <si>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</si>
  <si>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</si>
  <si>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</si>
  <si>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</si>
  <si>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</si>
  <si>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</si>
  <si>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</si>
  <si>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</si>
  <si>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</si>
  <si>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</si>
  <si>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</si>
  <si>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</si>
  <si>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</si>
  <si>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</si>
  <si>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</si>
  <si>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</si>
  <si>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</si>
  <si>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</si>
  <si>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</si>
  <si>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</si>
  <si>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</si>
  <si>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</si>
  <si>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</si>
  <si>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</si>
  <si>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</si>
  <si>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</si>
  <si>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</si>
  <si>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</si>
  <si>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</si>
  <si>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</si>
  <si>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</si>
  <si>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</si>
  <si>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</si>
  <si>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</si>
  <si>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</si>
  <si>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</si>
  <si>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</si>
  <si>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</si>
  <si>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</si>
  <si>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</si>
  <si>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</si>
  <si>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</si>
  <si>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</si>
  <si>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</si>
  <si>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</si>
  <si>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</si>
  <si>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</si>
  <si>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</si>
  <si>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</si>
  <si>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</si>
  <si>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</si>
  <si>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</si>
  <si>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</si>
  <si>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</si>
  <si>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</si>
  <si>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</si>
  <si>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</si>
  <si>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</si>
  <si>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</si>
  <si>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</si>
  <si>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</si>
  <si>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</si>
  <si>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</si>
  <si>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</si>
  <si>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</si>
  <si>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</si>
  <si>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</si>
  <si>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</si>
  <si>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</si>
  <si>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</si>
  <si>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SAHASTRAA ADVISORS PRIVATE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</si>
  <si>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</si>
  <si>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</si>
  <si>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</si>
  <si>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</si>
  <si>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</si>
  <si>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</si>
  <si>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</si>
  <si>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</si>
  <si>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</si>
  <si>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</si>
  <si>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</si>
  <si>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</si>
  <si>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</si>
  <si>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</si>
  <si>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</si>
  <si>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</si>
  <si>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</si>
  <si>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</si>
  <si>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</si>
  <si>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</si>
  <si>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</si>
  <si>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</si>
  <si>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</si>
  <si>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</si>
  <si>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</si>
  <si>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</si>
  <si>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</si>
  <si>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</si>
  <si>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</si>
  <si>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</si>
  <si>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</si>
  <si>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</si>
  <si>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</si>
  <si>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</si>
  <si>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</si>
  <si>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</si>
  <si>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</si>
  <si>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PERFECT</t>
  </si>
  <si>
    <t>Perfect Infraengineer Ltd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</si>
  <si>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</si>
  <si>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</si>
  <si>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</si>
  <si>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</si>
  <si>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</si>
  <si>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</si>
  <si>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</si>
  <si>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</si>
  <si>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</si>
  <si>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</si>
  <si>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</si>
  <si>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10290-10500</t>
  </si>
  <si>
    <t>NIFTY 21500 PE 11 JAN</t>
  </si>
  <si>
    <t>120-150</t>
  </si>
  <si>
    <t>SETU SECURITIES PVT LTD</t>
  </si>
  <si>
    <t>NK SECURITIES RESEARCH PRIVATE LIMITED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</si>
  <si>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</si>
  <si>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</si>
  <si>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</si>
  <si>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</si>
  <si>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</si>
  <si>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</si>
  <si>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</si>
  <si>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</si>
  <si>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</si>
  <si>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3135-3385</t>
  </si>
  <si>
    <t>3800-4000</t>
  </si>
  <si>
    <t>RELIANCE JAN FUT</t>
  </si>
  <si>
    <t>2700-2750</t>
  </si>
  <si>
    <t>BANKNIFTY 47600 CE 17 JAN</t>
  </si>
  <si>
    <t>450-520</t>
  </si>
  <si>
    <t>NIKUNJ KAUSHIK SHAH</t>
  </si>
  <si>
    <t>MKPL</t>
  </si>
  <si>
    <t>M K Proteins Limited</t>
  </si>
  <si>
    <t>TFCILTD</t>
  </si>
  <si>
    <t>Tourism Finance Corp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</si>
  <si>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</si>
  <si>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</si>
  <si>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</si>
  <si>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</si>
  <si>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</si>
  <si>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</si>
  <si>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</si>
  <si>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</si>
  <si>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</si>
  <si>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</si>
  <si>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FRANKLININD</t>
  </si>
  <si>
    <t>GTL</t>
  </si>
  <si>
    <t>QE SECURITIES LLP</t>
  </si>
  <si>
    <t>FCSSOFT</t>
  </si>
  <si>
    <t>FCS Software Solutions Li</t>
  </si>
  <si>
    <t>Infibeam Avenues Limited</t>
  </si>
  <si>
    <t>KCK</t>
  </si>
  <si>
    <t>Kck Industries Limited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</si>
  <si>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</si>
  <si>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</si>
  <si>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</si>
  <si>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</si>
  <si>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</si>
  <si>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</si>
  <si>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</si>
  <si>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</si>
  <si>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</si>
  <si>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HI GROWTH CORPORATE SERVICES PVT LTD</t>
  </si>
  <si>
    <t>NCLRESE</t>
  </si>
  <si>
    <t>VIBRANT SECURITIES PRIVATE LIMITED</t>
  </si>
  <si>
    <t>DREDGECORP</t>
  </si>
  <si>
    <t>Dredging Corporation of I</t>
  </si>
  <si>
    <t>SAUMIK KETAN DOSHI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</si>
  <si>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</si>
  <si>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</si>
  <si>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</si>
  <si>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</si>
  <si>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</si>
  <si>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</si>
  <si>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</si>
  <si>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</si>
  <si>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</si>
  <si>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</si>
  <si>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</si>
  <si>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</si>
  <si>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CATVISION</t>
  </si>
  <si>
    <t>GLOBAL IMPEX LIMITED120</t>
  </si>
  <si>
    <t>ESSENTIA</t>
  </si>
  <si>
    <t>MANSI SHARE &amp; STOCK ADVISORS PRIVATE LIMITED</t>
  </si>
  <si>
    <t>IFL</t>
  </si>
  <si>
    <t>TTIL</t>
  </si>
  <si>
    <t>Integra Essentia Limited</t>
  </si>
  <si>
    <t>YUGA STOCKS AND COMMODITIES PRIVATE LIMITED  .</t>
  </si>
  <si>
    <t>MIRZAINT</t>
  </si>
  <si>
    <t>Mirza International Ltd.</t>
  </si>
  <si>
    <t>SAROJ GUPTA</t>
  </si>
  <si>
    <t>MTNL</t>
  </si>
  <si>
    <t>Maha Tel Nigam Ltd.</t>
  </si>
  <si>
    <t>NFL</t>
  </si>
  <si>
    <t>National Fertilizers Limi</t>
  </si>
  <si>
    <t>AAKRAYA RESEARCH LLP</t>
  </si>
  <si>
    <t>VAISHALI</t>
  </si>
  <si>
    <t>Vaishali Pharma Limited</t>
  </si>
  <si>
    <t>HITESHBHAI PRABHUDAS JAIN</t>
  </si>
  <si>
    <t>BLBLIMITED</t>
  </si>
  <si>
    <t>BLB Limited</t>
  </si>
  <si>
    <t>NISHCHAYA TRADINGS PRIVATE LIMITED</t>
  </si>
  <si>
    <t>VARDMNPOLY</t>
  </si>
  <si>
    <t>Vardhman Polytex Limited</t>
  </si>
  <si>
    <t>VINOD KUMAR AGARWAL</t>
  </si>
  <si>
    <t>SCI</t>
  </si>
  <si>
    <t>165-171</t>
  </si>
  <si>
    <t>184-196</t>
  </si>
  <si>
    <t>2605-2715</t>
  </si>
  <si>
    <t>3000-3200</t>
  </si>
  <si>
    <t>Loss of Rs.205/-</t>
  </si>
  <si>
    <t>Profit of Rs.5.5/-</t>
  </si>
  <si>
    <t>AMIC</t>
  </si>
  <si>
    <t>EPITOME TRADING AND INVESTMENTS</t>
  </si>
  <si>
    <t>ATHARVENT</t>
  </si>
  <si>
    <t>JAGDISH LAXMIRAMJI MANDOWARA</t>
  </si>
  <si>
    <t>BRANDBUCKT</t>
  </si>
  <si>
    <t>SYNEMATIC MEDIA AND CONSULTING PRIVATE LIMITED</t>
  </si>
  <si>
    <t>MILIND MADHANI SECURITIES PRIVATE LIMITED</t>
  </si>
  <si>
    <t>GANONPRO</t>
  </si>
  <si>
    <t>BIDHIN MANHARRAI BAXI</t>
  </si>
  <si>
    <t>SHAMSHEER KHAN</t>
  </si>
  <si>
    <t>URVASHI UMESHBHAI PATEL</t>
  </si>
  <si>
    <t>GCMCOMM</t>
  </si>
  <si>
    <t>SULEKHARANI</t>
  </si>
  <si>
    <t>GNRL</t>
  </si>
  <si>
    <t>RAJASTHAN GASES LIMITED</t>
  </si>
  <si>
    <t>GOPAIST</t>
  </si>
  <si>
    <t>DEEPAK KUMAR</t>
  </si>
  <si>
    <t>HITECH</t>
  </si>
  <si>
    <t>AJAY KUMAR &amp; SONS</t>
  </si>
  <si>
    <t>PARVEEN BANSAL</t>
  </si>
  <si>
    <t>MAYUKH</t>
  </si>
  <si>
    <t>PREMAL M SHAH HUF</t>
  </si>
  <si>
    <t>ARPNA DINESH LODHA</t>
  </si>
  <si>
    <t>SURESH MADANLAL SONI</t>
  </si>
  <si>
    <t>MRCAGRO</t>
  </si>
  <si>
    <t>CYRIACTHOMAS</t>
  </si>
  <si>
    <t>NEWLIGHT</t>
  </si>
  <si>
    <t>SAGARSURESHSANGHAVI</t>
  </si>
  <si>
    <t>NSL</t>
  </si>
  <si>
    <t>NIKHIL RAJESH SINGH</t>
  </si>
  <si>
    <t>PRATIKSH</t>
  </si>
  <si>
    <t>JAI VINAYAK SECURITIES</t>
  </si>
  <si>
    <t>QUEST</t>
  </si>
  <si>
    <t>CAMELLIA TRADEX PRIVATE LIMITED</t>
  </si>
  <si>
    <t>RCAN</t>
  </si>
  <si>
    <t>YOGESHKUMAR RASIKLAL SANGHAVI</t>
  </si>
  <si>
    <t>SEACOAST</t>
  </si>
  <si>
    <t>SIYARAM</t>
  </si>
  <si>
    <t>UNISHIRE</t>
  </si>
  <si>
    <t>RAVI GOYAL (HUF)</t>
  </si>
  <si>
    <t>PARESH DHIRAJLAL SHAH</t>
  </si>
  <si>
    <t>UTSAV SUMANCHANDRA SHAH</t>
  </si>
  <si>
    <t>AUS ENTERPRISES</t>
  </si>
  <si>
    <t>MAHALAKSHMI KHANDE</t>
  </si>
  <si>
    <t>WARDINMOBI</t>
  </si>
  <si>
    <t>INDIAN CO-OPERATIVE CREDIT SOCIETY LIMITED</t>
  </si>
  <si>
    <t>WARDWIZARD SOLUTIONS INDIA PRIVATE LIMITED</t>
  </si>
  <si>
    <t>WELCURE</t>
  </si>
  <si>
    <t>BHAGWAN AGARWAL</t>
  </si>
  <si>
    <t>AKANKSHA</t>
  </si>
  <si>
    <t>Akanksha Power N Infra L</t>
  </si>
  <si>
    <t>LIESHA CORPORATION PRIVATE LIMITED .</t>
  </si>
  <si>
    <t>APEX</t>
  </si>
  <si>
    <t>Apex Frozen Foods Limited</t>
  </si>
  <si>
    <t>AURUM</t>
  </si>
  <si>
    <t>Aurum PropTech Limited</t>
  </si>
  <si>
    <t>BTML</t>
  </si>
  <si>
    <t>Bodhi Tree Multimedia Ltd</t>
  </si>
  <si>
    <t>PRATEEK BHUWALKA</t>
  </si>
  <si>
    <t>ALL TIME SECURITIES PRIVATE LIMITED</t>
  </si>
  <si>
    <t>Cochin Shipyard Limited</t>
  </si>
  <si>
    <t>GANESHHOUC</t>
  </si>
  <si>
    <t>Ganesh Housing Corp Ltd</t>
  </si>
  <si>
    <t>GOACARBON</t>
  </si>
  <si>
    <t>Goa Carbon Ltd</t>
  </si>
  <si>
    <t>SHREE RAMANUJ FINANCE PVT LTD</t>
  </si>
  <si>
    <t>OM TRADING</t>
  </si>
  <si>
    <t>Indian Energy Exc Ltd</t>
  </si>
  <si>
    <t>ITDC</t>
  </si>
  <si>
    <t>India Tour. Dev. Co. Ltd.</t>
  </si>
  <si>
    <t>KBCGLOBAL</t>
  </si>
  <si>
    <t>KBC Global Limited</t>
  </si>
  <si>
    <t>PARSHVA TRADING</t>
  </si>
  <si>
    <t>AAKASH DILIP DOSHI</t>
  </si>
  <si>
    <t>RICHI DILIP DOSHI</t>
  </si>
  <si>
    <t>DILIP R DOSHI</t>
  </si>
  <si>
    <t>PURE BROKING PVT LTD</t>
  </si>
  <si>
    <t>KODYTECH</t>
  </si>
  <si>
    <t>Kody Technolab Limited</t>
  </si>
  <si>
    <t>BHAVESHKUMAR NATVARLAL SHETH</t>
  </si>
  <si>
    <t>LIBERTSHOE</t>
  </si>
  <si>
    <t>Liberty Shoes Ltd</t>
  </si>
  <si>
    <t>Mishra Dhatu Nigam Ltd</t>
  </si>
  <si>
    <t>VIJAY SINGLA</t>
  </si>
  <si>
    <t>MUFTI</t>
  </si>
  <si>
    <t>Credo Brands Marketing L</t>
  </si>
  <si>
    <t>PAKKA</t>
  </si>
  <si>
    <t>PAKKA LIMITED</t>
  </si>
  <si>
    <t>PRICOLLTD</t>
  </si>
  <si>
    <t>Pricol Limited</t>
  </si>
  <si>
    <t>GOLDMAN SACHS INDIA LIMITED</t>
  </si>
  <si>
    <t>ADITYA BIRLA SUN LIFE INSURANCE COMPANY LIMITED</t>
  </si>
  <si>
    <t>ICICI PRUDENTIAL MUTUAL FUND</t>
  </si>
  <si>
    <t>TATA MUTUAL FUND</t>
  </si>
  <si>
    <t>TNTBC AS THE TRUSTEE OF NOMURA INDIA STOCK MOTHER FUND</t>
  </si>
  <si>
    <t>FIDELITY FUNDS.Â¿ INDIA FOCUS FUND</t>
  </si>
  <si>
    <t>EMPLOYEES PROVIDENT FUND</t>
  </si>
  <si>
    <t>PROPEQUITY</t>
  </si>
  <si>
    <t>P. E. Analytics Limited</t>
  </si>
  <si>
    <t>BRAHAM ARENJA</t>
  </si>
  <si>
    <t>QFIL</t>
  </si>
  <si>
    <t>Quality Foils (India) Ltd</t>
  </si>
  <si>
    <t>RIIL</t>
  </si>
  <si>
    <t>Reliance Indl Infra Ltd</t>
  </si>
  <si>
    <t>SHEMAROO</t>
  </si>
  <si>
    <t>Shemaroo Enter. Ltd.</t>
  </si>
  <si>
    <t>SUBEXLTD</t>
  </si>
  <si>
    <t>Subex Ltd</t>
  </si>
  <si>
    <t>CRONY VYAPAR PVT LTD</t>
  </si>
  <si>
    <t>VAJRA MACHINERIES PRIVATE LIMITED</t>
  </si>
  <si>
    <t>TV18 Broadcast Limited</t>
  </si>
  <si>
    <t>UFO</t>
  </si>
  <si>
    <t>UFO Moviez India Ltd.</t>
  </si>
  <si>
    <t>VERTOZ</t>
  </si>
  <si>
    <t>Vertoz Advertising Ltd</t>
  </si>
  <si>
    <t>GRASIM-RE</t>
  </si>
  <si>
    <t>Grasim Ind Ltd</t>
  </si>
  <si>
    <t>CITIBANK NA</t>
  </si>
  <si>
    <t>GSS</t>
  </si>
  <si>
    <t>GSS Infotech Limited</t>
  </si>
  <si>
    <t>RAJ KUMAR</t>
  </si>
  <si>
    <t>JINDALSAW</t>
  </si>
  <si>
    <t>Jindal Saw Limited</t>
  </si>
  <si>
    <t>CRESTA FUND LTD</t>
  </si>
  <si>
    <t>ARYA WORLDWIDE  PVT. LTD.</t>
  </si>
  <si>
    <t>SAHAY INVESTMENT SERVICES PRIVATE LIMITED</t>
  </si>
  <si>
    <t>SAROJBEN AMRUTLAL PATEL</t>
  </si>
  <si>
    <t>AARVI TRADEX &amp; INVESTMENT PRIVATE LIMITED</t>
  </si>
  <si>
    <t>MANAV</t>
  </si>
  <si>
    <t>Manav Infra Projects Ltd</t>
  </si>
  <si>
    <t>GITA KIRTI AMBANI</t>
  </si>
  <si>
    <t>KAILASHBEN ASHOKKUMAR PATEL</t>
  </si>
  <si>
    <t>MINDA CORPORATION LIMITED</t>
  </si>
  <si>
    <t>JASUJA SAMIR</t>
  </si>
  <si>
    <t>VIVEK MUNDRA</t>
  </si>
  <si>
    <t>ALPANA 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</si>
</sst>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8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21589.55</v>
      </c>
      <c r="F11" s="246">
        <v>21669.200000000001</v>
      </c>
      <c r="G11" s="245">
        <v>21483.65</v>
      </c>
      <c r="H11" s="245">
        <v>21377.75</v>
      </c>
      <c r="I11" s="245">
        <v>21192.2</v>
      </c>
      <c r="J11" s="245">
        <v>21775.100000000002</v>
      </c>
      <c r="K11" s="245">
        <v>21960.649999999998</v>
      </c>
      <c r="L11" s="245">
        <v>22066.550000000003</v>
      </c>
      <c r="M11" s="244">
        <v>21854.75</v>
      </c>
      <c r="N11" s="244">
        <v>21563.3</v>
      </c>
      <c r="O11" s="244">
        <v>13664550</v>
      </c>
      <c r="P11" s="247">
        <v>-6.2546951376382817E-2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46159.25</v>
      </c>
      <c r="F12" s="246">
        <v>46603.316666666673</v>
      </c>
      <c r="G12" s="245">
        <v>45606.633333333346</v>
      </c>
      <c r="H12" s="245">
        <v>45054.01666666667</v>
      </c>
      <c r="I12" s="245">
        <v>44057.333333333343</v>
      </c>
      <c r="J12" s="245">
        <v>47155.933333333349</v>
      </c>
      <c r="K12" s="245">
        <v>48152.616666666683</v>
      </c>
      <c r="L12" s="245">
        <v>48705.233333333352</v>
      </c>
      <c r="M12" s="244">
        <v>47600</v>
      </c>
      <c r="N12" s="244">
        <v>46050.7</v>
      </c>
      <c r="O12" s="244">
        <v>3010215</v>
      </c>
      <c r="P12" s="247">
        <v>0.28962419350692747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20585.5</v>
      </c>
      <c r="F13" s="261">
        <v>20780.166666666668</v>
      </c>
      <c r="G13" s="263">
        <v>20360.333333333336</v>
      </c>
      <c r="H13" s="263">
        <v>20135.166666666668</v>
      </c>
      <c r="I13" s="263">
        <v>19715.333333333336</v>
      </c>
      <c r="J13" s="263">
        <v>21005.333333333336</v>
      </c>
      <c r="K13" s="263">
        <v>21425.166666666672</v>
      </c>
      <c r="L13" s="263">
        <v>21650.333333333336</v>
      </c>
      <c r="M13" s="264">
        <v>21200</v>
      </c>
      <c r="N13" s="264">
        <v>20555</v>
      </c>
      <c r="O13" s="264">
        <v>90760</v>
      </c>
      <c r="P13" s="265">
        <v>0.13393303348325838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10365.35</v>
      </c>
      <c r="F14" s="261">
        <v>10417.066666666668</v>
      </c>
      <c r="G14" s="263">
        <v>10287.333333333336</v>
      </c>
      <c r="H14" s="263">
        <v>10209.316666666668</v>
      </c>
      <c r="I14" s="263">
        <v>10079.583333333336</v>
      </c>
      <c r="J14" s="263">
        <v>10495.083333333336</v>
      </c>
      <c r="K14" s="263">
        <v>10624.816666666669</v>
      </c>
      <c r="L14" s="263">
        <v>10702.833333333336</v>
      </c>
      <c r="M14" s="264">
        <v>10546.8</v>
      </c>
      <c r="N14" s="264">
        <v>10339.049999999999</v>
      </c>
      <c r="O14" s="264">
        <v>807000</v>
      </c>
      <c r="P14" s="265">
        <v>8.4240225715437322E-2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583</v>
      </c>
      <c r="F15" s="261">
        <v>588.51666666666665</v>
      </c>
      <c r="G15" s="263">
        <v>575.0333333333333</v>
      </c>
      <c r="H15" s="263">
        <v>567.06666666666661</v>
      </c>
      <c r="I15" s="263">
        <v>553.58333333333326</v>
      </c>
      <c r="J15" s="263">
        <v>596.48333333333335</v>
      </c>
      <c r="K15" s="263">
        <v>609.9666666666667</v>
      </c>
      <c r="L15" s="263">
        <v>617.93333333333339</v>
      </c>
      <c r="M15" s="264">
        <v>602</v>
      </c>
      <c r="N15" s="264">
        <v>580.54999999999995</v>
      </c>
      <c r="O15" s="264">
        <v>14969000</v>
      </c>
      <c r="P15" s="265">
        <v>-3.2885385708747897E-2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4774.3500000000004</v>
      </c>
      <c r="F16" s="261">
        <v>4793.666666666667</v>
      </c>
      <c r="G16" s="263">
        <v>4718.2333333333336</v>
      </c>
      <c r="H16" s="263">
        <v>4662.1166666666668</v>
      </c>
      <c r="I16" s="263">
        <v>4586.6833333333334</v>
      </c>
      <c r="J16" s="263">
        <v>4849.7833333333338</v>
      </c>
      <c r="K16" s="263">
        <v>4925.2166666666662</v>
      </c>
      <c r="L16" s="263">
        <v>4981.3333333333339</v>
      </c>
      <c r="M16" s="264">
        <v>4869.1000000000004</v>
      </c>
      <c r="N16" s="264">
        <v>4737.55</v>
      </c>
      <c r="O16" s="264">
        <v>1020375</v>
      </c>
      <c r="P16" s="265">
        <v>-1.1264534883720929E-2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25724.5</v>
      </c>
      <c r="F17" s="261">
        <v>25852.066666666666</v>
      </c>
      <c r="G17" s="263">
        <v>25504.133333333331</v>
      </c>
      <c r="H17" s="263">
        <v>25283.766666666666</v>
      </c>
      <c r="I17" s="263">
        <v>24935.833333333332</v>
      </c>
      <c r="J17" s="263">
        <v>26072.433333333331</v>
      </c>
      <c r="K17" s="263">
        <v>26420.366666666665</v>
      </c>
      <c r="L17" s="263">
        <v>26640.73333333333</v>
      </c>
      <c r="M17" s="264">
        <v>26200</v>
      </c>
      <c r="N17" s="264">
        <v>25631.7</v>
      </c>
      <c r="O17" s="264">
        <v>190320</v>
      </c>
      <c r="P17" s="265">
        <v>-5.642633228840125E-3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175.25</v>
      </c>
      <c r="F18" s="261">
        <v>176.38333333333333</v>
      </c>
      <c r="G18" s="263">
        <v>173.31666666666666</v>
      </c>
      <c r="H18" s="263">
        <v>171.38333333333333</v>
      </c>
      <c r="I18" s="263">
        <v>168.31666666666666</v>
      </c>
      <c r="J18" s="263">
        <v>178.31666666666666</v>
      </c>
      <c r="K18" s="263">
        <v>181.38333333333333</v>
      </c>
      <c r="L18" s="263">
        <v>183.31666666666666</v>
      </c>
      <c r="M18" s="264">
        <v>179.45</v>
      </c>
      <c r="N18" s="264">
        <v>174.45</v>
      </c>
      <c r="O18" s="264">
        <v>67834800</v>
      </c>
      <c r="P18" s="265">
        <v>-3.5621065561185321E-2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223.3</v>
      </c>
      <c r="F19" s="261">
        <v>224.68333333333331</v>
      </c>
      <c r="G19" s="263">
        <v>218.61666666666662</v>
      </c>
      <c r="H19" s="263">
        <v>213.93333333333331</v>
      </c>
      <c r="I19" s="263">
        <v>207.86666666666662</v>
      </c>
      <c r="J19" s="263">
        <v>229.36666666666662</v>
      </c>
      <c r="K19" s="263">
        <v>235.43333333333328</v>
      </c>
      <c r="L19" s="263">
        <v>240.11666666666662</v>
      </c>
      <c r="M19" s="264">
        <v>230.75</v>
      </c>
      <c r="N19" s="264">
        <v>220</v>
      </c>
      <c r="O19" s="264">
        <v>36069800</v>
      </c>
      <c r="P19" s="265">
        <v>-7.9246034379770361E-2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2254.1999999999998</v>
      </c>
      <c r="F20" s="261">
        <v>2276.4</v>
      </c>
      <c r="G20" s="263">
        <v>2227.1000000000004</v>
      </c>
      <c r="H20" s="263">
        <v>2200.0000000000005</v>
      </c>
      <c r="I20" s="263">
        <v>2150.7000000000007</v>
      </c>
      <c r="J20" s="263">
        <v>2303.5</v>
      </c>
      <c r="K20" s="263">
        <v>2352.8000000000002</v>
      </c>
      <c r="L20" s="263">
        <v>2379.8999999999996</v>
      </c>
      <c r="M20" s="264">
        <v>2325.6999999999998</v>
      </c>
      <c r="N20" s="264">
        <v>2249.3000000000002</v>
      </c>
      <c r="O20" s="264">
        <v>3397800</v>
      </c>
      <c r="P20" s="265">
        <v>1.2515644555694618E-2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2973</v>
      </c>
      <c r="F21" s="261">
        <v>2991.7999999999997</v>
      </c>
      <c r="G21" s="263">
        <v>2928.8499999999995</v>
      </c>
      <c r="H21" s="263">
        <v>2884.7</v>
      </c>
      <c r="I21" s="263">
        <v>2821.7499999999995</v>
      </c>
      <c r="J21" s="263">
        <v>3035.9499999999994</v>
      </c>
      <c r="K21" s="263">
        <v>3098.8999999999992</v>
      </c>
      <c r="L21" s="263">
        <v>3143.0499999999993</v>
      </c>
      <c r="M21" s="264">
        <v>3054.75</v>
      </c>
      <c r="N21" s="264">
        <v>2947.65</v>
      </c>
      <c r="O21" s="264">
        <v>14205900</v>
      </c>
      <c r="P21" s="265">
        <v>1.674790114443991E-2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1171.05</v>
      </c>
      <c r="F22" s="261">
        <v>1179.8500000000001</v>
      </c>
      <c r="G22" s="263">
        <v>1153.7000000000003</v>
      </c>
      <c r="H22" s="263">
        <v>1136.3500000000001</v>
      </c>
      <c r="I22" s="263">
        <v>1110.2000000000003</v>
      </c>
      <c r="J22" s="263">
        <v>1197.2000000000003</v>
      </c>
      <c r="K22" s="263">
        <v>1223.3500000000004</v>
      </c>
      <c r="L22" s="263">
        <v>1240.7000000000003</v>
      </c>
      <c r="M22" s="264">
        <v>1206</v>
      </c>
      <c r="N22" s="264">
        <v>1162.5</v>
      </c>
      <c r="O22" s="264">
        <v>41249600</v>
      </c>
      <c r="P22" s="265">
        <v>1.7744705208929592E-2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5069.25</v>
      </c>
      <c r="F23" s="261">
        <v>5065.7333333333336</v>
      </c>
      <c r="G23" s="263">
        <v>5019.4666666666672</v>
      </c>
      <c r="H23" s="263">
        <v>4969.6833333333334</v>
      </c>
      <c r="I23" s="263">
        <v>4923.416666666667</v>
      </c>
      <c r="J23" s="263">
        <v>5115.5166666666673</v>
      </c>
      <c r="K23" s="263">
        <v>5161.7833333333338</v>
      </c>
      <c r="L23" s="263">
        <v>5211.5666666666675</v>
      </c>
      <c r="M23" s="264">
        <v>5112</v>
      </c>
      <c r="N23" s="264">
        <v>5015.95</v>
      </c>
      <c r="O23" s="264">
        <v>1078200</v>
      </c>
      <c r="P23" s="265">
        <v>-2.0362828582006663E-3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522</v>
      </c>
      <c r="F24" s="261">
        <v>527.48333333333323</v>
      </c>
      <c r="G24" s="263">
        <v>514.11666666666645</v>
      </c>
      <c r="H24" s="263">
        <v>506.23333333333323</v>
      </c>
      <c r="I24" s="263">
        <v>492.86666666666645</v>
      </c>
      <c r="J24" s="263">
        <v>535.36666666666645</v>
      </c>
      <c r="K24" s="263">
        <v>548.73333333333323</v>
      </c>
      <c r="L24" s="263">
        <v>556.61666666666645</v>
      </c>
      <c r="M24" s="264">
        <v>540.85</v>
      </c>
      <c r="N24" s="264">
        <v>519.6</v>
      </c>
      <c r="O24" s="264">
        <v>48736800</v>
      </c>
      <c r="P24" s="265">
        <v>9.6580527277473245E-3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5950.6</v>
      </c>
      <c r="F25" s="261">
        <v>5937.9000000000005</v>
      </c>
      <c r="G25" s="263">
        <v>5863.8000000000011</v>
      </c>
      <c r="H25" s="263">
        <v>5777.0000000000009</v>
      </c>
      <c r="I25" s="263">
        <v>5702.9000000000015</v>
      </c>
      <c r="J25" s="263">
        <v>6024.7000000000007</v>
      </c>
      <c r="K25" s="263">
        <v>6098.8000000000011</v>
      </c>
      <c r="L25" s="263">
        <v>6185.6</v>
      </c>
      <c r="M25" s="264">
        <v>6012</v>
      </c>
      <c r="N25" s="264">
        <v>5851.1</v>
      </c>
      <c r="O25" s="264">
        <v>1982250</v>
      </c>
      <c r="P25" s="265">
        <v>3.7216299300150434E-2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473.3</v>
      </c>
      <c r="F26" s="261">
        <v>475.16666666666669</v>
      </c>
      <c r="G26" s="263">
        <v>465.58333333333337</v>
      </c>
      <c r="H26" s="263">
        <v>457.86666666666667</v>
      </c>
      <c r="I26" s="263">
        <v>448.28333333333336</v>
      </c>
      <c r="J26" s="263">
        <v>482.88333333333338</v>
      </c>
      <c r="K26" s="263">
        <v>492.46666666666675</v>
      </c>
      <c r="L26" s="263">
        <v>500.18333333333339</v>
      </c>
      <c r="M26" s="264">
        <v>484.75</v>
      </c>
      <c r="N26" s="264">
        <v>467.45</v>
      </c>
      <c r="O26" s="264">
        <v>13676500</v>
      </c>
      <c r="P26" s="265">
        <v>-4.646201256370748E-2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171.25</v>
      </c>
      <c r="F27" s="261">
        <v>172.08333333333334</v>
      </c>
      <c r="G27" s="263">
        <v>169.61666666666667</v>
      </c>
      <c r="H27" s="263">
        <v>167.98333333333332</v>
      </c>
      <c r="I27" s="263">
        <v>165.51666666666665</v>
      </c>
      <c r="J27" s="263">
        <v>173.7166666666667</v>
      </c>
      <c r="K27" s="263">
        <v>176.18333333333334</v>
      </c>
      <c r="L27" s="263">
        <v>177.81666666666672</v>
      </c>
      <c r="M27" s="264">
        <v>174.55</v>
      </c>
      <c r="N27" s="264">
        <v>170.45</v>
      </c>
      <c r="O27" s="264">
        <v>102490000</v>
      </c>
      <c r="P27" s="265">
        <v>-5.4127636011259285E-2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3247.35</v>
      </c>
      <c r="F28" s="261">
        <v>3252.1</v>
      </c>
      <c r="G28" s="263">
        <v>3194.2999999999997</v>
      </c>
      <c r="H28" s="263">
        <v>3141.25</v>
      </c>
      <c r="I28" s="263">
        <v>3083.45</v>
      </c>
      <c r="J28" s="263">
        <v>3305.1499999999996</v>
      </c>
      <c r="K28" s="263">
        <v>3362.95</v>
      </c>
      <c r="L28" s="263">
        <v>3415.9999999999995</v>
      </c>
      <c r="M28" s="264">
        <v>3309.9</v>
      </c>
      <c r="N28" s="264">
        <v>3199.05</v>
      </c>
      <c r="O28" s="264">
        <v>6205400</v>
      </c>
      <c r="P28" s="265">
        <v>0.10196760903537434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1775.25</v>
      </c>
      <c r="F29" s="261">
        <v>1783.2333333333333</v>
      </c>
      <c r="G29" s="263">
        <v>1763.0666666666666</v>
      </c>
      <c r="H29" s="263">
        <v>1750.8833333333332</v>
      </c>
      <c r="I29" s="263">
        <v>1730.7166666666665</v>
      </c>
      <c r="J29" s="263">
        <v>1795.4166666666667</v>
      </c>
      <c r="K29" s="263">
        <v>1815.5833333333333</v>
      </c>
      <c r="L29" s="263">
        <v>1827.7666666666669</v>
      </c>
      <c r="M29" s="264">
        <v>1803.4</v>
      </c>
      <c r="N29" s="264">
        <v>1771.05</v>
      </c>
      <c r="O29" s="264">
        <v>3911486</v>
      </c>
      <c r="P29" s="265">
        <v>1.3214183857781158E-2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6619.75</v>
      </c>
      <c r="F30" s="261">
        <v>6666.7</v>
      </c>
      <c r="G30" s="263">
        <v>6553.4</v>
      </c>
      <c r="H30" s="263">
        <v>6487.05</v>
      </c>
      <c r="I30" s="263">
        <v>6373.75</v>
      </c>
      <c r="J30" s="263">
        <v>6733.0499999999993</v>
      </c>
      <c r="K30" s="263">
        <v>6846.35</v>
      </c>
      <c r="L30" s="263">
        <v>6912.6999999999989</v>
      </c>
      <c r="M30" s="264">
        <v>6780</v>
      </c>
      <c r="N30" s="264">
        <v>6600.35</v>
      </c>
      <c r="O30" s="264">
        <v>288075</v>
      </c>
      <c r="P30" s="265">
        <v>6.5169162506932887E-2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752.25</v>
      </c>
      <c r="F31" s="261">
        <v>757.81666666666661</v>
      </c>
      <c r="G31" s="263">
        <v>738.63333333333321</v>
      </c>
      <c r="H31" s="263">
        <v>725.01666666666665</v>
      </c>
      <c r="I31" s="263">
        <v>705.83333333333326</v>
      </c>
      <c r="J31" s="263">
        <v>771.43333333333317</v>
      </c>
      <c r="K31" s="263">
        <v>790.61666666666656</v>
      </c>
      <c r="L31" s="263">
        <v>804.23333333333312</v>
      </c>
      <c r="M31" s="264">
        <v>777</v>
      </c>
      <c r="N31" s="264">
        <v>744.2</v>
      </c>
      <c r="O31" s="264">
        <v>20835000</v>
      </c>
      <c r="P31" s="265">
        <v>7.992536153008864E-2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1090.55</v>
      </c>
      <c r="F32" s="261">
        <v>1099.2333333333333</v>
      </c>
      <c r="G32" s="263">
        <v>1077.1666666666667</v>
      </c>
      <c r="H32" s="263">
        <v>1063.7833333333333</v>
      </c>
      <c r="I32" s="263">
        <v>1041.7166666666667</v>
      </c>
      <c r="J32" s="263">
        <v>1112.6166666666668</v>
      </c>
      <c r="K32" s="263">
        <v>1134.6833333333334</v>
      </c>
      <c r="L32" s="263">
        <v>1148.0666666666668</v>
      </c>
      <c r="M32" s="264">
        <v>1121.3</v>
      </c>
      <c r="N32" s="264">
        <v>1085.8499999999999</v>
      </c>
      <c r="O32" s="264">
        <v>23422300</v>
      </c>
      <c r="P32" s="265">
        <v>1.9779693486590037E-2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1082.0999999999999</v>
      </c>
      <c r="F33" s="261">
        <v>1092.5833333333333</v>
      </c>
      <c r="G33" s="263">
        <v>1069.5166666666664</v>
      </c>
      <c r="H33" s="263">
        <v>1056.9333333333332</v>
      </c>
      <c r="I33" s="263">
        <v>1033.8666666666663</v>
      </c>
      <c r="J33" s="263">
        <v>1105.1666666666665</v>
      </c>
      <c r="K33" s="263">
        <v>1128.2333333333336</v>
      </c>
      <c r="L33" s="263">
        <v>1140.8166666666666</v>
      </c>
      <c r="M33" s="264">
        <v>1115.6500000000001</v>
      </c>
      <c r="N33" s="264">
        <v>1080</v>
      </c>
      <c r="O33" s="264">
        <v>46949375</v>
      </c>
      <c r="P33" s="265">
        <v>6.4310002833663921E-2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7184.05</v>
      </c>
      <c r="F34" s="261">
        <v>7178.2833333333328</v>
      </c>
      <c r="G34" s="263">
        <v>7101.5666666666657</v>
      </c>
      <c r="H34" s="263">
        <v>7019.083333333333</v>
      </c>
      <c r="I34" s="263">
        <v>6942.3666666666659</v>
      </c>
      <c r="J34" s="263">
        <v>7260.7666666666655</v>
      </c>
      <c r="K34" s="263">
        <v>7337.4833333333327</v>
      </c>
      <c r="L34" s="263">
        <v>7419.9666666666653</v>
      </c>
      <c r="M34" s="264">
        <v>7255</v>
      </c>
      <c r="N34" s="264">
        <v>7095.8</v>
      </c>
      <c r="O34" s="264">
        <v>2329125</v>
      </c>
      <c r="P34" s="265">
        <v>-5.0547770700636943E-2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1586</v>
      </c>
      <c r="F35" s="261">
        <v>1596.9833333333333</v>
      </c>
      <c r="G35" s="263">
        <v>1569.2666666666667</v>
      </c>
      <c r="H35" s="263">
        <v>1552.5333333333333</v>
      </c>
      <c r="I35" s="263">
        <v>1524.8166666666666</v>
      </c>
      <c r="J35" s="263">
        <v>1613.7166666666667</v>
      </c>
      <c r="K35" s="263">
        <v>1641.4333333333334</v>
      </c>
      <c r="L35" s="263">
        <v>1658.1666666666667</v>
      </c>
      <c r="M35" s="264">
        <v>1624.7</v>
      </c>
      <c r="N35" s="264">
        <v>1580.25</v>
      </c>
      <c r="O35" s="264">
        <v>10656000</v>
      </c>
      <c r="P35" s="265">
        <v>1.616363896438278E-2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7377.4</v>
      </c>
      <c r="F36" s="261">
        <v>7406.4000000000005</v>
      </c>
      <c r="G36" s="263">
        <v>7316.8000000000011</v>
      </c>
      <c r="H36" s="263">
        <v>7256.2000000000007</v>
      </c>
      <c r="I36" s="263">
        <v>7166.6000000000013</v>
      </c>
      <c r="J36" s="263">
        <v>7467.0000000000009</v>
      </c>
      <c r="K36" s="263">
        <v>7556.6000000000013</v>
      </c>
      <c r="L36" s="263">
        <v>7617.2000000000007</v>
      </c>
      <c r="M36" s="264">
        <v>7496</v>
      </c>
      <c r="N36" s="264">
        <v>7345.8</v>
      </c>
      <c r="O36" s="264">
        <v>5528000</v>
      </c>
      <c r="P36" s="265">
        <v>-5.1515083346455803E-3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2563.0500000000002</v>
      </c>
      <c r="F37" s="261">
        <v>2576.7666666666669</v>
      </c>
      <c r="G37" s="263">
        <v>2543.6333333333337</v>
      </c>
      <c r="H37" s="263">
        <v>2524.2166666666667</v>
      </c>
      <c r="I37" s="263">
        <v>2491.0833333333335</v>
      </c>
      <c r="J37" s="263">
        <v>2596.1833333333338</v>
      </c>
      <c r="K37" s="263">
        <v>2629.3166666666671</v>
      </c>
      <c r="L37" s="263">
        <v>2648.733333333334</v>
      </c>
      <c r="M37" s="264">
        <v>2609.9</v>
      </c>
      <c r="N37" s="264">
        <v>2557.35</v>
      </c>
      <c r="O37" s="264">
        <v>1884300</v>
      </c>
      <c r="P37" s="265">
        <v>1.7990275526742303E-2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385.15</v>
      </c>
      <c r="F38" s="261">
        <v>387.36666666666662</v>
      </c>
      <c r="G38" s="263">
        <v>382.08333333333326</v>
      </c>
      <c r="H38" s="263">
        <v>379.01666666666665</v>
      </c>
      <c r="I38" s="263">
        <v>373.73333333333329</v>
      </c>
      <c r="J38" s="263">
        <v>390.43333333333322</v>
      </c>
      <c r="K38" s="263">
        <v>395.71666666666664</v>
      </c>
      <c r="L38" s="263">
        <v>398.78333333333319</v>
      </c>
      <c r="M38" s="264">
        <v>392.65</v>
      </c>
      <c r="N38" s="264">
        <v>384.3</v>
      </c>
      <c r="O38" s="264">
        <v>11569600</v>
      </c>
      <c r="P38" s="265">
        <v>6.8226120857699801E-3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228.1</v>
      </c>
      <c r="F39" s="261">
        <v>226.61666666666667</v>
      </c>
      <c r="G39" s="263">
        <v>223.83333333333334</v>
      </c>
      <c r="H39" s="263">
        <v>219.56666666666666</v>
      </c>
      <c r="I39" s="263">
        <v>216.78333333333333</v>
      </c>
      <c r="J39" s="263">
        <v>230.88333333333335</v>
      </c>
      <c r="K39" s="263">
        <v>233.66666666666666</v>
      </c>
      <c r="L39" s="263">
        <v>237.93333333333337</v>
      </c>
      <c r="M39" s="264">
        <v>229.4</v>
      </c>
      <c r="N39" s="264">
        <v>222.35</v>
      </c>
      <c r="O39" s="264">
        <v>102927500</v>
      </c>
      <c r="P39" s="265">
        <v>-3.8397757795165244E-2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225.9</v>
      </c>
      <c r="F40" s="261">
        <v>228.31666666666669</v>
      </c>
      <c r="G40" s="263">
        <v>222.68333333333339</v>
      </c>
      <c r="H40" s="263">
        <v>219.4666666666667</v>
      </c>
      <c r="I40" s="263">
        <v>213.8333333333334</v>
      </c>
      <c r="J40" s="263">
        <v>231.53333333333339</v>
      </c>
      <c r="K40" s="263">
        <v>237.16666666666666</v>
      </c>
      <c r="L40" s="263">
        <v>240.38333333333338</v>
      </c>
      <c r="M40" s="264">
        <v>233.95</v>
      </c>
      <c r="N40" s="264">
        <v>225.1</v>
      </c>
      <c r="O40" s="264">
        <v>110641050</v>
      </c>
      <c r="P40" s="265">
        <v>1.8607782415510973E-2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1546.9</v>
      </c>
      <c r="F41" s="261">
        <v>1556.9000000000003</v>
      </c>
      <c r="G41" s="263">
        <v>1532.8500000000006</v>
      </c>
      <c r="H41" s="263">
        <v>1518.8000000000002</v>
      </c>
      <c r="I41" s="263">
        <v>1494.7500000000005</v>
      </c>
      <c r="J41" s="263">
        <v>1570.9500000000007</v>
      </c>
      <c r="K41" s="263">
        <v>1595.0000000000005</v>
      </c>
      <c r="L41" s="263">
        <v>1609.0500000000009</v>
      </c>
      <c r="M41" s="264">
        <v>1580.95</v>
      </c>
      <c r="N41" s="264">
        <v>1542.85</v>
      </c>
      <c r="O41" s="264">
        <v>2135625</v>
      </c>
      <c r="P41" s="265">
        <v>4.5529649348265103E-2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185.8</v>
      </c>
      <c r="F42" s="261">
        <v>186.13333333333335</v>
      </c>
      <c r="G42" s="263">
        <v>183.4666666666667</v>
      </c>
      <c r="H42" s="263">
        <v>181.13333333333335</v>
      </c>
      <c r="I42" s="263">
        <v>178.4666666666667</v>
      </c>
      <c r="J42" s="263">
        <v>188.4666666666667</v>
      </c>
      <c r="K42" s="263">
        <v>191.13333333333338</v>
      </c>
      <c r="L42" s="263">
        <v>193.4666666666667</v>
      </c>
      <c r="M42" s="264">
        <v>188.8</v>
      </c>
      <c r="N42" s="264">
        <v>183.8</v>
      </c>
      <c r="O42" s="264">
        <v>88509600</v>
      </c>
      <c r="P42" s="265">
        <v>2.895765688158505E-2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594.95000000000005</v>
      </c>
      <c r="F43" s="261">
        <v>597.06666666666672</v>
      </c>
      <c r="G43" s="263">
        <v>588.13333333333344</v>
      </c>
      <c r="H43" s="263">
        <v>581.31666666666672</v>
      </c>
      <c r="I43" s="263">
        <v>572.38333333333344</v>
      </c>
      <c r="J43" s="263">
        <v>603.88333333333344</v>
      </c>
      <c r="K43" s="263">
        <v>612.81666666666661</v>
      </c>
      <c r="L43" s="263">
        <v>619.63333333333344</v>
      </c>
      <c r="M43" s="264">
        <v>606</v>
      </c>
      <c r="N43" s="264">
        <v>590.25</v>
      </c>
      <c r="O43" s="264">
        <v>7967520</v>
      </c>
      <c r="P43" s="265">
        <v>-2.6451612903225806E-2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1209.25</v>
      </c>
      <c r="F44" s="261">
        <v>1217.3666666666666</v>
      </c>
      <c r="G44" s="263">
        <v>1198.4833333333331</v>
      </c>
      <c r="H44" s="263">
        <v>1187.7166666666665</v>
      </c>
      <c r="I44" s="263">
        <v>1168.833333333333</v>
      </c>
      <c r="J44" s="263">
        <v>1228.1333333333332</v>
      </c>
      <c r="K44" s="263">
        <v>1247.0166666666669</v>
      </c>
      <c r="L44" s="263">
        <v>1257.7833333333333</v>
      </c>
      <c r="M44" s="264">
        <v>1236.25</v>
      </c>
      <c r="N44" s="264">
        <v>1206.5999999999999</v>
      </c>
      <c r="O44" s="264">
        <v>6027000</v>
      </c>
      <c r="P44" s="265">
        <v>2.8498293515358361E-2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1084.55</v>
      </c>
      <c r="F45" s="261">
        <v>1091.55</v>
      </c>
      <c r="G45" s="263">
        <v>1073.5999999999999</v>
      </c>
      <c r="H45" s="263">
        <v>1062.6499999999999</v>
      </c>
      <c r="I45" s="263">
        <v>1044.6999999999998</v>
      </c>
      <c r="J45" s="263">
        <v>1102.5</v>
      </c>
      <c r="K45" s="263">
        <v>1120.4500000000003</v>
      </c>
      <c r="L45" s="263">
        <v>1131.4000000000001</v>
      </c>
      <c r="M45" s="264">
        <v>1109.5</v>
      </c>
      <c r="N45" s="264">
        <v>1080.5999999999999</v>
      </c>
      <c r="O45" s="264">
        <v>29897450</v>
      </c>
      <c r="P45" s="265">
        <v>-2.7081336754567656E-2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207.75</v>
      </c>
      <c r="F46" s="261">
        <v>207.23333333333335</v>
      </c>
      <c r="G46" s="263">
        <v>200.66666666666669</v>
      </c>
      <c r="H46" s="263">
        <v>193.58333333333334</v>
      </c>
      <c r="I46" s="263">
        <v>187.01666666666668</v>
      </c>
      <c r="J46" s="263">
        <v>214.31666666666669</v>
      </c>
      <c r="K46" s="263">
        <v>220.88333333333335</v>
      </c>
      <c r="L46" s="263">
        <v>227.9666666666667</v>
      </c>
      <c r="M46" s="264">
        <v>213.8</v>
      </c>
      <c r="N46" s="264">
        <v>200.15</v>
      </c>
      <c r="O46" s="264">
        <v>95250750</v>
      </c>
      <c r="P46" s="265">
        <v>8.699299023425798E-2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280.25</v>
      </c>
      <c r="F47" s="261">
        <v>282.46666666666664</v>
      </c>
      <c r="G47" s="263">
        <v>275.93333333333328</v>
      </c>
      <c r="H47" s="263">
        <v>271.61666666666662</v>
      </c>
      <c r="I47" s="263">
        <v>265.08333333333326</v>
      </c>
      <c r="J47" s="263">
        <v>286.7833333333333</v>
      </c>
      <c r="K47" s="263">
        <v>293.31666666666672</v>
      </c>
      <c r="L47" s="263">
        <v>297.63333333333333</v>
      </c>
      <c r="M47" s="264">
        <v>289</v>
      </c>
      <c r="N47" s="264">
        <v>278.14999999999998</v>
      </c>
      <c r="O47" s="264">
        <v>34390000</v>
      </c>
      <c r="P47" s="265">
        <v>-5.059010283663469E-2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22952.5</v>
      </c>
      <c r="F48" s="261">
        <v>22989.616666666669</v>
      </c>
      <c r="G48" s="263">
        <v>22742.983333333337</v>
      </c>
      <c r="H48" s="263">
        <v>22533.466666666667</v>
      </c>
      <c r="I48" s="263">
        <v>22286.833333333336</v>
      </c>
      <c r="J48" s="263">
        <v>23199.133333333339</v>
      </c>
      <c r="K48" s="263">
        <v>23445.76666666667</v>
      </c>
      <c r="L48" s="263">
        <v>23655.28333333334</v>
      </c>
      <c r="M48" s="264">
        <v>23236.25</v>
      </c>
      <c r="N48" s="264">
        <v>22780.1</v>
      </c>
      <c r="O48" s="264">
        <v>115050</v>
      </c>
      <c r="P48" s="265">
        <v>-2.0851063829787235E-2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471.5</v>
      </c>
      <c r="F49" s="261">
        <v>472.06666666666666</v>
      </c>
      <c r="G49" s="263">
        <v>466.13333333333333</v>
      </c>
      <c r="H49" s="263">
        <v>460.76666666666665</v>
      </c>
      <c r="I49" s="263">
        <v>454.83333333333331</v>
      </c>
      <c r="J49" s="263">
        <v>477.43333333333334</v>
      </c>
      <c r="K49" s="263">
        <v>483.36666666666662</v>
      </c>
      <c r="L49" s="263">
        <v>488.73333333333335</v>
      </c>
      <c r="M49" s="264">
        <v>478</v>
      </c>
      <c r="N49" s="264">
        <v>466.7</v>
      </c>
      <c r="O49" s="264">
        <v>42089400</v>
      </c>
      <c r="P49" s="265">
        <v>-5.8541691830736403E-2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5075.1499999999996</v>
      </c>
      <c r="F50" s="261">
        <v>5105.4999999999991</v>
      </c>
      <c r="G50" s="263">
        <v>5041.0499999999984</v>
      </c>
      <c r="H50" s="263">
        <v>5006.9499999999989</v>
      </c>
      <c r="I50" s="263">
        <v>4942.4999999999982</v>
      </c>
      <c r="J50" s="263">
        <v>5139.5999999999985</v>
      </c>
      <c r="K50" s="263">
        <v>5204.0499999999993</v>
      </c>
      <c r="L50" s="263">
        <v>5238.1499999999987</v>
      </c>
      <c r="M50" s="264">
        <v>5169.95</v>
      </c>
      <c r="N50" s="264">
        <v>5071.3999999999996</v>
      </c>
      <c r="O50" s="264">
        <v>2469000</v>
      </c>
      <c r="P50" s="265">
        <v>-1.4056385272741794E-2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800.1</v>
      </c>
      <c r="F51" s="261">
        <v>791.76666666666677</v>
      </c>
      <c r="G51" s="263">
        <v>776.83333333333348</v>
      </c>
      <c r="H51" s="263">
        <v>753.56666666666672</v>
      </c>
      <c r="I51" s="263">
        <v>738.63333333333344</v>
      </c>
      <c r="J51" s="263">
        <v>815.03333333333353</v>
      </c>
      <c r="K51" s="263">
        <v>829.9666666666667</v>
      </c>
      <c r="L51" s="263">
        <v>853.23333333333358</v>
      </c>
      <c r="M51" s="264">
        <v>806.7</v>
      </c>
      <c r="N51" s="264">
        <v>768.5</v>
      </c>
      <c r="O51" s="264">
        <v>5372000</v>
      </c>
      <c r="P51" s="265">
        <v>1.9935447123599771E-2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457.7</v>
      </c>
      <c r="F52" s="261">
        <v>458.90000000000003</v>
      </c>
      <c r="G52" s="263">
        <v>451.00000000000006</v>
      </c>
      <c r="H52" s="263">
        <v>444.3</v>
      </c>
      <c r="I52" s="263">
        <v>436.40000000000003</v>
      </c>
      <c r="J52" s="263">
        <v>465.60000000000008</v>
      </c>
      <c r="K52" s="263">
        <v>473.50000000000006</v>
      </c>
      <c r="L52" s="263">
        <v>480.2000000000001</v>
      </c>
      <c r="M52" s="264">
        <v>466.8</v>
      </c>
      <c r="N52" s="264">
        <v>452.2</v>
      </c>
      <c r="O52" s="264">
        <v>50344200</v>
      </c>
      <c r="P52" s="265">
        <v>2.7554281935412765E-2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764.1</v>
      </c>
      <c r="F53" s="261">
        <v>760.36666666666667</v>
      </c>
      <c r="G53" s="263">
        <v>753.73333333333335</v>
      </c>
      <c r="H53" s="263">
        <v>743.36666666666667</v>
      </c>
      <c r="I53" s="263">
        <v>736.73333333333335</v>
      </c>
      <c r="J53" s="263">
        <v>770.73333333333335</v>
      </c>
      <c r="K53" s="263">
        <v>777.36666666666679</v>
      </c>
      <c r="L53" s="263">
        <v>787.73333333333335</v>
      </c>
      <c r="M53" s="264">
        <v>767</v>
      </c>
      <c r="N53" s="264">
        <v>750</v>
      </c>
      <c r="O53" s="264">
        <v>5800275</v>
      </c>
      <c r="P53" s="265">
        <v>7.621951219512195E-3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384.55</v>
      </c>
      <c r="F54" s="261">
        <v>383.5333333333333</v>
      </c>
      <c r="G54" s="263">
        <v>381.11666666666662</v>
      </c>
      <c r="H54" s="263">
        <v>377.68333333333334</v>
      </c>
      <c r="I54" s="263">
        <v>375.26666666666665</v>
      </c>
      <c r="J54" s="263">
        <v>386.96666666666658</v>
      </c>
      <c r="K54" s="263">
        <v>389.38333333333333</v>
      </c>
      <c r="L54" s="263">
        <v>392.81666666666655</v>
      </c>
      <c r="M54" s="264">
        <v>385.95</v>
      </c>
      <c r="N54" s="264">
        <v>380.1</v>
      </c>
      <c r="O54" s="264">
        <v>11631800</v>
      </c>
      <c r="P54" s="265">
        <v>-8.9936078489668503E-2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1285.45</v>
      </c>
      <c r="F55" s="261">
        <v>1290.95</v>
      </c>
      <c r="G55" s="263">
        <v>1275.5</v>
      </c>
      <c r="H55" s="263">
        <v>1265.55</v>
      </c>
      <c r="I55" s="263">
        <v>1250.0999999999999</v>
      </c>
      <c r="J55" s="263">
        <v>1300.9000000000001</v>
      </c>
      <c r="K55" s="263">
        <v>1316.3500000000004</v>
      </c>
      <c r="L55" s="263">
        <v>1326.3000000000002</v>
      </c>
      <c r="M55" s="264">
        <v>1306.4000000000001</v>
      </c>
      <c r="N55" s="264">
        <v>1281</v>
      </c>
      <c r="O55" s="264">
        <v>9538125</v>
      </c>
      <c r="P55" s="265">
        <v>-1.2744210117738387E-2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1294.55</v>
      </c>
      <c r="F56" s="261">
        <v>1299.7</v>
      </c>
      <c r="G56" s="263">
        <v>1280.2</v>
      </c>
      <c r="H56" s="263">
        <v>1265.8499999999999</v>
      </c>
      <c r="I56" s="263">
        <v>1246.3499999999999</v>
      </c>
      <c r="J56" s="263">
        <v>1314.0500000000002</v>
      </c>
      <c r="K56" s="263">
        <v>1333.5500000000002</v>
      </c>
      <c r="L56" s="263">
        <v>1347.9000000000003</v>
      </c>
      <c r="M56" s="264">
        <v>1319.2</v>
      </c>
      <c r="N56" s="264">
        <v>1285.3499999999999</v>
      </c>
      <c r="O56" s="264">
        <v>9572550</v>
      </c>
      <c r="P56" s="265">
        <v>1.5865351452024556E-2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380.05</v>
      </c>
      <c r="F57" s="261">
        <v>381.23333333333335</v>
      </c>
      <c r="G57" s="263">
        <v>376.31666666666672</v>
      </c>
      <c r="H57" s="263">
        <v>372.58333333333337</v>
      </c>
      <c r="I57" s="263">
        <v>367.66666666666674</v>
      </c>
      <c r="J57" s="263">
        <v>384.9666666666667</v>
      </c>
      <c r="K57" s="263">
        <v>389.88333333333333</v>
      </c>
      <c r="L57" s="263">
        <v>393.61666666666667</v>
      </c>
      <c r="M57" s="264">
        <v>386.15</v>
      </c>
      <c r="N57" s="264">
        <v>377.5</v>
      </c>
      <c r="O57" s="264">
        <v>62237700</v>
      </c>
      <c r="P57" s="265">
        <v>1.3022969647251846E-2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6632.95</v>
      </c>
      <c r="F58" s="261">
        <v>6602.916666666667</v>
      </c>
      <c r="G58" s="263">
        <v>6545.8333333333339</v>
      </c>
      <c r="H58" s="263">
        <v>6458.7166666666672</v>
      </c>
      <c r="I58" s="263">
        <v>6401.6333333333341</v>
      </c>
      <c r="J58" s="263">
        <v>6690.0333333333338</v>
      </c>
      <c r="K58" s="263">
        <v>6747.1166666666677</v>
      </c>
      <c r="L58" s="263">
        <v>6834.2333333333336</v>
      </c>
      <c r="M58" s="264">
        <v>6660</v>
      </c>
      <c r="N58" s="264">
        <v>6515.8</v>
      </c>
      <c r="O58" s="264">
        <v>1213650</v>
      </c>
      <c r="P58" s="265">
        <v>8.7270913851140754E-3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2505.1</v>
      </c>
      <c r="F59" s="261">
        <v>2501.3166666666666</v>
      </c>
      <c r="G59" s="263">
        <v>2481.0333333333333</v>
      </c>
      <c r="H59" s="263">
        <v>2456.9666666666667</v>
      </c>
      <c r="I59" s="263">
        <v>2436.6833333333334</v>
      </c>
      <c r="J59" s="263">
        <v>2525.3833333333332</v>
      </c>
      <c r="K59" s="263">
        <v>2545.6666666666661</v>
      </c>
      <c r="L59" s="263">
        <v>2569.7333333333331</v>
      </c>
      <c r="M59" s="264">
        <v>2521.6</v>
      </c>
      <c r="N59" s="264">
        <v>2477.25</v>
      </c>
      <c r="O59" s="264">
        <v>4640650</v>
      </c>
      <c r="P59" s="265">
        <v>-3.1576573189985714E-3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852.7</v>
      </c>
      <c r="F60" s="261">
        <v>861.06666666666672</v>
      </c>
      <c r="G60" s="263">
        <v>837.28333333333342</v>
      </c>
      <c r="H60" s="263">
        <v>821.86666666666667</v>
      </c>
      <c r="I60" s="263">
        <v>798.08333333333337</v>
      </c>
      <c r="J60" s="263">
        <v>876.48333333333346</v>
      </c>
      <c r="K60" s="263">
        <v>900.26666666666677</v>
      </c>
      <c r="L60" s="263">
        <v>915.68333333333351</v>
      </c>
      <c r="M60" s="264">
        <v>884.85</v>
      </c>
      <c r="N60" s="264">
        <v>845.65</v>
      </c>
      <c r="O60" s="264">
        <v>10517000</v>
      </c>
      <c r="P60" s="265">
        <v>6.28600303183426E-2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1162.05</v>
      </c>
      <c r="F61" s="261">
        <v>1168.9333333333334</v>
      </c>
      <c r="G61" s="263">
        <v>1152.3666666666668</v>
      </c>
      <c r="H61" s="263">
        <v>1142.6833333333334</v>
      </c>
      <c r="I61" s="263">
        <v>1126.1166666666668</v>
      </c>
      <c r="J61" s="263">
        <v>1178.6166666666668</v>
      </c>
      <c r="K61" s="263">
        <v>1195.1833333333334</v>
      </c>
      <c r="L61" s="263">
        <v>1204.8666666666668</v>
      </c>
      <c r="M61" s="264">
        <v>1185.5</v>
      </c>
      <c r="N61" s="264">
        <v>1159.25</v>
      </c>
      <c r="O61" s="264">
        <v>1097600</v>
      </c>
      <c r="P61" s="265">
        <v>1.9169329073482429E-3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316.60000000000002</v>
      </c>
      <c r="F62" s="261">
        <v>317.41666666666669</v>
      </c>
      <c r="G62" s="263">
        <v>313.08333333333337</v>
      </c>
      <c r="H62" s="263">
        <v>309.56666666666666</v>
      </c>
      <c r="I62" s="263">
        <v>305.23333333333335</v>
      </c>
      <c r="J62" s="263">
        <v>320.93333333333339</v>
      </c>
      <c r="K62" s="263">
        <v>325.26666666666677</v>
      </c>
      <c r="L62" s="263">
        <v>328.78333333333342</v>
      </c>
      <c r="M62" s="264">
        <v>321.75</v>
      </c>
      <c r="N62" s="264">
        <v>313.89999999999998</v>
      </c>
      <c r="O62" s="264">
        <v>18837000</v>
      </c>
      <c r="P62" s="265">
        <v>-2.7868091035764049E-2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144.19999999999999</v>
      </c>
      <c r="F63" s="261">
        <v>145.63333333333333</v>
      </c>
      <c r="G63" s="263">
        <v>141.96666666666664</v>
      </c>
      <c r="H63" s="263">
        <v>139.73333333333332</v>
      </c>
      <c r="I63" s="263">
        <v>136.06666666666663</v>
      </c>
      <c r="J63" s="263">
        <v>147.86666666666665</v>
      </c>
      <c r="K63" s="263">
        <v>151.53333333333333</v>
      </c>
      <c r="L63" s="263">
        <v>153.76666666666665</v>
      </c>
      <c r="M63" s="264">
        <v>149.30000000000001</v>
      </c>
      <c r="N63" s="264">
        <v>143.4</v>
      </c>
      <c r="O63" s="264">
        <v>34925000</v>
      </c>
      <c r="P63" s="265">
        <v>4.300433029714798E-2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2008.7</v>
      </c>
      <c r="F64" s="261">
        <v>2005.8666666666668</v>
      </c>
      <c r="G64" s="263">
        <v>1986.1833333333336</v>
      </c>
      <c r="H64" s="263">
        <v>1963.6666666666667</v>
      </c>
      <c r="I64" s="263">
        <v>1943.9833333333336</v>
      </c>
      <c r="J64" s="263">
        <v>2028.3833333333337</v>
      </c>
      <c r="K64" s="263">
        <v>2048.0666666666671</v>
      </c>
      <c r="L64" s="263">
        <v>2070.5833333333339</v>
      </c>
      <c r="M64" s="264">
        <v>2025.55</v>
      </c>
      <c r="N64" s="264">
        <v>1983.35</v>
      </c>
      <c r="O64" s="264">
        <v>3693300</v>
      </c>
      <c r="P64" s="265">
        <v>2.0897255162119578E-2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549.54999999999995</v>
      </c>
      <c r="F65" s="261">
        <v>552.03333333333342</v>
      </c>
      <c r="G65" s="263">
        <v>545.46666666666681</v>
      </c>
      <c r="H65" s="263">
        <v>541.38333333333344</v>
      </c>
      <c r="I65" s="263">
        <v>534.81666666666683</v>
      </c>
      <c r="J65" s="263">
        <v>556.11666666666679</v>
      </c>
      <c r="K65" s="263">
        <v>562.68333333333339</v>
      </c>
      <c r="L65" s="263">
        <v>566.76666666666677</v>
      </c>
      <c r="M65" s="264">
        <v>558.6</v>
      </c>
      <c r="N65" s="264">
        <v>547.95000000000005</v>
      </c>
      <c r="O65" s="264">
        <v>22508750</v>
      </c>
      <c r="P65" s="265">
        <v>7.8356747075614269E-3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2191.65</v>
      </c>
      <c r="F66" s="261">
        <v>2220.2000000000003</v>
      </c>
      <c r="G66" s="263">
        <v>2157.4500000000007</v>
      </c>
      <c r="H66" s="263">
        <v>2123.2500000000005</v>
      </c>
      <c r="I66" s="263">
        <v>2060.5000000000009</v>
      </c>
      <c r="J66" s="263">
        <v>2254.4000000000005</v>
      </c>
      <c r="K66" s="263">
        <v>2317.1499999999996</v>
      </c>
      <c r="L66" s="263">
        <v>2351.3500000000004</v>
      </c>
      <c r="M66" s="264">
        <v>2282.9499999999998</v>
      </c>
      <c r="N66" s="264">
        <v>2186</v>
      </c>
      <c r="O66" s="264">
        <v>3108750</v>
      </c>
      <c r="P66" s="265">
        <v>-9.7156964243051685E-3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2329.35</v>
      </c>
      <c r="F67" s="261">
        <v>2358.9999999999995</v>
      </c>
      <c r="G67" s="263">
        <v>2293.0499999999993</v>
      </c>
      <c r="H67" s="263">
        <v>2256.7499999999995</v>
      </c>
      <c r="I67" s="263">
        <v>2190.7999999999993</v>
      </c>
      <c r="J67" s="263">
        <v>2395.2999999999993</v>
      </c>
      <c r="K67" s="263">
        <v>2461.2499999999991</v>
      </c>
      <c r="L67" s="263">
        <v>2497.5499999999993</v>
      </c>
      <c r="M67" s="264">
        <v>2424.9499999999998</v>
      </c>
      <c r="N67" s="264">
        <v>2322.6999999999998</v>
      </c>
      <c r="O67" s="264">
        <v>2249100</v>
      </c>
      <c r="P67" s="265">
        <v>-2.1279373368146216E-2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145.25</v>
      </c>
      <c r="F68" s="261">
        <v>145.83333333333334</v>
      </c>
      <c r="G68" s="263">
        <v>142.66666666666669</v>
      </c>
      <c r="H68" s="263">
        <v>140.08333333333334</v>
      </c>
      <c r="I68" s="263">
        <v>136.91666666666669</v>
      </c>
      <c r="J68" s="263">
        <v>148.41666666666669</v>
      </c>
      <c r="K68" s="263">
        <v>151.58333333333337</v>
      </c>
      <c r="L68" s="263">
        <v>154.16666666666669</v>
      </c>
      <c r="M68" s="264">
        <v>149</v>
      </c>
      <c r="N68" s="264">
        <v>143.25</v>
      </c>
      <c r="O68" s="264">
        <v>19695000</v>
      </c>
      <c r="P68" s="265">
        <v>-2.1171909944833756E-2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3735.9</v>
      </c>
      <c r="F69" s="261">
        <v>3763</v>
      </c>
      <c r="G69" s="263">
        <v>3699</v>
      </c>
      <c r="H69" s="263">
        <v>3662.1</v>
      </c>
      <c r="I69" s="263">
        <v>3598.1</v>
      </c>
      <c r="J69" s="263">
        <v>3799.9</v>
      </c>
      <c r="K69" s="263">
        <v>3863.9</v>
      </c>
      <c r="L69" s="263">
        <v>3900.8</v>
      </c>
      <c r="M69" s="264">
        <v>3827</v>
      </c>
      <c r="N69" s="264">
        <v>3726.1</v>
      </c>
      <c r="O69" s="264">
        <v>4216400</v>
      </c>
      <c r="P69" s="265">
        <v>1.8749395960181697E-2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6374.45</v>
      </c>
      <c r="F70" s="261">
        <v>6339.4833333333327</v>
      </c>
      <c r="G70" s="263">
        <v>6262.5666666666657</v>
      </c>
      <c r="H70" s="263">
        <v>6150.6833333333334</v>
      </c>
      <c r="I70" s="263">
        <v>6073.7666666666664</v>
      </c>
      <c r="J70" s="263">
        <v>6451.366666666665</v>
      </c>
      <c r="K70" s="263">
        <v>6528.283333333331</v>
      </c>
      <c r="L70" s="263">
        <v>6640.1666666666642</v>
      </c>
      <c r="M70" s="264">
        <v>6416.4</v>
      </c>
      <c r="N70" s="264">
        <v>6227.6</v>
      </c>
      <c r="O70" s="264">
        <v>1208400</v>
      </c>
      <c r="P70" s="265">
        <v>-1.7241379310344827E-2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777.5</v>
      </c>
      <c r="F71" s="261">
        <v>780.88333333333333</v>
      </c>
      <c r="G71" s="263">
        <v>769.26666666666665</v>
      </c>
      <c r="H71" s="263">
        <v>761.0333333333333</v>
      </c>
      <c r="I71" s="263">
        <v>749.41666666666663</v>
      </c>
      <c r="J71" s="263">
        <v>789.11666666666667</v>
      </c>
      <c r="K71" s="263">
        <v>800.73333333333323</v>
      </c>
      <c r="L71" s="263">
        <v>808.9666666666667</v>
      </c>
      <c r="M71" s="264">
        <v>792.5</v>
      </c>
      <c r="N71" s="264">
        <v>772.65</v>
      </c>
      <c r="O71" s="264">
        <v>40032300</v>
      </c>
      <c r="P71" s="265">
        <v>8.3118610256836499E-3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5655.85</v>
      </c>
      <c r="F72" s="261">
        <v>5678.8</v>
      </c>
      <c r="G72" s="263">
        <v>5613.75</v>
      </c>
      <c r="H72" s="263">
        <v>5571.65</v>
      </c>
      <c r="I72" s="263">
        <v>5506.5999999999995</v>
      </c>
      <c r="J72" s="263">
        <v>5720.9000000000005</v>
      </c>
      <c r="K72" s="263">
        <v>5785.9500000000016</v>
      </c>
      <c r="L72" s="263">
        <v>5828.0500000000011</v>
      </c>
      <c r="M72" s="264">
        <v>5743.85</v>
      </c>
      <c r="N72" s="264">
        <v>5636.7</v>
      </c>
      <c r="O72" s="264">
        <v>2140750</v>
      </c>
      <c r="P72" s="265">
        <v>5.0469483568075114E-3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3752.9</v>
      </c>
      <c r="F73" s="261">
        <v>3751.4833333333336</v>
      </c>
      <c r="G73" s="263">
        <v>3719.3666666666672</v>
      </c>
      <c r="H73" s="263">
        <v>3685.8333333333335</v>
      </c>
      <c r="I73" s="263">
        <v>3653.7166666666672</v>
      </c>
      <c r="J73" s="263">
        <v>3785.0166666666673</v>
      </c>
      <c r="K73" s="263">
        <v>3817.1333333333341</v>
      </c>
      <c r="L73" s="263">
        <v>3850.6666666666674</v>
      </c>
      <c r="M73" s="264">
        <v>3783.6</v>
      </c>
      <c r="N73" s="264">
        <v>3717.95</v>
      </c>
      <c r="O73" s="264">
        <v>4121425</v>
      </c>
      <c r="P73" s="265">
        <v>3.793367999318046E-3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2907.85</v>
      </c>
      <c r="F74" s="261">
        <v>2926.75</v>
      </c>
      <c r="G74" s="263">
        <v>2878.5</v>
      </c>
      <c r="H74" s="263">
        <v>2849.15</v>
      </c>
      <c r="I74" s="263">
        <v>2800.9</v>
      </c>
      <c r="J74" s="263">
        <v>2956.1</v>
      </c>
      <c r="K74" s="263">
        <v>3004.35</v>
      </c>
      <c r="L74" s="263">
        <v>3033.7</v>
      </c>
      <c r="M74" s="264">
        <v>2975</v>
      </c>
      <c r="N74" s="264">
        <v>2897.4</v>
      </c>
      <c r="O74" s="264">
        <v>3255450</v>
      </c>
      <c r="P74" s="265">
        <v>4.7530130707859443E-3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319.95</v>
      </c>
      <c r="F75" s="261">
        <v>319.78333333333336</v>
      </c>
      <c r="G75" s="263">
        <v>314.26666666666671</v>
      </c>
      <c r="H75" s="263">
        <v>308.58333333333337</v>
      </c>
      <c r="I75" s="263">
        <v>303.06666666666672</v>
      </c>
      <c r="J75" s="263">
        <v>325.4666666666667</v>
      </c>
      <c r="K75" s="263">
        <v>330.98333333333335</v>
      </c>
      <c r="L75" s="263">
        <v>336.66666666666669</v>
      </c>
      <c r="M75" s="264">
        <v>325.3</v>
      </c>
      <c r="N75" s="264">
        <v>314.10000000000002</v>
      </c>
      <c r="O75" s="264">
        <v>19504800</v>
      </c>
      <c r="P75" s="265">
        <v>-7.1467839472237494E-3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146.05000000000001</v>
      </c>
      <c r="F76" s="261">
        <v>146.68333333333334</v>
      </c>
      <c r="G76" s="263">
        <v>143.66666666666669</v>
      </c>
      <c r="H76" s="263">
        <v>141.28333333333336</v>
      </c>
      <c r="I76" s="263">
        <v>138.26666666666671</v>
      </c>
      <c r="J76" s="263">
        <v>149.06666666666666</v>
      </c>
      <c r="K76" s="263">
        <v>152.08333333333331</v>
      </c>
      <c r="L76" s="263">
        <v>154.46666666666664</v>
      </c>
      <c r="M76" s="264">
        <v>149.69999999999999</v>
      </c>
      <c r="N76" s="264">
        <v>144.30000000000001</v>
      </c>
      <c r="O76" s="264">
        <v>120635000</v>
      </c>
      <c r="P76" s="265">
        <v>5.5886214442013131E-2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164.25</v>
      </c>
      <c r="F77" s="261">
        <v>165.83333333333334</v>
      </c>
      <c r="G77" s="263">
        <v>162.06666666666669</v>
      </c>
      <c r="H77" s="263">
        <v>159.88333333333335</v>
      </c>
      <c r="I77" s="263">
        <v>156.1166666666667</v>
      </c>
      <c r="J77" s="263">
        <v>168.01666666666668</v>
      </c>
      <c r="K77" s="263">
        <v>171.78333333333333</v>
      </c>
      <c r="L77" s="263">
        <v>173.96666666666667</v>
      </c>
      <c r="M77" s="264">
        <v>169.6</v>
      </c>
      <c r="N77" s="264">
        <v>163.65</v>
      </c>
      <c r="O77" s="264">
        <v>182281725</v>
      </c>
      <c r="P77" s="265">
        <v>1.5081818867355404E-3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875.1</v>
      </c>
      <c r="F78" s="261">
        <v>879.38333333333333</v>
      </c>
      <c r="G78" s="263">
        <v>865.2166666666667</v>
      </c>
      <c r="H78" s="263">
        <v>855.33333333333337</v>
      </c>
      <c r="I78" s="263">
        <v>841.16666666666674</v>
      </c>
      <c r="J78" s="263">
        <v>889.26666666666665</v>
      </c>
      <c r="K78" s="263">
        <v>903.43333333333339</v>
      </c>
      <c r="L78" s="263">
        <v>913.31666666666661</v>
      </c>
      <c r="M78" s="264">
        <v>893.55</v>
      </c>
      <c r="N78" s="264">
        <v>869.5</v>
      </c>
      <c r="O78" s="264">
        <v>12068350</v>
      </c>
      <c r="P78" s="265">
        <v>1.6984359726295209E-2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83.4</v>
      </c>
      <c r="F79" s="261">
        <v>83.933333333333337</v>
      </c>
      <c r="G79" s="263">
        <v>82.166666666666671</v>
      </c>
      <c r="H79" s="263">
        <v>80.933333333333337</v>
      </c>
      <c r="I79" s="263">
        <v>79.166666666666671</v>
      </c>
      <c r="J79" s="263">
        <v>85.166666666666671</v>
      </c>
      <c r="K79" s="263">
        <v>86.933333333333323</v>
      </c>
      <c r="L79" s="263">
        <v>88.166666666666671</v>
      </c>
      <c r="M79" s="264">
        <v>85.7</v>
      </c>
      <c r="N79" s="264">
        <v>82.7</v>
      </c>
      <c r="O79" s="264">
        <v>190147500</v>
      </c>
      <c r="P79" s="265">
        <v>5.7122456265619424E-3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736.75</v>
      </c>
      <c r="F80" s="261">
        <v>742.23333333333323</v>
      </c>
      <c r="G80" s="263">
        <v>729.21666666666647</v>
      </c>
      <c r="H80" s="263">
        <v>721.68333333333328</v>
      </c>
      <c r="I80" s="263">
        <v>708.66666666666652</v>
      </c>
      <c r="J80" s="263">
        <v>749.76666666666642</v>
      </c>
      <c r="K80" s="263">
        <v>762.78333333333308</v>
      </c>
      <c r="L80" s="263">
        <v>770.31666666666638</v>
      </c>
      <c r="M80" s="264">
        <v>755.25</v>
      </c>
      <c r="N80" s="264">
        <v>734.7</v>
      </c>
      <c r="O80" s="264">
        <v>8235500</v>
      </c>
      <c r="P80" s="265">
        <v>-7.986219855934857E-3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1103.75</v>
      </c>
      <c r="F81" s="261">
        <v>1111.1166666666668</v>
      </c>
      <c r="G81" s="263">
        <v>1094.1833333333336</v>
      </c>
      <c r="H81" s="263">
        <v>1084.6166666666668</v>
      </c>
      <c r="I81" s="263">
        <v>1067.6833333333336</v>
      </c>
      <c r="J81" s="263">
        <v>1120.6833333333336</v>
      </c>
      <c r="K81" s="263">
        <v>1137.616666666667</v>
      </c>
      <c r="L81" s="263">
        <v>1147.1833333333336</v>
      </c>
      <c r="M81" s="264">
        <v>1128.05</v>
      </c>
      <c r="N81" s="264">
        <v>1101.55</v>
      </c>
      <c r="O81" s="264">
        <v>6746500</v>
      </c>
      <c r="P81" s="265">
        <v>4.1930501930501927E-2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2318.15</v>
      </c>
      <c r="F82" s="261">
        <v>2306.7833333333333</v>
      </c>
      <c r="G82" s="263">
        <v>2286.5666666666666</v>
      </c>
      <c r="H82" s="263">
        <v>2254.9833333333331</v>
      </c>
      <c r="I82" s="263">
        <v>2234.7666666666664</v>
      </c>
      <c r="J82" s="263">
        <v>2338.3666666666668</v>
      </c>
      <c r="K82" s="263">
        <v>2358.583333333333</v>
      </c>
      <c r="L82" s="263">
        <v>2390.166666666667</v>
      </c>
      <c r="M82" s="264">
        <v>2327</v>
      </c>
      <c r="N82" s="264">
        <v>2275.1999999999998</v>
      </c>
      <c r="O82" s="264">
        <v>3243775</v>
      </c>
      <c r="P82" s="265">
        <v>-9.7157772621809749E-3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420.75</v>
      </c>
      <c r="F83" s="261">
        <v>422.4666666666667</v>
      </c>
      <c r="G83" s="263">
        <v>417.38333333333338</v>
      </c>
      <c r="H83" s="263">
        <v>414.01666666666671</v>
      </c>
      <c r="I83" s="263">
        <v>408.93333333333339</v>
      </c>
      <c r="J83" s="263">
        <v>425.83333333333337</v>
      </c>
      <c r="K83" s="263">
        <v>430.91666666666663</v>
      </c>
      <c r="L83" s="263">
        <v>434.28333333333336</v>
      </c>
      <c r="M83" s="264">
        <v>427.55</v>
      </c>
      <c r="N83" s="264">
        <v>419.1</v>
      </c>
      <c r="O83" s="264">
        <v>12726000</v>
      </c>
      <c r="P83" s="265">
        <v>-3.0030487804878048E-2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2067.5</v>
      </c>
      <c r="F84" s="261">
        <v>2081.3333333333335</v>
      </c>
      <c r="G84" s="263">
        <v>2046.166666666667</v>
      </c>
      <c r="H84" s="263">
        <v>2024.8333333333335</v>
      </c>
      <c r="I84" s="263">
        <v>1989.666666666667</v>
      </c>
      <c r="J84" s="263">
        <v>2102.666666666667</v>
      </c>
      <c r="K84" s="263">
        <v>2137.8333333333339</v>
      </c>
      <c r="L84" s="263">
        <v>2159.166666666667</v>
      </c>
      <c r="M84" s="264">
        <v>2116.5</v>
      </c>
      <c r="N84" s="264">
        <v>2060</v>
      </c>
      <c r="O84" s="264">
        <v>9165555</v>
      </c>
      <c r="P84" s="265">
        <v>1.5055467511885896E-2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556.79999999999995</v>
      </c>
      <c r="F85" s="261">
        <v>557.86666666666667</v>
      </c>
      <c r="G85" s="263">
        <v>549.2833333333333</v>
      </c>
      <c r="H85" s="263">
        <v>541.76666666666665</v>
      </c>
      <c r="I85" s="263">
        <v>533.18333333333328</v>
      </c>
      <c r="J85" s="263">
        <v>565.38333333333333</v>
      </c>
      <c r="K85" s="263">
        <v>573.96666666666658</v>
      </c>
      <c r="L85" s="263">
        <v>581.48333333333335</v>
      </c>
      <c r="M85" s="264">
        <v>566.45000000000005</v>
      </c>
      <c r="N85" s="264">
        <v>550.35</v>
      </c>
      <c r="O85" s="264">
        <v>6305000</v>
      </c>
      <c r="P85" s="265">
        <v>2.7709861450692746E-2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2966.2</v>
      </c>
      <c r="F86" s="261">
        <v>2973.0666666666671</v>
      </c>
      <c r="G86" s="263">
        <v>2930.1333333333341</v>
      </c>
      <c r="H86" s="263">
        <v>2894.0666666666671</v>
      </c>
      <c r="I86" s="263">
        <v>2851.1333333333341</v>
      </c>
      <c r="J86" s="263">
        <v>3009.1333333333341</v>
      </c>
      <c r="K86" s="263">
        <v>3052.0666666666675</v>
      </c>
      <c r="L86" s="263">
        <v>3088.1333333333341</v>
      </c>
      <c r="M86" s="264">
        <v>3016</v>
      </c>
      <c r="N86" s="264">
        <v>2937</v>
      </c>
      <c r="O86" s="264">
        <v>8662800</v>
      </c>
      <c r="P86" s="265">
        <v>2.5344582161580392E-3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1430.8</v>
      </c>
      <c r="F87" s="261">
        <v>1428.4666666666665</v>
      </c>
      <c r="G87" s="263">
        <v>1412.9833333333329</v>
      </c>
      <c r="H87" s="263">
        <v>1395.1666666666665</v>
      </c>
      <c r="I87" s="263">
        <v>1379.6833333333329</v>
      </c>
      <c r="J87" s="263">
        <v>1446.2833333333328</v>
      </c>
      <c r="K87" s="263">
        <v>1461.7666666666664</v>
      </c>
      <c r="L87" s="263">
        <v>1479.5833333333328</v>
      </c>
      <c r="M87" s="264">
        <v>1443.95</v>
      </c>
      <c r="N87" s="264">
        <v>1410.65</v>
      </c>
      <c r="O87" s="264">
        <v>5953500</v>
      </c>
      <c r="P87" s="265">
        <v>-1.9838656568982548E-2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1564.55</v>
      </c>
      <c r="F88" s="261">
        <v>1546.0166666666667</v>
      </c>
      <c r="G88" s="263">
        <v>1518.5833333333333</v>
      </c>
      <c r="H88" s="263">
        <v>1472.6166666666666</v>
      </c>
      <c r="I88" s="263">
        <v>1445.1833333333332</v>
      </c>
      <c r="J88" s="263">
        <v>1591.9833333333333</v>
      </c>
      <c r="K88" s="263">
        <v>1619.4166666666667</v>
      </c>
      <c r="L88" s="263">
        <v>1665.3833333333334</v>
      </c>
      <c r="M88" s="264">
        <v>1573.45</v>
      </c>
      <c r="N88" s="264">
        <v>1500.05</v>
      </c>
      <c r="O88" s="264">
        <v>14781200</v>
      </c>
      <c r="P88" s="265">
        <v>-4.3009290731928392E-2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3338.75</v>
      </c>
      <c r="F89" s="261">
        <v>3350</v>
      </c>
      <c r="G89" s="263">
        <v>3293.75</v>
      </c>
      <c r="H89" s="263">
        <v>3248.75</v>
      </c>
      <c r="I89" s="263">
        <v>3192.5</v>
      </c>
      <c r="J89" s="263">
        <v>3395</v>
      </c>
      <c r="K89" s="263">
        <v>3451.25</v>
      </c>
      <c r="L89" s="263">
        <v>3496.25</v>
      </c>
      <c r="M89" s="264">
        <v>3406.25</v>
      </c>
      <c r="N89" s="264">
        <v>3305</v>
      </c>
      <c r="O89" s="264">
        <v>3267000</v>
      </c>
      <c r="P89" s="265">
        <v>-3.0448717948717948E-2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1541.3</v>
      </c>
      <c r="F90" s="261">
        <v>1558.3</v>
      </c>
      <c r="G90" s="263">
        <v>1514.6499999999999</v>
      </c>
      <c r="H90" s="263">
        <v>1488</v>
      </c>
      <c r="I90" s="263">
        <v>1444.35</v>
      </c>
      <c r="J90" s="263">
        <v>1584.9499999999998</v>
      </c>
      <c r="K90" s="263">
        <v>1628.6</v>
      </c>
      <c r="L90" s="263">
        <v>1655.2499999999998</v>
      </c>
      <c r="M90" s="264">
        <v>1601.95</v>
      </c>
      <c r="N90" s="264">
        <v>1531.65</v>
      </c>
      <c r="O90" s="264">
        <v>143448250</v>
      </c>
      <c r="P90" s="265">
        <v>0.3382540073476592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607.85</v>
      </c>
      <c r="F91" s="261">
        <v>611.0333333333333</v>
      </c>
      <c r="G91" s="263">
        <v>603.06666666666661</v>
      </c>
      <c r="H91" s="263">
        <v>598.2833333333333</v>
      </c>
      <c r="I91" s="263">
        <v>590.31666666666661</v>
      </c>
      <c r="J91" s="263">
        <v>615.81666666666661</v>
      </c>
      <c r="K91" s="263">
        <v>623.7833333333333</v>
      </c>
      <c r="L91" s="263">
        <v>628.56666666666661</v>
      </c>
      <c r="M91" s="264">
        <v>619</v>
      </c>
      <c r="N91" s="264">
        <v>606.25</v>
      </c>
      <c r="O91" s="264">
        <v>31218000</v>
      </c>
      <c r="P91" s="265">
        <v>-2.5679758308157101E-2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4373</v>
      </c>
      <c r="F92" s="261">
        <v>4383.6499999999996</v>
      </c>
      <c r="G92" s="263">
        <v>4349.2499999999991</v>
      </c>
      <c r="H92" s="263">
        <v>4325.4999999999991</v>
      </c>
      <c r="I92" s="263">
        <v>4291.0999999999985</v>
      </c>
      <c r="J92" s="263">
        <v>4407.3999999999996</v>
      </c>
      <c r="K92" s="263">
        <v>4441.8000000000011</v>
      </c>
      <c r="L92" s="263">
        <v>4465.55</v>
      </c>
      <c r="M92" s="264">
        <v>4418.05</v>
      </c>
      <c r="N92" s="264">
        <v>4359.8999999999996</v>
      </c>
      <c r="O92" s="264">
        <v>3897900</v>
      </c>
      <c r="P92" s="265">
        <v>-1.0660169039823347E-2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560.85</v>
      </c>
      <c r="F93" s="261">
        <v>564.75</v>
      </c>
      <c r="G93" s="263">
        <v>555.5</v>
      </c>
      <c r="H93" s="263">
        <v>550.15</v>
      </c>
      <c r="I93" s="263">
        <v>540.9</v>
      </c>
      <c r="J93" s="263">
        <v>570.1</v>
      </c>
      <c r="K93" s="263">
        <v>579.35</v>
      </c>
      <c r="L93" s="263">
        <v>584.70000000000005</v>
      </c>
      <c r="M93" s="264">
        <v>574</v>
      </c>
      <c r="N93" s="264">
        <v>559.4</v>
      </c>
      <c r="O93" s="264">
        <v>41522600</v>
      </c>
      <c r="P93" s="265">
        <v>2.1596858638743454E-2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259.10000000000002</v>
      </c>
      <c r="F94" s="261">
        <v>260.93333333333334</v>
      </c>
      <c r="G94" s="263">
        <v>256.41666666666669</v>
      </c>
      <c r="H94" s="263">
        <v>253.73333333333335</v>
      </c>
      <c r="I94" s="263">
        <v>249.2166666666667</v>
      </c>
      <c r="J94" s="263">
        <v>263.61666666666667</v>
      </c>
      <c r="K94" s="263">
        <v>268.13333333333333</v>
      </c>
      <c r="L94" s="263">
        <v>270.81666666666666</v>
      </c>
      <c r="M94" s="264">
        <v>265.45</v>
      </c>
      <c r="N94" s="264">
        <v>258.25</v>
      </c>
      <c r="O94" s="264">
        <v>31937800</v>
      </c>
      <c r="P94" s="265">
        <v>-1.5520339813755923E-2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450.55</v>
      </c>
      <c r="F95" s="261">
        <v>451.7833333333333</v>
      </c>
      <c r="G95" s="263">
        <v>445.31666666666661</v>
      </c>
      <c r="H95" s="263">
        <v>440.08333333333331</v>
      </c>
      <c r="I95" s="263">
        <v>433.61666666666662</v>
      </c>
      <c r="J95" s="263">
        <v>457.01666666666659</v>
      </c>
      <c r="K95" s="263">
        <v>463.48333333333329</v>
      </c>
      <c r="L95" s="263">
        <v>468.71666666666658</v>
      </c>
      <c r="M95" s="264">
        <v>458.25</v>
      </c>
      <c r="N95" s="264">
        <v>446.55</v>
      </c>
      <c r="O95" s="264">
        <v>32362200</v>
      </c>
      <c r="P95" s="265">
        <v>-3.6959665756066205E-2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2561.85</v>
      </c>
      <c r="F96" s="261">
        <v>2562.4</v>
      </c>
      <c r="G96" s="263">
        <v>2544.9</v>
      </c>
      <c r="H96" s="263">
        <v>2527.9499999999998</v>
      </c>
      <c r="I96" s="263">
        <v>2510.4499999999998</v>
      </c>
      <c r="J96" s="263">
        <v>2579.3500000000004</v>
      </c>
      <c r="K96" s="263">
        <v>2596.8500000000004</v>
      </c>
      <c r="L96" s="263">
        <v>2613.8000000000006</v>
      </c>
      <c r="M96" s="264">
        <v>2579.9</v>
      </c>
      <c r="N96" s="264">
        <v>2545.4499999999998</v>
      </c>
      <c r="O96" s="264">
        <v>11322300</v>
      </c>
      <c r="P96" s="265">
        <v>-1.261020851319886E-2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980.95</v>
      </c>
      <c r="F97" s="261">
        <v>988.80000000000007</v>
      </c>
      <c r="G97" s="263">
        <v>968.90000000000009</v>
      </c>
      <c r="H97" s="263">
        <v>956.85</v>
      </c>
      <c r="I97" s="263">
        <v>936.95</v>
      </c>
      <c r="J97" s="263">
        <v>1000.8500000000001</v>
      </c>
      <c r="K97" s="263">
        <v>1020.75</v>
      </c>
      <c r="L97" s="263">
        <v>1032.8000000000002</v>
      </c>
      <c r="M97" s="264">
        <v>1008.7</v>
      </c>
      <c r="N97" s="264">
        <v>976.75</v>
      </c>
      <c r="O97" s="264">
        <v>93927400</v>
      </c>
      <c r="P97" s="265">
        <v>-2.099096009747627E-2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1458.65</v>
      </c>
      <c r="F98" s="261">
        <v>1451.2</v>
      </c>
      <c r="G98" s="263">
        <v>1422.3500000000001</v>
      </c>
      <c r="H98" s="263">
        <v>1386.0500000000002</v>
      </c>
      <c r="I98" s="263">
        <v>1357.2000000000003</v>
      </c>
      <c r="J98" s="263">
        <v>1487.5</v>
      </c>
      <c r="K98" s="263">
        <v>1516.35</v>
      </c>
      <c r="L98" s="263">
        <v>1552.6499999999999</v>
      </c>
      <c r="M98" s="264">
        <v>1480.05</v>
      </c>
      <c r="N98" s="264">
        <v>1414.9</v>
      </c>
      <c r="O98" s="264">
        <v>4143000</v>
      </c>
      <c r="P98" s="265">
        <v>8.6403566277697658E-2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516.4</v>
      </c>
      <c r="F99" s="261">
        <v>517.61666666666667</v>
      </c>
      <c r="G99" s="263">
        <v>513.43333333333339</v>
      </c>
      <c r="H99" s="263">
        <v>510.4666666666667</v>
      </c>
      <c r="I99" s="263">
        <v>506.28333333333342</v>
      </c>
      <c r="J99" s="263">
        <v>520.58333333333337</v>
      </c>
      <c r="K99" s="263">
        <v>524.76666666666654</v>
      </c>
      <c r="L99" s="263">
        <v>527.73333333333335</v>
      </c>
      <c r="M99" s="264">
        <v>521.79999999999995</v>
      </c>
      <c r="N99" s="264">
        <v>514.65</v>
      </c>
      <c r="O99" s="264">
        <v>13789500</v>
      </c>
      <c r="P99" s="265">
        <v>5.3518221407288562E-2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15.15</v>
      </c>
      <c r="F100" s="261">
        <v>15.299999999999999</v>
      </c>
      <c r="G100" s="263">
        <v>14.849999999999998</v>
      </c>
      <c r="H100" s="263">
        <v>14.549999999999999</v>
      </c>
      <c r="I100" s="263">
        <v>14.099999999999998</v>
      </c>
      <c r="J100" s="263">
        <v>15.599999999999998</v>
      </c>
      <c r="K100" s="263">
        <v>16.049999999999997</v>
      </c>
      <c r="L100" s="263">
        <v>16.349999999999998</v>
      </c>
      <c r="M100" s="264">
        <v>15.75</v>
      </c>
      <c r="N100" s="264">
        <v>15</v>
      </c>
      <c r="O100" s="264">
        <v>2128240000</v>
      </c>
      <c r="P100" s="265">
        <v>3.2244296135340682E-2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123.7</v>
      </c>
      <c r="F101" s="261">
        <v>125.63333333333333</v>
      </c>
      <c r="G101" s="263">
        <v>121.26666666666665</v>
      </c>
      <c r="H101" s="263">
        <v>118.83333333333333</v>
      </c>
      <c r="I101" s="263">
        <v>114.46666666666665</v>
      </c>
      <c r="J101" s="263">
        <v>128.06666666666666</v>
      </c>
      <c r="K101" s="263">
        <v>132.43333333333334</v>
      </c>
      <c r="L101" s="263">
        <v>134.86666666666665</v>
      </c>
      <c r="M101" s="264">
        <v>130</v>
      </c>
      <c r="N101" s="264">
        <v>123.2</v>
      </c>
      <c r="O101" s="264">
        <v>70270000</v>
      </c>
      <c r="P101" s="265">
        <v>9.2639138240574511E-3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85.45</v>
      </c>
      <c r="F102" s="261">
        <v>86.75</v>
      </c>
      <c r="G102" s="263">
        <v>83.7</v>
      </c>
      <c r="H102" s="263">
        <v>81.95</v>
      </c>
      <c r="I102" s="263">
        <v>78.900000000000006</v>
      </c>
      <c r="J102" s="263">
        <v>88.5</v>
      </c>
      <c r="K102" s="263">
        <v>91.550000000000011</v>
      </c>
      <c r="L102" s="263">
        <v>93.3</v>
      </c>
      <c r="M102" s="264">
        <v>89.8</v>
      </c>
      <c r="N102" s="264">
        <v>85</v>
      </c>
      <c r="O102" s="264">
        <v>298800000</v>
      </c>
      <c r="P102" s="265">
        <v>0.1048252911813644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147.25</v>
      </c>
      <c r="F103" s="261">
        <v>150.51666666666665</v>
      </c>
      <c r="G103" s="263">
        <v>141.8833333333333</v>
      </c>
      <c r="H103" s="263">
        <v>136.51666666666665</v>
      </c>
      <c r="I103" s="263">
        <v>127.8833333333333</v>
      </c>
      <c r="J103" s="263">
        <v>155.8833333333333</v>
      </c>
      <c r="K103" s="263">
        <v>164.51666666666662</v>
      </c>
      <c r="L103" s="263">
        <v>169.8833333333333</v>
      </c>
      <c r="M103" s="264">
        <v>159.15</v>
      </c>
      <c r="N103" s="264">
        <v>145.15</v>
      </c>
      <c r="O103" s="264">
        <v>83347500</v>
      </c>
      <c r="P103" s="265">
        <v>5.9642431466030987E-2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432.55</v>
      </c>
      <c r="F104" s="261">
        <v>429.75</v>
      </c>
      <c r="G104" s="263">
        <v>423.25</v>
      </c>
      <c r="H104" s="263">
        <v>413.95</v>
      </c>
      <c r="I104" s="263">
        <v>407.45</v>
      </c>
      <c r="J104" s="263">
        <v>439.05</v>
      </c>
      <c r="K104" s="263">
        <v>445.55</v>
      </c>
      <c r="L104" s="263">
        <v>454.85</v>
      </c>
      <c r="M104" s="264">
        <v>436.25</v>
      </c>
      <c r="N104" s="264">
        <v>420.45</v>
      </c>
      <c r="O104" s="264">
        <v>14960000</v>
      </c>
      <c r="P104" s="265">
        <v>-1.4671255207389966E-2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461.55</v>
      </c>
      <c r="F105" s="261">
        <v>463.55</v>
      </c>
      <c r="G105" s="263">
        <v>457.65000000000003</v>
      </c>
      <c r="H105" s="263">
        <v>453.75</v>
      </c>
      <c r="I105" s="263">
        <v>447.85</v>
      </c>
      <c r="J105" s="263">
        <v>467.45000000000005</v>
      </c>
      <c r="K105" s="263">
        <v>473.35</v>
      </c>
      <c r="L105" s="263">
        <v>477.25000000000006</v>
      </c>
      <c r="M105" s="264">
        <v>469.45</v>
      </c>
      <c r="N105" s="264">
        <v>459.65</v>
      </c>
      <c r="O105" s="264">
        <v>17278000</v>
      </c>
      <c r="P105" s="265">
        <v>-8.8343276732446071E-3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252.8</v>
      </c>
      <c r="F106" s="261">
        <v>252.7166666666667</v>
      </c>
      <c r="G106" s="263">
        <v>248.08333333333337</v>
      </c>
      <c r="H106" s="263">
        <v>243.36666666666667</v>
      </c>
      <c r="I106" s="263">
        <v>238.73333333333335</v>
      </c>
      <c r="J106" s="263">
        <v>257.43333333333339</v>
      </c>
      <c r="K106" s="263">
        <v>262.06666666666672</v>
      </c>
      <c r="L106" s="263">
        <v>266.78333333333342</v>
      </c>
      <c r="M106" s="264">
        <v>257.35000000000002</v>
      </c>
      <c r="N106" s="264">
        <v>248</v>
      </c>
      <c r="O106" s="264">
        <v>21390400</v>
      </c>
      <c r="P106" s="265">
        <v>-5.5085831411734565E-2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2605.5</v>
      </c>
      <c r="F107" s="261">
        <v>2623.05</v>
      </c>
      <c r="G107" s="263">
        <v>2581.2500000000005</v>
      </c>
      <c r="H107" s="263">
        <v>2557.0000000000005</v>
      </c>
      <c r="I107" s="263">
        <v>2515.2000000000007</v>
      </c>
      <c r="J107" s="263">
        <v>2647.3</v>
      </c>
      <c r="K107" s="263">
        <v>2689.0999999999995</v>
      </c>
      <c r="L107" s="263">
        <v>2713.35</v>
      </c>
      <c r="M107" s="264">
        <v>2664.85</v>
      </c>
      <c r="N107" s="264">
        <v>2598.8000000000002</v>
      </c>
      <c r="O107" s="264">
        <v>1317600</v>
      </c>
      <c r="P107" s="265">
        <v>5.9551076500229038E-3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3066.75</v>
      </c>
      <c r="F108" s="261">
        <v>3053.3166666666671</v>
      </c>
      <c r="G108" s="263">
        <v>3016.1333333333341</v>
      </c>
      <c r="H108" s="263">
        <v>2965.5166666666669</v>
      </c>
      <c r="I108" s="263">
        <v>2928.3333333333339</v>
      </c>
      <c r="J108" s="263">
        <v>3103.9333333333343</v>
      </c>
      <c r="K108" s="263">
        <v>3141.1166666666677</v>
      </c>
      <c r="L108" s="263">
        <v>3191.7333333333345</v>
      </c>
      <c r="M108" s="264">
        <v>3090.5</v>
      </c>
      <c r="N108" s="264">
        <v>3002.7</v>
      </c>
      <c r="O108" s="264">
        <v>4289400</v>
      </c>
      <c r="P108" s="265">
        <v>-8.047731372276953E-3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1645.4</v>
      </c>
      <c r="F109" s="261">
        <v>1653.1333333333332</v>
      </c>
      <c r="G109" s="263">
        <v>1628.2666666666664</v>
      </c>
      <c r="H109" s="263">
        <v>1611.1333333333332</v>
      </c>
      <c r="I109" s="263">
        <v>1586.2666666666664</v>
      </c>
      <c r="J109" s="263">
        <v>1670.2666666666664</v>
      </c>
      <c r="K109" s="263">
        <v>1695.1333333333332</v>
      </c>
      <c r="L109" s="263">
        <v>1712.2666666666664</v>
      </c>
      <c r="M109" s="264">
        <v>1678</v>
      </c>
      <c r="N109" s="264">
        <v>1636</v>
      </c>
      <c r="O109" s="264">
        <v>17538500</v>
      </c>
      <c r="P109" s="265">
        <v>9.4616944921204552E-2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212.5</v>
      </c>
      <c r="F110" s="261">
        <v>213.58333333333334</v>
      </c>
      <c r="G110" s="263">
        <v>208.16666666666669</v>
      </c>
      <c r="H110" s="263">
        <v>203.83333333333334</v>
      </c>
      <c r="I110" s="263">
        <v>198.41666666666669</v>
      </c>
      <c r="J110" s="263">
        <v>217.91666666666669</v>
      </c>
      <c r="K110" s="263">
        <v>223.33333333333337</v>
      </c>
      <c r="L110" s="263">
        <v>227.66666666666669</v>
      </c>
      <c r="M110" s="264">
        <v>219</v>
      </c>
      <c r="N110" s="264">
        <v>209.25</v>
      </c>
      <c r="O110" s="264">
        <v>85890800</v>
      </c>
      <c r="P110" s="265">
        <v>-4.5316625290617489E-3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1639.7</v>
      </c>
      <c r="F111" s="261">
        <v>1635.8833333333332</v>
      </c>
      <c r="G111" s="263">
        <v>1623.8166666666664</v>
      </c>
      <c r="H111" s="263">
        <v>1607.9333333333332</v>
      </c>
      <c r="I111" s="263">
        <v>1595.8666666666663</v>
      </c>
      <c r="J111" s="263">
        <v>1651.7666666666664</v>
      </c>
      <c r="K111" s="263">
        <v>1663.833333333333</v>
      </c>
      <c r="L111" s="263">
        <v>1679.7166666666665</v>
      </c>
      <c r="M111" s="264">
        <v>1647.95</v>
      </c>
      <c r="N111" s="264">
        <v>1620</v>
      </c>
      <c r="O111" s="264">
        <v>29814400</v>
      </c>
      <c r="P111" s="265">
        <v>-2.1644680711426133E-2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144.15</v>
      </c>
      <c r="F112" s="261">
        <v>143.86666666666667</v>
      </c>
      <c r="G112" s="263">
        <v>142.33333333333334</v>
      </c>
      <c r="H112" s="263">
        <v>140.51666666666668</v>
      </c>
      <c r="I112" s="263">
        <v>138.98333333333335</v>
      </c>
      <c r="J112" s="263">
        <v>145.68333333333334</v>
      </c>
      <c r="K112" s="263">
        <v>147.21666666666664</v>
      </c>
      <c r="L112" s="263">
        <v>149.03333333333333</v>
      </c>
      <c r="M112" s="264">
        <v>145.4</v>
      </c>
      <c r="N112" s="264">
        <v>142.05000000000001</v>
      </c>
      <c r="O112" s="264">
        <v>128992500</v>
      </c>
      <c r="P112" s="265">
        <v>-4.6211520438324563E-2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1121.6500000000001</v>
      </c>
      <c r="F113" s="261">
        <v>1122.5833333333333</v>
      </c>
      <c r="G113" s="263">
        <v>1109.1666666666665</v>
      </c>
      <c r="H113" s="263">
        <v>1096.6833333333332</v>
      </c>
      <c r="I113" s="263">
        <v>1083.2666666666664</v>
      </c>
      <c r="J113" s="263">
        <v>1135.0666666666666</v>
      </c>
      <c r="K113" s="263">
        <v>1148.4833333333331</v>
      </c>
      <c r="L113" s="263">
        <v>1160.9666666666667</v>
      </c>
      <c r="M113" s="264">
        <v>1136</v>
      </c>
      <c r="N113" s="264">
        <v>1110.0999999999999</v>
      </c>
      <c r="O113" s="264">
        <v>2211300</v>
      </c>
      <c r="P113" s="265">
        <v>6.2111801242236021E-3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937.05</v>
      </c>
      <c r="F114" s="261">
        <v>941.08333333333337</v>
      </c>
      <c r="G114" s="263">
        <v>929.16666666666674</v>
      </c>
      <c r="H114" s="263">
        <v>921.28333333333342</v>
      </c>
      <c r="I114" s="263">
        <v>909.36666666666679</v>
      </c>
      <c r="J114" s="263">
        <v>948.9666666666667</v>
      </c>
      <c r="K114" s="263">
        <v>960.88333333333344</v>
      </c>
      <c r="L114" s="263">
        <v>968.76666666666665</v>
      </c>
      <c r="M114" s="264">
        <v>953</v>
      </c>
      <c r="N114" s="264">
        <v>933.2</v>
      </c>
      <c r="O114" s="264">
        <v>18515000</v>
      </c>
      <c r="P114" s="265">
        <v>-2.8867777318830602E-2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466.65</v>
      </c>
      <c r="F115" s="261">
        <v>469.68333333333334</v>
      </c>
      <c r="G115" s="263">
        <v>461.9666666666667</v>
      </c>
      <c r="H115" s="263">
        <v>457.28333333333336</v>
      </c>
      <c r="I115" s="263">
        <v>449.56666666666672</v>
      </c>
      <c r="J115" s="263">
        <v>474.36666666666667</v>
      </c>
      <c r="K115" s="263">
        <v>482.08333333333326</v>
      </c>
      <c r="L115" s="263">
        <v>486.76666666666665</v>
      </c>
      <c r="M115" s="264">
        <v>477.4</v>
      </c>
      <c r="N115" s="264">
        <v>465</v>
      </c>
      <c r="O115" s="264">
        <v>86980800</v>
      </c>
      <c r="P115" s="265">
        <v>-6.4878102269819802E-3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722.75</v>
      </c>
      <c r="F116" s="261">
        <v>727.95000000000016</v>
      </c>
      <c r="G116" s="263">
        <v>713.25000000000034</v>
      </c>
      <c r="H116" s="263">
        <v>703.75000000000023</v>
      </c>
      <c r="I116" s="263">
        <v>689.05000000000041</v>
      </c>
      <c r="J116" s="263">
        <v>737.45000000000027</v>
      </c>
      <c r="K116" s="263">
        <v>752.15000000000009</v>
      </c>
      <c r="L116" s="263">
        <v>761.6500000000002</v>
      </c>
      <c r="M116" s="264">
        <v>742.65</v>
      </c>
      <c r="N116" s="264">
        <v>718.45</v>
      </c>
      <c r="O116" s="264">
        <v>25986250</v>
      </c>
      <c r="P116" s="265">
        <v>1.2073414147315126E-2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4044.35</v>
      </c>
      <c r="F117" s="261">
        <v>4070.4500000000003</v>
      </c>
      <c r="G117" s="263">
        <v>4005.9000000000005</v>
      </c>
      <c r="H117" s="263">
        <v>3967.4500000000003</v>
      </c>
      <c r="I117" s="263">
        <v>3902.9000000000005</v>
      </c>
      <c r="J117" s="263">
        <v>4108.9000000000005</v>
      </c>
      <c r="K117" s="263">
        <v>4173.4500000000007</v>
      </c>
      <c r="L117" s="263">
        <v>4211.9000000000005</v>
      </c>
      <c r="M117" s="264">
        <v>4135</v>
      </c>
      <c r="N117" s="264">
        <v>4032</v>
      </c>
      <c r="O117" s="264">
        <v>757000</v>
      </c>
      <c r="P117" s="265">
        <v>-2.3225806451612905E-2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814.05</v>
      </c>
      <c r="F118" s="261">
        <v>818.85</v>
      </c>
      <c r="G118" s="263">
        <v>806.5</v>
      </c>
      <c r="H118" s="263">
        <v>798.94999999999993</v>
      </c>
      <c r="I118" s="263">
        <v>786.59999999999991</v>
      </c>
      <c r="J118" s="263">
        <v>826.40000000000009</v>
      </c>
      <c r="K118" s="263">
        <v>838.75000000000023</v>
      </c>
      <c r="L118" s="263">
        <v>846.30000000000018</v>
      </c>
      <c r="M118" s="264">
        <v>831.2</v>
      </c>
      <c r="N118" s="264">
        <v>811.3</v>
      </c>
      <c r="O118" s="264">
        <v>17700525</v>
      </c>
      <c r="P118" s="265">
        <v>-3.471250828241184E-2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528.65</v>
      </c>
      <c r="F119" s="261">
        <v>529.1</v>
      </c>
      <c r="G119" s="263">
        <v>520.25</v>
      </c>
      <c r="H119" s="263">
        <v>511.85</v>
      </c>
      <c r="I119" s="263">
        <v>503</v>
      </c>
      <c r="J119" s="263">
        <v>537.5</v>
      </c>
      <c r="K119" s="263">
        <v>546.35000000000014</v>
      </c>
      <c r="L119" s="263">
        <v>554.75</v>
      </c>
      <c r="M119" s="264">
        <v>537.95000000000005</v>
      </c>
      <c r="N119" s="264">
        <v>520.70000000000005</v>
      </c>
      <c r="O119" s="264">
        <v>21546250</v>
      </c>
      <c r="P119" s="265">
        <v>-1.7330824924462689E-2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1779.25</v>
      </c>
      <c r="F120" s="261">
        <v>1797.5333333333335</v>
      </c>
      <c r="G120" s="263">
        <v>1757.616666666667</v>
      </c>
      <c r="H120" s="263">
        <v>1735.9833333333336</v>
      </c>
      <c r="I120" s="263">
        <v>1696.0666666666671</v>
      </c>
      <c r="J120" s="263">
        <v>1819.166666666667</v>
      </c>
      <c r="K120" s="263">
        <v>1859.0833333333335</v>
      </c>
      <c r="L120" s="263">
        <v>1880.7166666666669</v>
      </c>
      <c r="M120" s="264">
        <v>1837.45</v>
      </c>
      <c r="N120" s="264">
        <v>1775.9</v>
      </c>
      <c r="O120" s="264">
        <v>32665600</v>
      </c>
      <c r="P120" s="265">
        <v>0.14624184153273914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169.8</v>
      </c>
      <c r="F121" s="261">
        <v>168.4</v>
      </c>
      <c r="G121" s="263">
        <v>165.4</v>
      </c>
      <c r="H121" s="263">
        <v>161</v>
      </c>
      <c r="I121" s="263">
        <v>158</v>
      </c>
      <c r="J121" s="263">
        <v>172.8</v>
      </c>
      <c r="K121" s="263">
        <v>175.8</v>
      </c>
      <c r="L121" s="263">
        <v>180.20000000000002</v>
      </c>
      <c r="M121" s="264">
        <v>171.4</v>
      </c>
      <c r="N121" s="264">
        <v>164</v>
      </c>
      <c r="O121" s="264">
        <v>40961160</v>
      </c>
      <c r="P121" s="265">
        <v>-3.195191395128124E-2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2439.65</v>
      </c>
      <c r="F122" s="261">
        <v>2429.1333333333332</v>
      </c>
      <c r="G122" s="263">
        <v>2413.2666666666664</v>
      </c>
      <c r="H122" s="263">
        <v>2386.8833333333332</v>
      </c>
      <c r="I122" s="263">
        <v>2371.0166666666664</v>
      </c>
      <c r="J122" s="263">
        <v>2455.5166666666664</v>
      </c>
      <c r="K122" s="263">
        <v>2471.3833333333332</v>
      </c>
      <c r="L122" s="263">
        <v>2497.7666666666664</v>
      </c>
      <c r="M122" s="264">
        <v>2445</v>
      </c>
      <c r="N122" s="264">
        <v>2402.75</v>
      </c>
      <c r="O122" s="264">
        <v>1330800</v>
      </c>
      <c r="P122" s="265">
        <v>-2.6978417266187052E-3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411.9</v>
      </c>
      <c r="F123" s="261">
        <v>412.18333333333334</v>
      </c>
      <c r="G123" s="263">
        <v>407.01666666666665</v>
      </c>
      <c r="H123" s="263">
        <v>402.13333333333333</v>
      </c>
      <c r="I123" s="263">
        <v>396.96666666666664</v>
      </c>
      <c r="J123" s="263">
        <v>417.06666666666666</v>
      </c>
      <c r="K123" s="263">
        <v>422.23333333333329</v>
      </c>
      <c r="L123" s="263">
        <v>427.11666666666667</v>
      </c>
      <c r="M123" s="264">
        <v>417.35</v>
      </c>
      <c r="N123" s="264">
        <v>407.3</v>
      </c>
      <c r="O123" s="264">
        <v>15816800</v>
      </c>
      <c r="P123" s="265">
        <v>2.6251930288991837E-2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575.15</v>
      </c>
      <c r="F124" s="261">
        <v>578.11666666666667</v>
      </c>
      <c r="G124" s="263">
        <v>570.93333333333339</v>
      </c>
      <c r="H124" s="263">
        <v>566.7166666666667</v>
      </c>
      <c r="I124" s="263">
        <v>559.53333333333342</v>
      </c>
      <c r="J124" s="263">
        <v>582.33333333333337</v>
      </c>
      <c r="K124" s="263">
        <v>589.51666666666654</v>
      </c>
      <c r="L124" s="263">
        <v>593.73333333333335</v>
      </c>
      <c r="M124" s="264">
        <v>585.29999999999995</v>
      </c>
      <c r="N124" s="264">
        <v>573.9</v>
      </c>
      <c r="O124" s="264">
        <v>17024000</v>
      </c>
      <c r="P124" s="265">
        <v>-1.9015788867119972E-2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3569.95</v>
      </c>
      <c r="F125" s="261">
        <v>3578.3166666666671</v>
      </c>
      <c r="G125" s="263">
        <v>3541.6333333333341</v>
      </c>
      <c r="H125" s="263">
        <v>3513.3166666666671</v>
      </c>
      <c r="I125" s="263">
        <v>3476.6333333333341</v>
      </c>
      <c r="J125" s="263">
        <v>3606.6333333333341</v>
      </c>
      <c r="K125" s="263">
        <v>3643.3166666666675</v>
      </c>
      <c r="L125" s="263">
        <v>3671.6333333333341</v>
      </c>
      <c r="M125" s="264">
        <v>3615</v>
      </c>
      <c r="N125" s="264">
        <v>3550</v>
      </c>
      <c r="O125" s="264">
        <v>9783900</v>
      </c>
      <c r="P125" s="265">
        <v>-3.0385015608740896E-2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6294.15</v>
      </c>
      <c r="F126" s="261">
        <v>6273.0333333333328</v>
      </c>
      <c r="G126" s="263">
        <v>6199.4166666666661</v>
      </c>
      <c r="H126" s="263">
        <v>6104.6833333333334</v>
      </c>
      <c r="I126" s="263">
        <v>6031.0666666666666</v>
      </c>
      <c r="J126" s="263">
        <v>6367.7666666666655</v>
      </c>
      <c r="K126" s="263">
        <v>6441.3833333333323</v>
      </c>
      <c r="L126" s="263">
        <v>6536.116666666665</v>
      </c>
      <c r="M126" s="264">
        <v>6346.65</v>
      </c>
      <c r="N126" s="264">
        <v>6178.3</v>
      </c>
      <c r="O126" s="264">
        <v>1432500</v>
      </c>
      <c r="P126" s="265">
        <v>-3.235570399749504E-3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5555.55</v>
      </c>
      <c r="F127" s="261">
        <v>5513.1833333333334</v>
      </c>
      <c r="G127" s="263">
        <v>5442.3666666666668</v>
      </c>
      <c r="H127" s="263">
        <v>5329.1833333333334</v>
      </c>
      <c r="I127" s="263">
        <v>5258.3666666666668</v>
      </c>
      <c r="J127" s="263">
        <v>5626.3666666666668</v>
      </c>
      <c r="K127" s="263">
        <v>5697.1833333333343</v>
      </c>
      <c r="L127" s="263">
        <v>5810.3666666666668</v>
      </c>
      <c r="M127" s="264">
        <v>5584</v>
      </c>
      <c r="N127" s="264">
        <v>5400</v>
      </c>
      <c r="O127" s="264">
        <v>933600</v>
      </c>
      <c r="P127" s="265">
        <v>-0.20706641753015118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1399.75</v>
      </c>
      <c r="F128" s="261">
        <v>1395.3666666666668</v>
      </c>
      <c r="G128" s="263">
        <v>1383.3333333333335</v>
      </c>
      <c r="H128" s="263">
        <v>1366.9166666666667</v>
      </c>
      <c r="I128" s="263">
        <v>1354.8833333333334</v>
      </c>
      <c r="J128" s="263">
        <v>1411.7833333333335</v>
      </c>
      <c r="K128" s="263">
        <v>1423.8166666666668</v>
      </c>
      <c r="L128" s="263">
        <v>1440.2333333333336</v>
      </c>
      <c r="M128" s="264">
        <v>1407.4</v>
      </c>
      <c r="N128" s="264">
        <v>1378.95</v>
      </c>
      <c r="O128" s="264">
        <v>8942000</v>
      </c>
      <c r="P128" s="265">
        <v>-2.3393984404010398E-2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1598.6</v>
      </c>
      <c r="F129" s="261">
        <v>1604.2666666666664</v>
      </c>
      <c r="G129" s="263">
        <v>1589.4333333333329</v>
      </c>
      <c r="H129" s="263">
        <v>1580.2666666666664</v>
      </c>
      <c r="I129" s="263">
        <v>1565.4333333333329</v>
      </c>
      <c r="J129" s="263">
        <v>1613.4333333333329</v>
      </c>
      <c r="K129" s="263">
        <v>1628.2666666666664</v>
      </c>
      <c r="L129" s="263">
        <v>1637.4333333333329</v>
      </c>
      <c r="M129" s="264">
        <v>1619.1</v>
      </c>
      <c r="N129" s="264">
        <v>1595.1</v>
      </c>
      <c r="O129" s="264">
        <v>14352800</v>
      </c>
      <c r="P129" s="265">
        <v>-1.240276473279869E-2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278.14999999999998</v>
      </c>
      <c r="F130" s="261">
        <v>278.45</v>
      </c>
      <c r="G130" s="263">
        <v>275</v>
      </c>
      <c r="H130" s="263">
        <v>271.85000000000002</v>
      </c>
      <c r="I130" s="263">
        <v>268.40000000000003</v>
      </c>
      <c r="J130" s="263">
        <v>281.59999999999997</v>
      </c>
      <c r="K130" s="263">
        <v>285.0499999999999</v>
      </c>
      <c r="L130" s="263">
        <v>288.19999999999993</v>
      </c>
      <c r="M130" s="264">
        <v>281.89999999999998</v>
      </c>
      <c r="N130" s="264">
        <v>275.3</v>
      </c>
      <c r="O130" s="264">
        <v>34094000</v>
      </c>
      <c r="P130" s="265">
        <v>-4.9614756012141019E-3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173.15</v>
      </c>
      <c r="F131" s="261">
        <v>173.70000000000002</v>
      </c>
      <c r="G131" s="263">
        <v>170.50000000000003</v>
      </c>
      <c r="H131" s="263">
        <v>167.85000000000002</v>
      </c>
      <c r="I131" s="263">
        <v>164.65000000000003</v>
      </c>
      <c r="J131" s="263">
        <v>176.35000000000002</v>
      </c>
      <c r="K131" s="263">
        <v>179.55</v>
      </c>
      <c r="L131" s="263">
        <v>182.20000000000002</v>
      </c>
      <c r="M131" s="264">
        <v>176.9</v>
      </c>
      <c r="N131" s="264">
        <v>171.05</v>
      </c>
      <c r="O131" s="264">
        <v>54990000</v>
      </c>
      <c r="P131" s="265">
        <v>-6.9346624769747534E-3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529.25</v>
      </c>
      <c r="F132" s="261">
        <v>529.16666666666663</v>
      </c>
      <c r="G132" s="263">
        <v>524.0333333333333</v>
      </c>
      <c r="H132" s="263">
        <v>518.81666666666672</v>
      </c>
      <c r="I132" s="263">
        <v>513.68333333333339</v>
      </c>
      <c r="J132" s="263">
        <v>534.38333333333321</v>
      </c>
      <c r="K132" s="263">
        <v>539.51666666666665</v>
      </c>
      <c r="L132" s="263">
        <v>544.73333333333312</v>
      </c>
      <c r="M132" s="264">
        <v>534.29999999999995</v>
      </c>
      <c r="N132" s="264">
        <v>523.95000000000005</v>
      </c>
      <c r="O132" s="264">
        <v>12286800</v>
      </c>
      <c r="P132" s="265">
        <v>-1.0246495891735138E-2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10050.450000000001</v>
      </c>
      <c r="F133" s="261">
        <v>10080.15</v>
      </c>
      <c r="G133" s="263">
        <v>9990.2999999999993</v>
      </c>
      <c r="H133" s="263">
        <v>9930.15</v>
      </c>
      <c r="I133" s="263">
        <v>9840.2999999999993</v>
      </c>
      <c r="J133" s="263">
        <v>10140.299999999999</v>
      </c>
      <c r="K133" s="263">
        <v>10230.150000000001</v>
      </c>
      <c r="L133" s="263">
        <v>10290.299999999999</v>
      </c>
      <c r="M133" s="264">
        <v>10170</v>
      </c>
      <c r="N133" s="264">
        <v>10020</v>
      </c>
      <c r="O133" s="264">
        <v>3464950</v>
      </c>
      <c r="P133" s="265">
        <v>-3.158233066420716E-2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1094.95</v>
      </c>
      <c r="F134" s="261">
        <v>1099.3833333333334</v>
      </c>
      <c r="G134" s="263">
        <v>1081.8166666666668</v>
      </c>
      <c r="H134" s="263">
        <v>1068.6833333333334</v>
      </c>
      <c r="I134" s="263">
        <v>1051.1166666666668</v>
      </c>
      <c r="J134" s="263">
        <v>1112.5166666666669</v>
      </c>
      <c r="K134" s="263">
        <v>1130.0833333333335</v>
      </c>
      <c r="L134" s="263">
        <v>1143.2166666666669</v>
      </c>
      <c r="M134" s="264">
        <v>1116.95</v>
      </c>
      <c r="N134" s="264">
        <v>1086.25</v>
      </c>
      <c r="O134" s="264">
        <v>8964200</v>
      </c>
      <c r="P134" s="265">
        <v>-7.1328888199720889E-3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3160.8</v>
      </c>
      <c r="F135" s="261">
        <v>3176.5833333333335</v>
      </c>
      <c r="G135" s="263">
        <v>3114.166666666667</v>
      </c>
      <c r="H135" s="263">
        <v>3067.5333333333333</v>
      </c>
      <c r="I135" s="263">
        <v>3005.1166666666668</v>
      </c>
      <c r="J135" s="263">
        <v>3223.2166666666672</v>
      </c>
      <c r="K135" s="263">
        <v>3285.6333333333341</v>
      </c>
      <c r="L135" s="263">
        <v>3332.2666666666673</v>
      </c>
      <c r="M135" s="264">
        <v>3239</v>
      </c>
      <c r="N135" s="264">
        <v>3129.95</v>
      </c>
      <c r="O135" s="264">
        <v>2662400</v>
      </c>
      <c r="P135" s="265">
        <v>2.2427035330261136E-2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1568.7</v>
      </c>
      <c r="F136" s="261">
        <v>1559.5666666666666</v>
      </c>
      <c r="G136" s="263">
        <v>1539.1333333333332</v>
      </c>
      <c r="H136" s="263">
        <v>1509.5666666666666</v>
      </c>
      <c r="I136" s="263">
        <v>1489.1333333333332</v>
      </c>
      <c r="J136" s="263">
        <v>1589.1333333333332</v>
      </c>
      <c r="K136" s="263">
        <v>1609.5666666666666</v>
      </c>
      <c r="L136" s="263">
        <v>1639.1333333333332</v>
      </c>
      <c r="M136" s="264">
        <v>1580</v>
      </c>
      <c r="N136" s="264">
        <v>1530</v>
      </c>
      <c r="O136" s="264">
        <v>1546400</v>
      </c>
      <c r="P136" s="265">
        <v>-8.3886255924170622E-2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928.2</v>
      </c>
      <c r="F137" s="261">
        <v>930.4</v>
      </c>
      <c r="G137" s="263">
        <v>913.8</v>
      </c>
      <c r="H137" s="263">
        <v>899.4</v>
      </c>
      <c r="I137" s="263">
        <v>882.8</v>
      </c>
      <c r="J137" s="263">
        <v>944.8</v>
      </c>
      <c r="K137" s="263">
        <v>961.40000000000009</v>
      </c>
      <c r="L137" s="263">
        <v>975.8</v>
      </c>
      <c r="M137" s="264">
        <v>947</v>
      </c>
      <c r="N137" s="264">
        <v>916</v>
      </c>
      <c r="O137" s="264">
        <v>5879200</v>
      </c>
      <c r="P137" s="265">
        <v>-3.758512310110005E-2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1259.7</v>
      </c>
      <c r="F138" s="261">
        <v>1259.3833333333334</v>
      </c>
      <c r="G138" s="263">
        <v>1244.166666666667</v>
      </c>
      <c r="H138" s="263">
        <v>1228.6333333333334</v>
      </c>
      <c r="I138" s="263">
        <v>1213.416666666667</v>
      </c>
      <c r="J138" s="263">
        <v>1274.916666666667</v>
      </c>
      <c r="K138" s="263">
        <v>1290.1333333333337</v>
      </c>
      <c r="L138" s="263">
        <v>1305.666666666667</v>
      </c>
      <c r="M138" s="264">
        <v>1274.5999999999999</v>
      </c>
      <c r="N138" s="264">
        <v>1243.8499999999999</v>
      </c>
      <c r="O138" s="264">
        <v>2953600</v>
      </c>
      <c r="P138" s="265">
        <v>1.0399562123700055E-2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107.9</v>
      </c>
      <c r="F139" s="261">
        <v>107.96666666666665</v>
      </c>
      <c r="G139" s="263">
        <v>106.33333333333331</v>
      </c>
      <c r="H139" s="263">
        <v>104.76666666666667</v>
      </c>
      <c r="I139" s="263">
        <v>103.13333333333333</v>
      </c>
      <c r="J139" s="263">
        <v>109.5333333333333</v>
      </c>
      <c r="K139" s="263">
        <v>111.16666666666666</v>
      </c>
      <c r="L139" s="263">
        <v>112.73333333333329</v>
      </c>
      <c r="M139" s="264">
        <v>109.6</v>
      </c>
      <c r="N139" s="264">
        <v>106.4</v>
      </c>
      <c r="O139" s="264">
        <v>101395100</v>
      </c>
      <c r="P139" s="265">
        <v>-2.6251193236056184E-2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2630.5</v>
      </c>
      <c r="F140" s="261">
        <v>2617.6166666666663</v>
      </c>
      <c r="G140" s="263">
        <v>2584.5833333333326</v>
      </c>
      <c r="H140" s="263">
        <v>2538.6666666666661</v>
      </c>
      <c r="I140" s="263">
        <v>2505.6333333333323</v>
      </c>
      <c r="J140" s="263">
        <v>2663.5333333333328</v>
      </c>
      <c r="K140" s="263">
        <v>2696.5666666666666</v>
      </c>
      <c r="L140" s="263">
        <v>2742.4833333333331</v>
      </c>
      <c r="M140" s="264">
        <v>2650.65</v>
      </c>
      <c r="N140" s="264">
        <v>2571.6999999999998</v>
      </c>
      <c r="O140" s="264">
        <v>2819300</v>
      </c>
      <c r="P140" s="265">
        <v>-1.8101714395172875E-2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135034.85</v>
      </c>
      <c r="F141" s="261">
        <v>138465.21666666665</v>
      </c>
      <c r="G141" s="263">
        <v>131080.43333333329</v>
      </c>
      <c r="H141" s="263">
        <v>127126.01666666663</v>
      </c>
      <c r="I141" s="263">
        <v>119741.23333333328</v>
      </c>
      <c r="J141" s="263">
        <v>142419.6333333333</v>
      </c>
      <c r="K141" s="263">
        <v>149804.41666666669</v>
      </c>
      <c r="L141" s="263">
        <v>153758.83333333331</v>
      </c>
      <c r="M141" s="264">
        <v>145850</v>
      </c>
      <c r="N141" s="264">
        <v>134510.79999999999</v>
      </c>
      <c r="O141" s="264">
        <v>42415</v>
      </c>
      <c r="P141" s="265">
        <v>2.1432871763997594E-2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1417.6</v>
      </c>
      <c r="F142" s="261">
        <v>1424.3166666666668</v>
      </c>
      <c r="G142" s="263">
        <v>1407.4333333333336</v>
      </c>
      <c r="H142" s="263">
        <v>1397.2666666666669</v>
      </c>
      <c r="I142" s="263">
        <v>1380.3833333333337</v>
      </c>
      <c r="J142" s="263">
        <v>1434.4833333333336</v>
      </c>
      <c r="K142" s="263">
        <v>1451.3666666666668</v>
      </c>
      <c r="L142" s="263">
        <v>1461.5333333333335</v>
      </c>
      <c r="M142" s="264">
        <v>1441.2</v>
      </c>
      <c r="N142" s="264">
        <v>1414.15</v>
      </c>
      <c r="O142" s="264">
        <v>6936050</v>
      </c>
      <c r="P142" s="265">
        <v>7.7513185232539559E-3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133.75</v>
      </c>
      <c r="F143" s="261">
        <v>134.68333333333334</v>
      </c>
      <c r="G143" s="263">
        <v>131.81666666666666</v>
      </c>
      <c r="H143" s="263">
        <v>129.88333333333333</v>
      </c>
      <c r="I143" s="263">
        <v>127.01666666666665</v>
      </c>
      <c r="J143" s="263">
        <v>136.61666666666667</v>
      </c>
      <c r="K143" s="263">
        <v>139.48333333333335</v>
      </c>
      <c r="L143" s="263">
        <v>141.41666666666669</v>
      </c>
      <c r="M143" s="264">
        <v>137.55000000000001</v>
      </c>
      <c r="N143" s="264">
        <v>132.75</v>
      </c>
      <c r="O143" s="264">
        <v>94200000</v>
      </c>
      <c r="P143" s="265">
        <v>-6.8041849076203906E-2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5183.6499999999996</v>
      </c>
      <c r="F144" s="261">
        <v>5193.916666666667</v>
      </c>
      <c r="G144" s="263">
        <v>5128.0333333333338</v>
      </c>
      <c r="H144" s="263">
        <v>5072.416666666667</v>
      </c>
      <c r="I144" s="263">
        <v>5006.5333333333338</v>
      </c>
      <c r="J144" s="263">
        <v>5249.5333333333338</v>
      </c>
      <c r="K144" s="263">
        <v>5315.416666666667</v>
      </c>
      <c r="L144" s="263">
        <v>5371.0333333333338</v>
      </c>
      <c r="M144" s="264">
        <v>5259.8</v>
      </c>
      <c r="N144" s="264">
        <v>5138.3</v>
      </c>
      <c r="O144" s="264">
        <v>1290600</v>
      </c>
      <c r="P144" s="265">
        <v>-2.3382519863791147E-2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3441.3</v>
      </c>
      <c r="F145" s="261">
        <v>3463.4166666666665</v>
      </c>
      <c r="G145" s="263">
        <v>3412.8833333333332</v>
      </c>
      <c r="H145" s="263">
        <v>3384.4666666666667</v>
      </c>
      <c r="I145" s="263">
        <v>3333.9333333333334</v>
      </c>
      <c r="J145" s="263">
        <v>3491.833333333333</v>
      </c>
      <c r="K145" s="263">
        <v>3542.3666666666668</v>
      </c>
      <c r="L145" s="263">
        <v>3570.7833333333328</v>
      </c>
      <c r="M145" s="264">
        <v>3513.95</v>
      </c>
      <c r="N145" s="264">
        <v>3435</v>
      </c>
      <c r="O145" s="264">
        <v>1543200</v>
      </c>
      <c r="P145" s="265">
        <v>3.2828029314325873E-2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2549.6</v>
      </c>
      <c r="F146" s="261">
        <v>2548.1833333333329</v>
      </c>
      <c r="G146" s="263">
        <v>2531.4166666666661</v>
      </c>
      <c r="H146" s="263">
        <v>2513.2333333333331</v>
      </c>
      <c r="I146" s="263">
        <v>2496.4666666666662</v>
      </c>
      <c r="J146" s="263">
        <v>2566.3666666666659</v>
      </c>
      <c r="K146" s="263">
        <v>2583.1333333333332</v>
      </c>
      <c r="L146" s="263">
        <v>2601.3166666666657</v>
      </c>
      <c r="M146" s="264">
        <v>2564.9499999999998</v>
      </c>
      <c r="N146" s="264">
        <v>2530</v>
      </c>
      <c r="O146" s="264">
        <v>6125600</v>
      </c>
      <c r="P146" s="265">
        <v>-2.2593821802399796E-2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206.35</v>
      </c>
      <c r="F147" s="261">
        <v>207.66666666666666</v>
      </c>
      <c r="G147" s="263">
        <v>203.5333333333333</v>
      </c>
      <c r="H147" s="263">
        <v>200.71666666666664</v>
      </c>
      <c r="I147" s="263">
        <v>196.58333333333329</v>
      </c>
      <c r="J147" s="263">
        <v>210.48333333333332</v>
      </c>
      <c r="K147" s="263">
        <v>214.6166666666667</v>
      </c>
      <c r="L147" s="263">
        <v>217.43333333333334</v>
      </c>
      <c r="M147" s="264">
        <v>211.8</v>
      </c>
      <c r="N147" s="264">
        <v>204.85</v>
      </c>
      <c r="O147" s="264">
        <v>95166000</v>
      </c>
      <c r="P147" s="265">
        <v>1.4292565947242207E-2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310.05</v>
      </c>
      <c r="F148" s="261">
        <v>310.88333333333338</v>
      </c>
      <c r="G148" s="263">
        <v>306.86666666666679</v>
      </c>
      <c r="H148" s="263">
        <v>303.68333333333339</v>
      </c>
      <c r="I148" s="263">
        <v>299.6666666666668</v>
      </c>
      <c r="J148" s="263">
        <v>314.06666666666678</v>
      </c>
      <c r="K148" s="263">
        <v>318.08333333333331</v>
      </c>
      <c r="L148" s="263">
        <v>321.26666666666677</v>
      </c>
      <c r="M148" s="264">
        <v>314.89999999999998</v>
      </c>
      <c r="N148" s="264">
        <v>307.7</v>
      </c>
      <c r="O148" s="264">
        <v>103485000</v>
      </c>
      <c r="P148" s="265">
        <v>-2.1335149090702756E-2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1535</v>
      </c>
      <c r="F149" s="261">
        <v>1525.4166666666667</v>
      </c>
      <c r="G149" s="263">
        <v>1509.9333333333334</v>
      </c>
      <c r="H149" s="263">
        <v>1484.8666666666666</v>
      </c>
      <c r="I149" s="263">
        <v>1469.3833333333332</v>
      </c>
      <c r="J149" s="263">
        <v>1550.4833333333336</v>
      </c>
      <c r="K149" s="263">
        <v>1565.9666666666667</v>
      </c>
      <c r="L149" s="263">
        <v>1591.0333333333338</v>
      </c>
      <c r="M149" s="264">
        <v>1540.9</v>
      </c>
      <c r="N149" s="264">
        <v>1500.35</v>
      </c>
      <c r="O149" s="264">
        <v>5508300</v>
      </c>
      <c r="P149" s="265">
        <v>-1.9439252336448599E-2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5088.5</v>
      </c>
      <c r="F150" s="261">
        <v>5014.083333333333</v>
      </c>
      <c r="G150" s="263">
        <v>4917.1666666666661</v>
      </c>
      <c r="H150" s="263">
        <v>4745.833333333333</v>
      </c>
      <c r="I150" s="263">
        <v>4648.9166666666661</v>
      </c>
      <c r="J150" s="263">
        <v>5185.4166666666661</v>
      </c>
      <c r="K150" s="263">
        <v>5282.3333333333321</v>
      </c>
      <c r="L150" s="263">
        <v>5453.6666666666661</v>
      </c>
      <c r="M150" s="264">
        <v>5111</v>
      </c>
      <c r="N150" s="264">
        <v>4842.75</v>
      </c>
      <c r="O150" s="264">
        <v>859600</v>
      </c>
      <c r="P150" s="265">
        <v>9.5031847133757966E-2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232.6</v>
      </c>
      <c r="F151" s="261">
        <v>233.66666666666666</v>
      </c>
      <c r="G151" s="263">
        <v>230.08333333333331</v>
      </c>
      <c r="H151" s="263">
        <v>227.56666666666666</v>
      </c>
      <c r="I151" s="263">
        <v>223.98333333333332</v>
      </c>
      <c r="J151" s="263">
        <v>236.18333333333331</v>
      </c>
      <c r="K151" s="263">
        <v>239.76666666666662</v>
      </c>
      <c r="L151" s="263">
        <v>242.2833333333333</v>
      </c>
      <c r="M151" s="264">
        <v>237.25</v>
      </c>
      <c r="N151" s="264">
        <v>231.15</v>
      </c>
      <c r="O151" s="264">
        <v>90717550</v>
      </c>
      <c r="P151" s="265">
        <v>2.5414508899429915E-2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37694.65</v>
      </c>
      <c r="F152" s="261">
        <v>37896.533333333333</v>
      </c>
      <c r="G152" s="263">
        <v>37293.066666666666</v>
      </c>
      <c r="H152" s="263">
        <v>36891.48333333333</v>
      </c>
      <c r="I152" s="263">
        <v>36288.016666666663</v>
      </c>
      <c r="J152" s="263">
        <v>38298.116666666669</v>
      </c>
      <c r="K152" s="263">
        <v>38901.583333333328</v>
      </c>
      <c r="L152" s="263">
        <v>39303.166666666672</v>
      </c>
      <c r="M152" s="264">
        <v>38500</v>
      </c>
      <c r="N152" s="264">
        <v>37494.949999999997</v>
      </c>
      <c r="O152" s="264">
        <v>192975</v>
      </c>
      <c r="P152" s="265">
        <v>2.1437078205637158E-2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903.2</v>
      </c>
      <c r="F153" s="261">
        <v>904.9666666666667</v>
      </c>
      <c r="G153" s="263">
        <v>884.93333333333339</v>
      </c>
      <c r="H153" s="263">
        <v>866.66666666666674</v>
      </c>
      <c r="I153" s="263">
        <v>846.63333333333344</v>
      </c>
      <c r="J153" s="263">
        <v>923.23333333333335</v>
      </c>
      <c r="K153" s="263">
        <v>943.26666666666665</v>
      </c>
      <c r="L153" s="263">
        <v>961.5333333333333</v>
      </c>
      <c r="M153" s="264">
        <v>925</v>
      </c>
      <c r="N153" s="264">
        <v>886.7</v>
      </c>
      <c r="O153" s="264">
        <v>13063500</v>
      </c>
      <c r="P153" s="265">
        <v>-1.2808886873724779E-2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7712.1</v>
      </c>
      <c r="F154" s="261">
        <v>7672.0333333333328</v>
      </c>
      <c r="G154" s="263">
        <v>7577.4666666666653</v>
      </c>
      <c r="H154" s="263">
        <v>7442.8333333333321</v>
      </c>
      <c r="I154" s="263">
        <v>7348.2666666666646</v>
      </c>
      <c r="J154" s="263">
        <v>7806.6666666666661</v>
      </c>
      <c r="K154" s="263">
        <v>7901.2333333333336</v>
      </c>
      <c r="L154" s="263">
        <v>8035.8666666666668</v>
      </c>
      <c r="M154" s="264">
        <v>7766.6</v>
      </c>
      <c r="N154" s="264">
        <v>7537.4</v>
      </c>
      <c r="O154" s="264">
        <v>1739400</v>
      </c>
      <c r="P154" s="265">
        <v>9.401114206128134E-3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233.25</v>
      </c>
      <c r="F155" s="261">
        <v>234.68333333333331</v>
      </c>
      <c r="G155" s="263">
        <v>230.91666666666663</v>
      </c>
      <c r="H155" s="263">
        <v>228.58333333333331</v>
      </c>
      <c r="I155" s="263">
        <v>224.81666666666663</v>
      </c>
      <c r="J155" s="263">
        <v>237.01666666666662</v>
      </c>
      <c r="K155" s="263">
        <v>240.78333333333333</v>
      </c>
      <c r="L155" s="263">
        <v>243.11666666666662</v>
      </c>
      <c r="M155" s="264">
        <v>238.45</v>
      </c>
      <c r="N155" s="264">
        <v>232.35</v>
      </c>
      <c r="O155" s="264">
        <v>39858000</v>
      </c>
      <c r="P155" s="265">
        <v>1.5749235474006116E-2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393.65</v>
      </c>
      <c r="F156" s="261">
        <v>395.65000000000003</v>
      </c>
      <c r="G156" s="263">
        <v>388.30000000000007</v>
      </c>
      <c r="H156" s="263">
        <v>382.95000000000005</v>
      </c>
      <c r="I156" s="263">
        <v>375.60000000000008</v>
      </c>
      <c r="J156" s="263">
        <v>401.00000000000006</v>
      </c>
      <c r="K156" s="263">
        <v>408.35000000000008</v>
      </c>
      <c r="L156" s="263">
        <v>413.70000000000005</v>
      </c>
      <c r="M156" s="264">
        <v>403</v>
      </c>
      <c r="N156" s="264">
        <v>390.3</v>
      </c>
      <c r="O156" s="264">
        <v>71613875</v>
      </c>
      <c r="P156" s="265">
        <v>3.890044409466524E-2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2756.1</v>
      </c>
      <c r="F157" s="261">
        <v>2753.8999999999996</v>
      </c>
      <c r="G157" s="263">
        <v>2724.5999999999995</v>
      </c>
      <c r="H157" s="263">
        <v>2693.1</v>
      </c>
      <c r="I157" s="263">
        <v>2663.7999999999997</v>
      </c>
      <c r="J157" s="263">
        <v>2785.3999999999992</v>
      </c>
      <c r="K157" s="263">
        <v>2814.6999999999994</v>
      </c>
      <c r="L157" s="263">
        <v>2846.1999999999989</v>
      </c>
      <c r="M157" s="264">
        <v>2783.2</v>
      </c>
      <c r="N157" s="264">
        <v>2722.4</v>
      </c>
      <c r="O157" s="264">
        <v>2993500</v>
      </c>
      <c r="P157" s="265">
        <v>9.6972763302133405E-3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3420.95</v>
      </c>
      <c r="F158" s="261">
        <v>3436.5499999999997</v>
      </c>
      <c r="G158" s="263">
        <v>3395.0499999999993</v>
      </c>
      <c r="H158" s="263">
        <v>3369.1499999999996</v>
      </c>
      <c r="I158" s="263">
        <v>3327.6499999999992</v>
      </c>
      <c r="J158" s="263">
        <v>3462.4499999999994</v>
      </c>
      <c r="K158" s="263">
        <v>3503.9500000000003</v>
      </c>
      <c r="L158" s="263">
        <v>3529.8499999999995</v>
      </c>
      <c r="M158" s="264">
        <v>3478.05</v>
      </c>
      <c r="N158" s="264">
        <v>3410.65</v>
      </c>
      <c r="O158" s="264">
        <v>2066500</v>
      </c>
      <c r="P158" s="265">
        <v>2.1823472356935015E-3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97.35</v>
      </c>
      <c r="F159" s="261">
        <v>97.966666666666654</v>
      </c>
      <c r="G159" s="263">
        <v>95.683333333333309</v>
      </c>
      <c r="H159" s="263">
        <v>94.016666666666652</v>
      </c>
      <c r="I159" s="263">
        <v>91.733333333333306</v>
      </c>
      <c r="J159" s="263">
        <v>99.633333333333312</v>
      </c>
      <c r="K159" s="263">
        <v>101.91666666666664</v>
      </c>
      <c r="L159" s="263">
        <v>103.58333333333331</v>
      </c>
      <c r="M159" s="264">
        <v>100.25</v>
      </c>
      <c r="N159" s="264">
        <v>96.3</v>
      </c>
      <c r="O159" s="264">
        <v>248680000</v>
      </c>
      <c r="P159" s="265">
        <v>-4.7385777863157555E-3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4437.8999999999996</v>
      </c>
      <c r="F160" s="261">
        <v>4419.9833333333336</v>
      </c>
      <c r="G160" s="263">
        <v>4354.8666666666668</v>
      </c>
      <c r="H160" s="263">
        <v>4271.833333333333</v>
      </c>
      <c r="I160" s="263">
        <v>4206.7166666666662</v>
      </c>
      <c r="J160" s="263">
        <v>4503.0166666666673</v>
      </c>
      <c r="K160" s="263">
        <v>4568.1333333333341</v>
      </c>
      <c r="L160" s="263">
        <v>4651.1666666666679</v>
      </c>
      <c r="M160" s="264">
        <v>4485.1000000000004</v>
      </c>
      <c r="N160" s="264">
        <v>4336.95</v>
      </c>
      <c r="O160" s="264">
        <v>3384100</v>
      </c>
      <c r="P160" s="265">
        <v>-7.8027516687099854E-2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239.2</v>
      </c>
      <c r="F161" s="261">
        <v>239.31666666666669</v>
      </c>
      <c r="G161" s="263">
        <v>237.43333333333339</v>
      </c>
      <c r="H161" s="263">
        <v>235.66666666666671</v>
      </c>
      <c r="I161" s="263">
        <v>233.78333333333342</v>
      </c>
      <c r="J161" s="263">
        <v>241.08333333333337</v>
      </c>
      <c r="K161" s="263">
        <v>242.96666666666664</v>
      </c>
      <c r="L161" s="263">
        <v>244.73333333333335</v>
      </c>
      <c r="M161" s="264">
        <v>241.2</v>
      </c>
      <c r="N161" s="264">
        <v>237.55</v>
      </c>
      <c r="O161" s="264">
        <v>73954800</v>
      </c>
      <c r="P161" s="265">
        <v>-2.8148358406660991E-2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1510.5</v>
      </c>
      <c r="F162" s="261">
        <v>1504.1833333333334</v>
      </c>
      <c r="G162" s="263">
        <v>1489.3666666666668</v>
      </c>
      <c r="H162" s="263">
        <v>1468.2333333333333</v>
      </c>
      <c r="I162" s="263">
        <v>1453.4166666666667</v>
      </c>
      <c r="J162" s="263">
        <v>1525.3166666666668</v>
      </c>
      <c r="K162" s="263">
        <v>1540.1333333333334</v>
      </c>
      <c r="L162" s="263">
        <v>1561.2666666666669</v>
      </c>
      <c r="M162" s="264">
        <v>1519</v>
      </c>
      <c r="N162" s="264">
        <v>1483.05</v>
      </c>
      <c r="O162" s="264">
        <v>6025635</v>
      </c>
      <c r="P162" s="265">
        <v>-1.2012012012012012E-2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951.45</v>
      </c>
      <c r="F163" s="261">
        <v>962.85</v>
      </c>
      <c r="G163" s="263">
        <v>937.40000000000009</v>
      </c>
      <c r="H163" s="263">
        <v>923.35</v>
      </c>
      <c r="I163" s="263">
        <v>897.90000000000009</v>
      </c>
      <c r="J163" s="263">
        <v>976.90000000000009</v>
      </c>
      <c r="K163" s="263">
        <v>1002.3500000000001</v>
      </c>
      <c r="L163" s="263">
        <v>1016.4000000000001</v>
      </c>
      <c r="M163" s="264">
        <v>988.3</v>
      </c>
      <c r="N163" s="264">
        <v>948.8</v>
      </c>
      <c r="O163" s="264">
        <v>4067250</v>
      </c>
      <c r="P163" s="265">
        <v>9.072258946888534E-2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283.75</v>
      </c>
      <c r="F164" s="261">
        <v>285.41666666666669</v>
      </c>
      <c r="G164" s="263">
        <v>278.08333333333337</v>
      </c>
      <c r="H164" s="263">
        <v>272.41666666666669</v>
      </c>
      <c r="I164" s="263">
        <v>265.08333333333337</v>
      </c>
      <c r="J164" s="263">
        <v>291.08333333333337</v>
      </c>
      <c r="K164" s="263">
        <v>298.41666666666674</v>
      </c>
      <c r="L164" s="263">
        <v>304.08333333333337</v>
      </c>
      <c r="M164" s="264">
        <v>292.75</v>
      </c>
      <c r="N164" s="264">
        <v>279.75</v>
      </c>
      <c r="O164" s="264">
        <v>63072500</v>
      </c>
      <c r="P164" s="265">
        <v>2.9587006203068887E-2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427.65</v>
      </c>
      <c r="F165" s="261">
        <v>431.14999999999992</v>
      </c>
      <c r="G165" s="263">
        <v>421.84999999999985</v>
      </c>
      <c r="H165" s="263">
        <v>416.04999999999995</v>
      </c>
      <c r="I165" s="263">
        <v>406.74999999999989</v>
      </c>
      <c r="J165" s="263">
        <v>436.94999999999982</v>
      </c>
      <c r="K165" s="263">
        <v>446.24999999999989</v>
      </c>
      <c r="L165" s="263">
        <v>452.04999999999978</v>
      </c>
      <c r="M165" s="264">
        <v>440.45</v>
      </c>
      <c r="N165" s="264">
        <v>425.35</v>
      </c>
      <c r="O165" s="264">
        <v>45002000</v>
      </c>
      <c r="P165" s="265">
        <v>5.6087487092837701E-2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2726.6</v>
      </c>
      <c r="F166" s="261">
        <v>2738.2333333333336</v>
      </c>
      <c r="G166" s="263">
        <v>2704.0666666666671</v>
      </c>
      <c r="H166" s="263">
        <v>2681.5333333333333</v>
      </c>
      <c r="I166" s="263">
        <v>2647.3666666666668</v>
      </c>
      <c r="J166" s="263">
        <v>2760.7666666666673</v>
      </c>
      <c r="K166" s="263">
        <v>2794.9333333333334</v>
      </c>
      <c r="L166" s="263">
        <v>2817.4666666666676</v>
      </c>
      <c r="M166" s="264">
        <v>2772.4</v>
      </c>
      <c r="N166" s="264">
        <v>2715.7</v>
      </c>
      <c r="O166" s="264">
        <v>31896500</v>
      </c>
      <c r="P166" s="265">
        <v>-3.9630864652881799E-2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113.15</v>
      </c>
      <c r="F167" s="261">
        <v>114.51666666666667</v>
      </c>
      <c r="G167" s="263">
        <v>111.13333333333333</v>
      </c>
      <c r="H167" s="263">
        <v>109.11666666666666</v>
      </c>
      <c r="I167" s="263">
        <v>105.73333333333332</v>
      </c>
      <c r="J167" s="263">
        <v>116.53333333333333</v>
      </c>
      <c r="K167" s="263">
        <v>119.91666666666669</v>
      </c>
      <c r="L167" s="263">
        <v>121.93333333333334</v>
      </c>
      <c r="M167" s="264">
        <v>117.9</v>
      </c>
      <c r="N167" s="264">
        <v>112.5</v>
      </c>
      <c r="O167" s="264">
        <v>167488000</v>
      </c>
      <c r="P167" s="265">
        <v>0.15153181893185194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745.7</v>
      </c>
      <c r="F168" s="261">
        <v>752.20000000000016</v>
      </c>
      <c r="G168" s="263">
        <v>737.8000000000003</v>
      </c>
      <c r="H168" s="263">
        <v>729.90000000000009</v>
      </c>
      <c r="I168" s="263">
        <v>715.50000000000023</v>
      </c>
      <c r="J168" s="263">
        <v>760.10000000000036</v>
      </c>
      <c r="K168" s="263">
        <v>774.50000000000023</v>
      </c>
      <c r="L168" s="263">
        <v>782.40000000000043</v>
      </c>
      <c r="M168" s="264">
        <v>766.6</v>
      </c>
      <c r="N168" s="264">
        <v>744.3</v>
      </c>
      <c r="O168" s="264">
        <v>20511200</v>
      </c>
      <c r="P168" s="265">
        <v>5.4842425738500782E-2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1425.05</v>
      </c>
      <c r="F169" s="261">
        <v>1419.1666666666667</v>
      </c>
      <c r="G169" s="263">
        <v>1393.8333333333335</v>
      </c>
      <c r="H169" s="263">
        <v>1362.6166666666668</v>
      </c>
      <c r="I169" s="263">
        <v>1337.2833333333335</v>
      </c>
      <c r="J169" s="263">
        <v>1450.3833333333334</v>
      </c>
      <c r="K169" s="263">
        <v>1475.7166666666669</v>
      </c>
      <c r="L169" s="263">
        <v>1506.9333333333334</v>
      </c>
      <c r="M169" s="264">
        <v>1444.5</v>
      </c>
      <c r="N169" s="264">
        <v>1387.95</v>
      </c>
      <c r="O169" s="264">
        <v>6454500</v>
      </c>
      <c r="P169" s="265">
        <v>-4.430871737923376E-2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626.1</v>
      </c>
      <c r="F170" s="261">
        <v>629.1</v>
      </c>
      <c r="G170" s="263">
        <v>621</v>
      </c>
      <c r="H170" s="263">
        <v>615.9</v>
      </c>
      <c r="I170" s="263">
        <v>607.79999999999995</v>
      </c>
      <c r="J170" s="263">
        <v>634.20000000000005</v>
      </c>
      <c r="K170" s="263">
        <v>642.30000000000018</v>
      </c>
      <c r="L170" s="263">
        <v>647.40000000000009</v>
      </c>
      <c r="M170" s="264">
        <v>637.20000000000005</v>
      </c>
      <c r="N170" s="264">
        <v>624</v>
      </c>
      <c r="O170" s="264">
        <v>117796500</v>
      </c>
      <c r="P170" s="265">
        <v>2.5798108574115679E-2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26208.799999999999</v>
      </c>
      <c r="F171" s="261">
        <v>26500.216666666664</v>
      </c>
      <c r="G171" s="263">
        <v>25839.583333333328</v>
      </c>
      <c r="H171" s="263">
        <v>25470.366666666665</v>
      </c>
      <c r="I171" s="263">
        <v>24809.73333333333</v>
      </c>
      <c r="J171" s="263">
        <v>26869.433333333327</v>
      </c>
      <c r="K171" s="263">
        <v>27530.066666666666</v>
      </c>
      <c r="L171" s="263">
        <v>27899.283333333326</v>
      </c>
      <c r="M171" s="264">
        <v>27160.85</v>
      </c>
      <c r="N171" s="264">
        <v>26131</v>
      </c>
      <c r="O171" s="264">
        <v>189175</v>
      </c>
      <c r="P171" s="265">
        <v>3.0224642614023144E-2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4104.2</v>
      </c>
      <c r="F172" s="261">
        <v>4091.25</v>
      </c>
      <c r="G172" s="263">
        <v>4050.5</v>
      </c>
      <c r="H172" s="263">
        <v>3996.8</v>
      </c>
      <c r="I172" s="263">
        <v>3956.05</v>
      </c>
      <c r="J172" s="263">
        <v>4144.95</v>
      </c>
      <c r="K172" s="263">
        <v>4185.7</v>
      </c>
      <c r="L172" s="263">
        <v>4239.3999999999996</v>
      </c>
      <c r="M172" s="264">
        <v>4132</v>
      </c>
      <c r="N172" s="264">
        <v>4037.55</v>
      </c>
      <c r="O172" s="264">
        <v>1651200</v>
      </c>
      <c r="P172" s="265">
        <v>-2.4286474029427407E-2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2314.9499999999998</v>
      </c>
      <c r="F173" s="261">
        <v>2330.0333333333333</v>
      </c>
      <c r="G173" s="263">
        <v>2295.7166666666667</v>
      </c>
      <c r="H173" s="263">
        <v>2276.4833333333336</v>
      </c>
      <c r="I173" s="263">
        <v>2242.166666666667</v>
      </c>
      <c r="J173" s="263">
        <v>2349.2666666666664</v>
      </c>
      <c r="K173" s="263">
        <v>2383.583333333333</v>
      </c>
      <c r="L173" s="263">
        <v>2402.8166666666662</v>
      </c>
      <c r="M173" s="264">
        <v>2364.35</v>
      </c>
      <c r="N173" s="264">
        <v>2310.8000000000002</v>
      </c>
      <c r="O173" s="264">
        <v>4582125</v>
      </c>
      <c r="P173" s="265">
        <v>8.1683168316831686E-3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2287.4</v>
      </c>
      <c r="F174" s="261">
        <v>2292.0833333333335</v>
      </c>
      <c r="G174" s="263">
        <v>2265.4666666666672</v>
      </c>
      <c r="H174" s="263">
        <v>2243.5333333333338</v>
      </c>
      <c r="I174" s="263">
        <v>2216.9166666666674</v>
      </c>
      <c r="J174" s="263">
        <v>2314.0166666666669</v>
      </c>
      <c r="K174" s="263">
        <v>2340.6333333333328</v>
      </c>
      <c r="L174" s="263">
        <v>2362.5666666666666</v>
      </c>
      <c r="M174" s="264">
        <v>2318.6999999999998</v>
      </c>
      <c r="N174" s="264">
        <v>2270.15</v>
      </c>
      <c r="O174" s="264">
        <v>7405800</v>
      </c>
      <c r="P174" s="265">
        <v>-2.3574084328771457E-2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1301.45</v>
      </c>
      <c r="F175" s="261">
        <v>1307.4833333333333</v>
      </c>
      <c r="G175" s="263">
        <v>1290.9666666666667</v>
      </c>
      <c r="H175" s="263">
        <v>1280.4833333333333</v>
      </c>
      <c r="I175" s="263">
        <v>1263.9666666666667</v>
      </c>
      <c r="J175" s="263">
        <v>1317.9666666666667</v>
      </c>
      <c r="K175" s="263">
        <v>1334.4833333333336</v>
      </c>
      <c r="L175" s="263">
        <v>1344.9666666666667</v>
      </c>
      <c r="M175" s="264">
        <v>1324</v>
      </c>
      <c r="N175" s="264">
        <v>1297</v>
      </c>
      <c r="O175" s="264">
        <v>13374900</v>
      </c>
      <c r="P175" s="265">
        <v>3.8988580750407828E-2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666.6</v>
      </c>
      <c r="F176" s="261">
        <v>670.01666666666677</v>
      </c>
      <c r="G176" s="263">
        <v>660.33333333333348</v>
      </c>
      <c r="H176" s="263">
        <v>654.06666666666672</v>
      </c>
      <c r="I176" s="263">
        <v>644.38333333333344</v>
      </c>
      <c r="J176" s="263">
        <v>676.28333333333353</v>
      </c>
      <c r="K176" s="263">
        <v>685.9666666666667</v>
      </c>
      <c r="L176" s="263">
        <v>692.23333333333358</v>
      </c>
      <c r="M176" s="264">
        <v>679.7</v>
      </c>
      <c r="N176" s="264">
        <v>663.75</v>
      </c>
      <c r="O176" s="264">
        <v>8422500</v>
      </c>
      <c r="P176" s="265">
        <v>-7.118704395799964E-4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701.75</v>
      </c>
      <c r="F177" s="261">
        <v>704.78333333333342</v>
      </c>
      <c r="G177" s="263">
        <v>695.91666666666686</v>
      </c>
      <c r="H177" s="263">
        <v>690.08333333333348</v>
      </c>
      <c r="I177" s="263">
        <v>681.21666666666692</v>
      </c>
      <c r="J177" s="263">
        <v>710.61666666666679</v>
      </c>
      <c r="K177" s="263">
        <v>719.48333333333335</v>
      </c>
      <c r="L177" s="263">
        <v>725.31666666666672</v>
      </c>
      <c r="M177" s="264">
        <v>713.65</v>
      </c>
      <c r="N177" s="264">
        <v>698.95</v>
      </c>
      <c r="O177" s="264">
        <v>6528000</v>
      </c>
      <c r="P177" s="265">
        <v>-3.0014858841010402E-2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1083.4000000000001</v>
      </c>
      <c r="F178" s="261">
        <v>1089.8833333333334</v>
      </c>
      <c r="G178" s="263">
        <v>1073.5166666666669</v>
      </c>
      <c r="H178" s="263">
        <v>1063.6333333333334</v>
      </c>
      <c r="I178" s="263">
        <v>1047.2666666666669</v>
      </c>
      <c r="J178" s="263">
        <v>1099.7666666666669</v>
      </c>
      <c r="K178" s="263">
        <v>1116.1333333333332</v>
      </c>
      <c r="L178" s="263">
        <v>1126.0166666666669</v>
      </c>
      <c r="M178" s="264">
        <v>1106.25</v>
      </c>
      <c r="N178" s="264">
        <v>1080</v>
      </c>
      <c r="O178" s="264">
        <v>11847000</v>
      </c>
      <c r="P178" s="265">
        <v>7.6250175422182716E-3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1701.35</v>
      </c>
      <c r="F179" s="261">
        <v>1713.6333333333332</v>
      </c>
      <c r="G179" s="263">
        <v>1680.2666666666664</v>
      </c>
      <c r="H179" s="263">
        <v>1659.1833333333332</v>
      </c>
      <c r="I179" s="263">
        <v>1625.8166666666664</v>
      </c>
      <c r="J179" s="263">
        <v>1734.7166666666665</v>
      </c>
      <c r="K179" s="263">
        <v>1768.0833333333333</v>
      </c>
      <c r="L179" s="263">
        <v>1789.1666666666665</v>
      </c>
      <c r="M179" s="264">
        <v>1747</v>
      </c>
      <c r="N179" s="264">
        <v>1692.55</v>
      </c>
      <c r="O179" s="264">
        <v>8654000</v>
      </c>
      <c r="P179" s="265">
        <v>5.7106211445672753E-2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1141.3</v>
      </c>
      <c r="F180" s="261">
        <v>1142.1499999999999</v>
      </c>
      <c r="G180" s="263">
        <v>1130.1499999999996</v>
      </c>
      <c r="H180" s="263">
        <v>1118.9999999999998</v>
      </c>
      <c r="I180" s="263">
        <v>1106.9999999999995</v>
      </c>
      <c r="J180" s="263">
        <v>1153.2999999999997</v>
      </c>
      <c r="K180" s="263">
        <v>1165.3000000000002</v>
      </c>
      <c r="L180" s="263">
        <v>1176.4499999999998</v>
      </c>
      <c r="M180" s="264">
        <v>1154.1500000000001</v>
      </c>
      <c r="N180" s="264">
        <v>1131</v>
      </c>
      <c r="O180" s="264">
        <v>10859400</v>
      </c>
      <c r="P180" s="265">
        <v>-5.0668764752163649E-2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806.1</v>
      </c>
      <c r="F181" s="261">
        <v>808.25</v>
      </c>
      <c r="G181" s="263">
        <v>801.35</v>
      </c>
      <c r="H181" s="263">
        <v>796.6</v>
      </c>
      <c r="I181" s="263">
        <v>789.7</v>
      </c>
      <c r="J181" s="263">
        <v>813</v>
      </c>
      <c r="K181" s="263">
        <v>819.90000000000009</v>
      </c>
      <c r="L181" s="263">
        <v>824.65</v>
      </c>
      <c r="M181" s="264">
        <v>815.15</v>
      </c>
      <c r="N181" s="264">
        <v>803.5</v>
      </c>
      <c r="O181" s="264">
        <v>62786925</v>
      </c>
      <c r="P181" s="265">
        <v>-3.5505902573612557E-3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349</v>
      </c>
      <c r="F182" s="261">
        <v>350.45</v>
      </c>
      <c r="G182" s="263">
        <v>345.04999999999995</v>
      </c>
      <c r="H182" s="263">
        <v>341.09999999999997</v>
      </c>
      <c r="I182" s="263">
        <v>335.69999999999993</v>
      </c>
      <c r="J182" s="263">
        <v>354.4</v>
      </c>
      <c r="K182" s="263">
        <v>359.79999999999995</v>
      </c>
      <c r="L182" s="263">
        <v>363.75</v>
      </c>
      <c r="M182" s="264">
        <v>355.85</v>
      </c>
      <c r="N182" s="264">
        <v>346.5</v>
      </c>
      <c r="O182" s="264">
        <v>89724375</v>
      </c>
      <c r="P182" s="265">
        <v>-4.9779175087955683E-3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131.75</v>
      </c>
      <c r="F183" s="261">
        <v>133.1</v>
      </c>
      <c r="G183" s="263">
        <v>130.14999999999998</v>
      </c>
      <c r="H183" s="263">
        <v>128.54999999999998</v>
      </c>
      <c r="I183" s="263">
        <v>125.59999999999997</v>
      </c>
      <c r="J183" s="263">
        <v>134.69999999999999</v>
      </c>
      <c r="K183" s="263">
        <v>137.64999999999998</v>
      </c>
      <c r="L183" s="263">
        <v>139.25</v>
      </c>
      <c r="M183" s="264">
        <v>136.05000000000001</v>
      </c>
      <c r="N183" s="264">
        <v>131.5</v>
      </c>
      <c r="O183" s="264">
        <v>262256500</v>
      </c>
      <c r="P183" s="265">
        <v>7.8264212382976803E-2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3863.65</v>
      </c>
      <c r="F184" s="261">
        <v>3842.7833333333333</v>
      </c>
      <c r="G184" s="263">
        <v>3802.3666666666668</v>
      </c>
      <c r="H184" s="263">
        <v>3741.0833333333335</v>
      </c>
      <c r="I184" s="263">
        <v>3700.666666666667</v>
      </c>
      <c r="J184" s="263">
        <v>3904.0666666666666</v>
      </c>
      <c r="K184" s="263">
        <v>3944.4833333333336</v>
      </c>
      <c r="L184" s="263">
        <v>4005.7666666666664</v>
      </c>
      <c r="M184" s="264">
        <v>3883.2</v>
      </c>
      <c r="N184" s="264">
        <v>3781.5</v>
      </c>
      <c r="O184" s="264">
        <v>13645275</v>
      </c>
      <c r="P184" s="265">
        <v>-1.6647118913397149E-2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1329.6</v>
      </c>
      <c r="F185" s="261">
        <v>1324.3333333333333</v>
      </c>
      <c r="G185" s="263">
        <v>1310.7666666666664</v>
      </c>
      <c r="H185" s="263">
        <v>1291.9333333333332</v>
      </c>
      <c r="I185" s="263">
        <v>1278.3666666666663</v>
      </c>
      <c r="J185" s="263">
        <v>1343.1666666666665</v>
      </c>
      <c r="K185" s="263">
        <v>1356.7333333333336</v>
      </c>
      <c r="L185" s="263">
        <v>1375.5666666666666</v>
      </c>
      <c r="M185" s="264">
        <v>1337.9</v>
      </c>
      <c r="N185" s="264">
        <v>1305.5</v>
      </c>
      <c r="O185" s="264">
        <v>13514400</v>
      </c>
      <c r="P185" s="265">
        <v>2.1635596679820384E-2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3827</v>
      </c>
      <c r="F186" s="261">
        <v>3830.1333333333332</v>
      </c>
      <c r="G186" s="263">
        <v>3806.9666666666662</v>
      </c>
      <c r="H186" s="263">
        <v>3786.9333333333329</v>
      </c>
      <c r="I186" s="263">
        <v>3763.766666666666</v>
      </c>
      <c r="J186" s="263">
        <v>3850.1666666666665</v>
      </c>
      <c r="K186" s="263">
        <v>3873.3333333333335</v>
      </c>
      <c r="L186" s="263">
        <v>3893.3666666666668</v>
      </c>
      <c r="M186" s="264">
        <v>3853.3</v>
      </c>
      <c r="N186" s="264">
        <v>3810.1</v>
      </c>
      <c r="O186" s="264">
        <v>4478950</v>
      </c>
      <c r="P186" s="265">
        <v>-2.9500985894130138E-2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2472.85</v>
      </c>
      <c r="F187" s="261">
        <v>2456.6833333333329</v>
      </c>
      <c r="G187" s="263">
        <v>2429.5666666666657</v>
      </c>
      <c r="H187" s="263">
        <v>2386.2833333333328</v>
      </c>
      <c r="I187" s="263">
        <v>2359.1666666666656</v>
      </c>
      <c r="J187" s="263">
        <v>2499.9666666666658</v>
      </c>
      <c r="K187" s="263">
        <v>2527.0833333333335</v>
      </c>
      <c r="L187" s="263">
        <v>2570.3666666666659</v>
      </c>
      <c r="M187" s="264">
        <v>2483.8000000000002</v>
      </c>
      <c r="N187" s="264">
        <v>2413.4</v>
      </c>
      <c r="O187" s="264">
        <v>1518500</v>
      </c>
      <c r="P187" s="265">
        <v>-3.8619816397594174E-2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3150.35</v>
      </c>
      <c r="F188" s="261">
        <v>3156.6833333333329</v>
      </c>
      <c r="G188" s="263">
        <v>3121.3666666666659</v>
      </c>
      <c r="H188" s="263">
        <v>3092.3833333333328</v>
      </c>
      <c r="I188" s="263">
        <v>3057.0666666666657</v>
      </c>
      <c r="J188" s="263">
        <v>3185.6666666666661</v>
      </c>
      <c r="K188" s="263">
        <v>3220.9833333333327</v>
      </c>
      <c r="L188" s="263">
        <v>3249.9666666666662</v>
      </c>
      <c r="M188" s="264">
        <v>3192</v>
      </c>
      <c r="N188" s="264">
        <v>3127.7</v>
      </c>
      <c r="O188" s="264">
        <v>2974000</v>
      </c>
      <c r="P188" s="265">
        <v>3.780207911435129E-3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2019.15</v>
      </c>
      <c r="F189" s="261">
        <v>2024.7666666666667</v>
      </c>
      <c r="G189" s="263">
        <v>2002.9333333333334</v>
      </c>
      <c r="H189" s="263">
        <v>1986.7166666666667</v>
      </c>
      <c r="I189" s="263">
        <v>1964.8833333333334</v>
      </c>
      <c r="J189" s="263">
        <v>2040.9833333333333</v>
      </c>
      <c r="K189" s="263">
        <v>2062.8166666666666</v>
      </c>
      <c r="L189" s="263">
        <v>2079.0333333333333</v>
      </c>
      <c r="M189" s="264">
        <v>2046.6</v>
      </c>
      <c r="N189" s="264">
        <v>2008.55</v>
      </c>
      <c r="O189" s="264">
        <v>5747350</v>
      </c>
      <c r="P189" s="265">
        <v>-3.6043439976518932E-2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1828.2</v>
      </c>
      <c r="F190" s="261">
        <v>1832</v>
      </c>
      <c r="G190" s="263">
        <v>1811.2</v>
      </c>
      <c r="H190" s="263">
        <v>1794.2</v>
      </c>
      <c r="I190" s="263">
        <v>1773.4</v>
      </c>
      <c r="J190" s="263">
        <v>1849</v>
      </c>
      <c r="K190" s="263">
        <v>1869.8000000000002</v>
      </c>
      <c r="L190" s="263">
        <v>1886.8</v>
      </c>
      <c r="M190" s="264">
        <v>1852.8</v>
      </c>
      <c r="N190" s="264">
        <v>1815</v>
      </c>
      <c r="O190" s="264">
        <v>2940000</v>
      </c>
      <c r="P190" s="265">
        <v>-2.5069637883008356E-2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9881.1</v>
      </c>
      <c r="F191" s="261">
        <v>9927.8833333333332</v>
      </c>
      <c r="G191" s="263">
        <v>9788.9666666666672</v>
      </c>
      <c r="H191" s="263">
        <v>9696.8333333333339</v>
      </c>
      <c r="I191" s="263">
        <v>9557.9166666666679</v>
      </c>
      <c r="J191" s="263">
        <v>10020.016666666666</v>
      </c>
      <c r="K191" s="263">
        <v>10158.933333333334</v>
      </c>
      <c r="L191" s="263">
        <v>10251.066666666666</v>
      </c>
      <c r="M191" s="264">
        <v>10066.799999999999</v>
      </c>
      <c r="N191" s="264">
        <v>9835.75</v>
      </c>
      <c r="O191" s="264">
        <v>1974700</v>
      </c>
      <c r="P191" s="265">
        <v>7.6542327907332753E-3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550.79999999999995</v>
      </c>
      <c r="F192" s="261">
        <v>554.83333333333326</v>
      </c>
      <c r="G192" s="263">
        <v>545.26666666666654</v>
      </c>
      <c r="H192" s="263">
        <v>539.73333333333323</v>
      </c>
      <c r="I192" s="263">
        <v>530.16666666666652</v>
      </c>
      <c r="J192" s="263">
        <v>560.36666666666656</v>
      </c>
      <c r="K192" s="263">
        <v>569.93333333333317</v>
      </c>
      <c r="L192" s="263">
        <v>575.46666666666658</v>
      </c>
      <c r="M192" s="264">
        <v>564.4</v>
      </c>
      <c r="N192" s="264">
        <v>549.29999999999995</v>
      </c>
      <c r="O192" s="264">
        <v>42559400</v>
      </c>
      <c r="P192" s="265">
        <v>4.4074499298379893E-2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265.3</v>
      </c>
      <c r="F193" s="261">
        <v>267.2</v>
      </c>
      <c r="G193" s="263">
        <v>261.75</v>
      </c>
      <c r="H193" s="263">
        <v>258.2</v>
      </c>
      <c r="I193" s="263">
        <v>252.75</v>
      </c>
      <c r="J193" s="263">
        <v>270.75</v>
      </c>
      <c r="K193" s="263">
        <v>276.19999999999993</v>
      </c>
      <c r="L193" s="263">
        <v>279.75</v>
      </c>
      <c r="M193" s="264">
        <v>272.64999999999998</v>
      </c>
      <c r="N193" s="264">
        <v>263.64999999999998</v>
      </c>
      <c r="O193" s="264">
        <v>104268200</v>
      </c>
      <c r="P193" s="265">
        <v>-4.9823313799082546E-3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1054.2</v>
      </c>
      <c r="F194" s="261">
        <v>1052.05</v>
      </c>
      <c r="G194" s="263">
        <v>1042.1499999999999</v>
      </c>
      <c r="H194" s="263">
        <v>1030.0999999999999</v>
      </c>
      <c r="I194" s="263">
        <v>1020.1999999999998</v>
      </c>
      <c r="J194" s="263">
        <v>1064.0999999999999</v>
      </c>
      <c r="K194" s="263">
        <v>1074</v>
      </c>
      <c r="L194" s="263">
        <v>1086.05</v>
      </c>
      <c r="M194" s="264">
        <v>1061.95</v>
      </c>
      <c r="N194" s="264">
        <v>1040</v>
      </c>
      <c r="O194" s="264">
        <v>9609600</v>
      </c>
      <c r="P194" s="265">
        <v>-9.0335354535329791E-3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482.7</v>
      </c>
      <c r="F195" s="261">
        <v>481.43333333333334</v>
      </c>
      <c r="G195" s="263">
        <v>471.16666666666669</v>
      </c>
      <c r="H195" s="263">
        <v>459.63333333333333</v>
      </c>
      <c r="I195" s="263">
        <v>449.36666666666667</v>
      </c>
      <c r="J195" s="263">
        <v>492.9666666666667</v>
      </c>
      <c r="K195" s="263">
        <v>503.23333333333335</v>
      </c>
      <c r="L195" s="263">
        <v>514.76666666666665</v>
      </c>
      <c r="M195" s="264">
        <v>491.7</v>
      </c>
      <c r="N195" s="264">
        <v>469.9</v>
      </c>
      <c r="O195" s="264">
        <v>57229500</v>
      </c>
      <c r="P195" s="265">
        <v>-1.697928475729156E-2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245.65</v>
      </c>
      <c r="F196" s="261">
        <v>249.26666666666668</v>
      </c>
      <c r="G196" s="263">
        <v>241.23333333333335</v>
      </c>
      <c r="H196" s="263">
        <v>236.81666666666666</v>
      </c>
      <c r="I196" s="263">
        <v>228.78333333333333</v>
      </c>
      <c r="J196" s="263">
        <v>253.68333333333337</v>
      </c>
      <c r="K196" s="263">
        <v>261.7166666666667</v>
      </c>
      <c r="L196" s="263">
        <v>266.13333333333338</v>
      </c>
      <c r="M196" s="264">
        <v>257.3</v>
      </c>
      <c r="N196" s="264">
        <v>244.85</v>
      </c>
      <c r="O196" s="264">
        <v>104280000</v>
      </c>
      <c r="P196" s="265">
        <v>-1.7051720725051608E-2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709.35</v>
      </c>
      <c r="F197" s="261">
        <v>707.18333333333339</v>
      </c>
      <c r="G197" s="263">
        <v>702.36666666666679</v>
      </c>
      <c r="H197" s="263">
        <v>695.38333333333344</v>
      </c>
      <c r="I197" s="263">
        <v>690.56666666666683</v>
      </c>
      <c r="J197" s="263">
        <v>714.16666666666674</v>
      </c>
      <c r="K197" s="263">
        <v>718.98333333333335</v>
      </c>
      <c r="L197" s="263">
        <v>725.9666666666667</v>
      </c>
      <c r="M197" s="264">
        <v>712</v>
      </c>
      <c r="N197" s="264">
        <v>700.2</v>
      </c>
      <c r="O197" s="264">
        <v>7066800</v>
      </c>
      <c r="P197" s="265">
        <v>-1.1829851497608859E-2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21571.95</v>
      </c>
      <c r="D10" s="34">
        <v>21657.966666666664</v>
      </c>
      <c r="E10" s="34">
        <v>21464.433333333327</v>
      </c>
      <c r="F10" s="34">
        <v>21356.916666666664</v>
      </c>
      <c r="G10" s="34">
        <v>21163.383333333328</v>
      </c>
      <c r="H10" s="34">
        <v>21765.483333333326</v>
      </c>
      <c r="I10" s="34">
        <v>21959.016666666659</v>
      </c>
      <c r="J10" s="34">
        <v>22066.533333333326</v>
      </c>
      <c r="K10" s="34">
        <v>21851.5</v>
      </c>
      <c r="L10" s="34">
        <v>21550.45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46064.45</v>
      </c>
      <c r="D11" s="34">
        <v>46418.933333333327</v>
      </c>
      <c r="E11" s="34">
        <v>45625.116666666654</v>
      </c>
      <c r="F11" s="34">
        <v>45185.783333333326</v>
      </c>
      <c r="G11" s="34">
        <v>44391.966666666653</v>
      </c>
      <c r="H11" s="34">
        <v>46858.266666666656</v>
      </c>
      <c r="I11" s="34">
        <v>47652.083333333321</v>
      </c>
      <c r="J11" s="34">
        <v>48091.416666666657</v>
      </c>
      <c r="K11" s="34">
        <v>47212.75</v>
      </c>
      <c r="L11" s="34">
        <v>45979.6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5030.6000000000004</v>
      </c>
      <c r="D12" s="36">
        <v>5040.8166666666666</v>
      </c>
      <c r="E12" s="36">
        <v>4986.583333333333</v>
      </c>
      <c r="F12" s="36">
        <v>4942.5666666666666</v>
      </c>
      <c r="G12" s="36">
        <v>4888.333333333333</v>
      </c>
      <c r="H12" s="36">
        <v>5084.833333333333</v>
      </c>
      <c r="I12" s="36">
        <v>5139.0666666666666</v>
      </c>
      <c r="J12" s="36">
        <v>5183.083333333333</v>
      </c>
      <c r="K12" s="36">
        <v>5095.05</v>
      </c>
      <c r="L12" s="36">
        <v>4996.8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7543.55</v>
      </c>
      <c r="D13" s="36">
        <v>7569.166666666667</v>
      </c>
      <c r="E13" s="36">
        <v>7499.6333333333341</v>
      </c>
      <c r="F13" s="36">
        <v>7455.7166666666672</v>
      </c>
      <c r="G13" s="36">
        <v>7386.1833333333343</v>
      </c>
      <c r="H13" s="36">
        <v>7613.0833333333339</v>
      </c>
      <c r="I13" s="36">
        <v>7682.6166666666668</v>
      </c>
      <c r="J13" s="36">
        <v>7726.5333333333338</v>
      </c>
      <c r="K13" s="36">
        <v>7638.7</v>
      </c>
      <c r="L13" s="36">
        <v>7525.25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36960.400000000001</v>
      </c>
      <c r="D14" s="36">
        <v>36785.633333333339</v>
      </c>
      <c r="E14" s="36">
        <v>36464.06666666668</v>
      </c>
      <c r="F14" s="36">
        <v>35967.733333333344</v>
      </c>
      <c r="G14" s="36">
        <v>35646.166666666686</v>
      </c>
      <c r="H14" s="36">
        <v>37281.966666666674</v>
      </c>
      <c r="I14" s="36">
        <v>37603.53333333334</v>
      </c>
      <c r="J14" s="36">
        <v>38099.866666666669</v>
      </c>
      <c r="K14" s="36">
        <v>37107.199999999997</v>
      </c>
      <c r="L14" s="36">
        <v>36289.300000000003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8128.05</v>
      </c>
      <c r="D15" s="36">
        <v>8154.8166666666657</v>
      </c>
      <c r="E15" s="36">
        <v>8064.8833333333314</v>
      </c>
      <c r="F15" s="36">
        <v>8001.7166666666653</v>
      </c>
      <c r="G15" s="36">
        <v>7911.783333333331</v>
      </c>
      <c r="H15" s="36">
        <v>8217.9833333333318</v>
      </c>
      <c r="I15" s="36">
        <v>8307.9166666666661</v>
      </c>
      <c r="J15" s="36">
        <v>8371.0833333333321</v>
      </c>
      <c r="K15" s="36">
        <v>8244.75</v>
      </c>
      <c r="L15" s="36">
        <v>8091.65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13236.95</v>
      </c>
      <c r="D16" s="36">
        <v>13290.083333333334</v>
      </c>
      <c r="E16" s="36">
        <v>13169.016666666668</v>
      </c>
      <c r="F16" s="36">
        <v>13101.083333333334</v>
      </c>
      <c r="G16" s="36">
        <v>12980.016666666668</v>
      </c>
      <c r="H16" s="36">
        <v>13358.016666666668</v>
      </c>
      <c r="I16" s="36">
        <v>13479.083333333334</v>
      </c>
      <c r="J16" s="36">
        <v>13547.016666666668</v>
      </c>
      <c r="K16" s="36">
        <v>13411.15</v>
      </c>
      <c r="L16" s="36">
        <v>13222.15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4773.05</v>
      </c>
      <c r="D17" s="36">
        <v>4789.3833333333332</v>
      </c>
      <c r="E17" s="36">
        <v>4715.0666666666666</v>
      </c>
      <c r="F17" s="36">
        <v>4657.083333333333</v>
      </c>
      <c r="G17" s="36">
        <v>4582.7666666666664</v>
      </c>
      <c r="H17" s="36">
        <v>4847.3666666666668</v>
      </c>
      <c r="I17" s="36">
        <v>4921.6833333333325</v>
      </c>
      <c r="J17" s="36">
        <v>4979.666666666667</v>
      </c>
      <c r="K17" s="31">
        <v>4863.7</v>
      </c>
      <c r="L17" s="31">
        <v>4731.3999999999996</v>
      </c>
      <c r="M17" s="31">
        <v>1.63852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25730.7</v>
      </c>
      <c r="D18" s="36">
        <v>25805.600000000002</v>
      </c>
      <c r="E18" s="36">
        <v>25471.250000000004</v>
      </c>
      <c r="F18" s="36">
        <v>25211.800000000003</v>
      </c>
      <c r="G18" s="36">
        <v>24877.450000000004</v>
      </c>
      <c r="H18" s="36">
        <v>26065.050000000003</v>
      </c>
      <c r="I18" s="36">
        <v>26399.4</v>
      </c>
      <c r="J18" s="36">
        <v>26658.850000000002</v>
      </c>
      <c r="K18" s="31">
        <v>26139.95</v>
      </c>
      <c r="L18" s="31">
        <v>25546.15</v>
      </c>
      <c r="M18" s="31">
        <v>0.15925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175.1</v>
      </c>
      <c r="D19" s="36">
        <v>176.15</v>
      </c>
      <c r="E19" s="36">
        <v>173.4</v>
      </c>
      <c r="F19" s="36">
        <v>171.7</v>
      </c>
      <c r="G19" s="36">
        <v>168.95</v>
      </c>
      <c r="H19" s="36">
        <v>177.85000000000002</v>
      </c>
      <c r="I19" s="36">
        <v>180.60000000000002</v>
      </c>
      <c r="J19" s="36">
        <v>182.30000000000004</v>
      </c>
      <c r="K19" s="31">
        <v>178.9</v>
      </c>
      <c r="L19" s="31">
        <v>174.45</v>
      </c>
      <c r="M19" s="31">
        <v>59.379289999999997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223.65</v>
      </c>
      <c r="D20" s="36">
        <v>225.54999999999998</v>
      </c>
      <c r="E20" s="36">
        <v>220.69999999999996</v>
      </c>
      <c r="F20" s="36">
        <v>217.74999999999997</v>
      </c>
      <c r="G20" s="36">
        <v>212.89999999999995</v>
      </c>
      <c r="H20" s="36">
        <v>228.49999999999997</v>
      </c>
      <c r="I20" s="36">
        <v>233.35</v>
      </c>
      <c r="J20" s="36">
        <v>236.29999999999998</v>
      </c>
      <c r="K20" s="31">
        <v>230.4</v>
      </c>
      <c r="L20" s="31">
        <v>222.6</v>
      </c>
      <c r="M20" s="31">
        <v>50.77713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2251.8000000000002</v>
      </c>
      <c r="D21" s="36">
        <v>2274.4833333333336</v>
      </c>
      <c r="E21" s="36">
        <v>2224.9666666666672</v>
      </c>
      <c r="F21" s="36">
        <v>2198.1333333333337</v>
      </c>
      <c r="G21" s="36">
        <v>2148.6166666666672</v>
      </c>
      <c r="H21" s="36">
        <v>2301.3166666666671</v>
      </c>
      <c r="I21" s="36">
        <v>2350.8333333333335</v>
      </c>
      <c r="J21" s="36">
        <v>2377.666666666667</v>
      </c>
      <c r="K21" s="31">
        <v>2324</v>
      </c>
      <c r="L21" s="31">
        <v>2247.65</v>
      </c>
      <c r="M21" s="31">
        <v>2.96563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2971.05</v>
      </c>
      <c r="D22" s="36">
        <v>2987.4500000000003</v>
      </c>
      <c r="E22" s="36">
        <v>2929.9000000000005</v>
      </c>
      <c r="F22" s="36">
        <v>2888.7500000000005</v>
      </c>
      <c r="G22" s="36">
        <v>2831.2000000000007</v>
      </c>
      <c r="H22" s="36">
        <v>3028.6000000000004</v>
      </c>
      <c r="I22" s="36">
        <v>3086.1500000000005</v>
      </c>
      <c r="J22" s="36">
        <v>3127.3</v>
      </c>
      <c r="K22" s="31">
        <v>3045</v>
      </c>
      <c r="L22" s="31">
        <v>2946.3</v>
      </c>
      <c r="M22" s="31">
        <v>28.972180000000002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1615</v>
      </c>
      <c r="D23" s="36">
        <v>1625.6833333333332</v>
      </c>
      <c r="E23" s="36">
        <v>1594.4166666666663</v>
      </c>
      <c r="F23" s="36">
        <v>1573.833333333333</v>
      </c>
      <c r="G23" s="36">
        <v>1542.5666666666662</v>
      </c>
      <c r="H23" s="36">
        <v>1646.2666666666664</v>
      </c>
      <c r="I23" s="36">
        <v>1677.5333333333333</v>
      </c>
      <c r="J23" s="36">
        <v>1698.1166666666666</v>
      </c>
      <c r="K23" s="31">
        <v>1656.95</v>
      </c>
      <c r="L23" s="31">
        <v>1605.1</v>
      </c>
      <c r="M23" s="31">
        <v>11.518280000000001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1166.8499999999999</v>
      </c>
      <c r="D24" s="36">
        <v>1177</v>
      </c>
      <c r="E24" s="36">
        <v>1149.3</v>
      </c>
      <c r="F24" s="36">
        <v>1131.75</v>
      </c>
      <c r="G24" s="36">
        <v>1104.05</v>
      </c>
      <c r="H24" s="36">
        <v>1194.55</v>
      </c>
      <c r="I24" s="36">
        <v>1222.2499999999998</v>
      </c>
      <c r="J24" s="36">
        <v>1239.8</v>
      </c>
      <c r="K24" s="31">
        <v>1204.7</v>
      </c>
      <c r="L24" s="31">
        <v>1159.45</v>
      </c>
      <c r="M24" s="31">
        <v>52.685929999999999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521.45000000000005</v>
      </c>
      <c r="D25" s="36">
        <v>519.15</v>
      </c>
      <c r="E25" s="36">
        <v>508.4</v>
      </c>
      <c r="F25" s="36">
        <v>495.35</v>
      </c>
      <c r="G25" s="36">
        <v>484.6</v>
      </c>
      <c r="H25" s="36">
        <v>532.19999999999993</v>
      </c>
      <c r="I25" s="36">
        <v>542.94999999999993</v>
      </c>
      <c r="J25" s="36">
        <v>555.99999999999989</v>
      </c>
      <c r="K25" s="31">
        <v>529.9</v>
      </c>
      <c r="L25" s="31">
        <v>506.1</v>
      </c>
      <c r="M25" s="31">
        <v>18.067699999999999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5056.1499999999996</v>
      </c>
      <c r="D26" s="36">
        <v>5058.2</v>
      </c>
      <c r="E26" s="36">
        <v>5011.95</v>
      </c>
      <c r="F26" s="36">
        <v>4967.75</v>
      </c>
      <c r="G26" s="36">
        <v>4921.5</v>
      </c>
      <c r="H26" s="36">
        <v>5102.3999999999996</v>
      </c>
      <c r="I26" s="36">
        <v>5148.6499999999996</v>
      </c>
      <c r="J26" s="36">
        <v>5192.8499999999995</v>
      </c>
      <c r="K26" s="31">
        <v>5104.45</v>
      </c>
      <c r="L26" s="31">
        <v>5014</v>
      </c>
      <c r="M26" s="31">
        <v>1.1034200000000001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520.54999999999995</v>
      </c>
      <c r="D27" s="36">
        <v>526.05000000000007</v>
      </c>
      <c r="E27" s="36">
        <v>512.75000000000011</v>
      </c>
      <c r="F27" s="36">
        <v>504.95000000000005</v>
      </c>
      <c r="G27" s="36">
        <v>491.65000000000009</v>
      </c>
      <c r="H27" s="36">
        <v>533.85000000000014</v>
      </c>
      <c r="I27" s="36">
        <v>547.15000000000009</v>
      </c>
      <c r="J27" s="36">
        <v>554.95000000000016</v>
      </c>
      <c r="K27" s="31">
        <v>539.35</v>
      </c>
      <c r="L27" s="31">
        <v>518.25</v>
      </c>
      <c r="M27" s="31">
        <v>62.29815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5925.9</v>
      </c>
      <c r="D28" s="36">
        <v>5912.5</v>
      </c>
      <c r="E28" s="36">
        <v>5844.65</v>
      </c>
      <c r="F28" s="36">
        <v>5763.4</v>
      </c>
      <c r="G28" s="36">
        <v>5695.5499999999993</v>
      </c>
      <c r="H28" s="36">
        <v>5993.75</v>
      </c>
      <c r="I28" s="36">
        <v>6061.6</v>
      </c>
      <c r="J28" s="36">
        <v>6142.85</v>
      </c>
      <c r="K28" s="31">
        <v>5980.35</v>
      </c>
      <c r="L28" s="31">
        <v>5831.25</v>
      </c>
      <c r="M28" s="31">
        <v>3.7820499999999999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471.75</v>
      </c>
      <c r="D29" s="36">
        <v>473.38333333333338</v>
      </c>
      <c r="E29" s="36">
        <v>463.91666666666674</v>
      </c>
      <c r="F29" s="36">
        <v>456.08333333333337</v>
      </c>
      <c r="G29" s="36">
        <v>446.61666666666673</v>
      </c>
      <c r="H29" s="36">
        <v>481.21666666666675</v>
      </c>
      <c r="I29" s="36">
        <v>490.68333333333334</v>
      </c>
      <c r="J29" s="36">
        <v>498.51666666666677</v>
      </c>
      <c r="K29" s="31">
        <v>482.85</v>
      </c>
      <c r="L29" s="31">
        <v>465.55</v>
      </c>
      <c r="M29" s="31">
        <v>27.171970000000002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171.4</v>
      </c>
      <c r="D30" s="36">
        <v>172.35000000000002</v>
      </c>
      <c r="E30" s="36">
        <v>169.90000000000003</v>
      </c>
      <c r="F30" s="36">
        <v>168.4</v>
      </c>
      <c r="G30" s="36">
        <v>165.95000000000002</v>
      </c>
      <c r="H30" s="36">
        <v>173.85000000000005</v>
      </c>
      <c r="I30" s="36">
        <v>176.30000000000004</v>
      </c>
      <c r="J30" s="36">
        <v>177.80000000000007</v>
      </c>
      <c r="K30" s="31">
        <v>174.8</v>
      </c>
      <c r="L30" s="31">
        <v>170.85</v>
      </c>
      <c r="M30" s="31">
        <v>162.12299999999999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3242.3</v>
      </c>
      <c r="D31" s="36">
        <v>3246.5666666666671</v>
      </c>
      <c r="E31" s="36">
        <v>3188.7833333333342</v>
      </c>
      <c r="F31" s="36">
        <v>3135.2666666666673</v>
      </c>
      <c r="G31" s="36">
        <v>3077.4833333333345</v>
      </c>
      <c r="H31" s="36">
        <v>3300.0833333333339</v>
      </c>
      <c r="I31" s="36">
        <v>3357.8666666666668</v>
      </c>
      <c r="J31" s="36">
        <v>3411.3833333333337</v>
      </c>
      <c r="K31" s="31">
        <v>3304.35</v>
      </c>
      <c r="L31" s="31">
        <v>3193.05</v>
      </c>
      <c r="M31" s="31">
        <v>22.392410000000002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1774.7</v>
      </c>
      <c r="D32" s="36">
        <v>1782.9833333333333</v>
      </c>
      <c r="E32" s="36">
        <v>1762.7166666666667</v>
      </c>
      <c r="F32" s="36">
        <v>1750.7333333333333</v>
      </c>
      <c r="G32" s="36">
        <v>1730.4666666666667</v>
      </c>
      <c r="H32" s="36">
        <v>1794.9666666666667</v>
      </c>
      <c r="I32" s="36">
        <v>1815.2333333333336</v>
      </c>
      <c r="J32" s="36">
        <v>1827.2166666666667</v>
      </c>
      <c r="K32" s="31">
        <v>1803.25</v>
      </c>
      <c r="L32" s="31">
        <v>1771</v>
      </c>
      <c r="M32" s="31">
        <v>3.1962799999999998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1004.1</v>
      </c>
      <c r="D33" s="36">
        <v>1007.85</v>
      </c>
      <c r="E33" s="36">
        <v>996.25</v>
      </c>
      <c r="F33" s="36">
        <v>988.4</v>
      </c>
      <c r="G33" s="36">
        <v>976.8</v>
      </c>
      <c r="H33" s="36">
        <v>1015.7</v>
      </c>
      <c r="I33" s="36">
        <v>1027.3000000000002</v>
      </c>
      <c r="J33" s="36">
        <v>1035.1500000000001</v>
      </c>
      <c r="K33" s="31">
        <v>1019.45</v>
      </c>
      <c r="L33" s="31">
        <v>1000</v>
      </c>
      <c r="M33" s="31">
        <v>12.508800000000001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757.4</v>
      </c>
      <c r="D34" s="36">
        <v>761.85</v>
      </c>
      <c r="E34" s="36">
        <v>739.75</v>
      </c>
      <c r="F34" s="36">
        <v>722.1</v>
      </c>
      <c r="G34" s="36">
        <v>700</v>
      </c>
      <c r="H34" s="36">
        <v>779.5</v>
      </c>
      <c r="I34" s="36">
        <v>801.60000000000014</v>
      </c>
      <c r="J34" s="36">
        <v>819.25</v>
      </c>
      <c r="K34" s="31">
        <v>783.95</v>
      </c>
      <c r="L34" s="31">
        <v>744.2</v>
      </c>
      <c r="M34" s="31">
        <v>53.516530000000003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1088.6500000000001</v>
      </c>
      <c r="D35" s="36">
        <v>1096.6833333333334</v>
      </c>
      <c r="E35" s="36">
        <v>1075.0166666666669</v>
      </c>
      <c r="F35" s="36">
        <v>1061.3833333333334</v>
      </c>
      <c r="G35" s="36">
        <v>1039.7166666666669</v>
      </c>
      <c r="H35" s="36">
        <v>1110.3166666666668</v>
      </c>
      <c r="I35" s="36">
        <v>1131.9833333333333</v>
      </c>
      <c r="J35" s="36">
        <v>1145.6166666666668</v>
      </c>
      <c r="K35" s="31">
        <v>1118.3499999999999</v>
      </c>
      <c r="L35" s="31">
        <v>1083.05</v>
      </c>
      <c r="M35" s="31">
        <v>25.553719999999998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355.85</v>
      </c>
      <c r="D36" s="36">
        <v>355.84999999999997</v>
      </c>
      <c r="E36" s="36">
        <v>353.19999999999993</v>
      </c>
      <c r="F36" s="36">
        <v>350.54999999999995</v>
      </c>
      <c r="G36" s="36">
        <v>347.89999999999992</v>
      </c>
      <c r="H36" s="36">
        <v>358.49999999999994</v>
      </c>
      <c r="I36" s="36">
        <v>361.14999999999992</v>
      </c>
      <c r="J36" s="36">
        <v>363.79999999999995</v>
      </c>
      <c r="K36" s="31">
        <v>358.5</v>
      </c>
      <c r="L36" s="31">
        <v>353.2</v>
      </c>
      <c r="M36" s="31">
        <v>12.824619999999999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1082.3</v>
      </c>
      <c r="D37" s="36">
        <v>1092.1666666666667</v>
      </c>
      <c r="E37" s="36">
        <v>1069.3333333333335</v>
      </c>
      <c r="F37" s="36">
        <v>1056.3666666666668</v>
      </c>
      <c r="G37" s="36">
        <v>1033.5333333333335</v>
      </c>
      <c r="H37" s="36">
        <v>1105.1333333333334</v>
      </c>
      <c r="I37" s="36">
        <v>1127.9666666666669</v>
      </c>
      <c r="J37" s="36">
        <v>1140.9333333333334</v>
      </c>
      <c r="K37" s="31">
        <v>1115</v>
      </c>
      <c r="L37" s="31">
        <v>1079.2</v>
      </c>
      <c r="M37" s="31">
        <v>249.13719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7165.95</v>
      </c>
      <c r="D38" s="36">
        <v>7152.3166666666666</v>
      </c>
      <c r="E38" s="36">
        <v>7094.6333333333332</v>
      </c>
      <c r="F38" s="36">
        <v>7023.3166666666666</v>
      </c>
      <c r="G38" s="36">
        <v>6965.6333333333332</v>
      </c>
      <c r="H38" s="36">
        <v>7223.6333333333332</v>
      </c>
      <c r="I38" s="36">
        <v>7281.3166666666657</v>
      </c>
      <c r="J38" s="36">
        <v>7352.6333333333332</v>
      </c>
      <c r="K38" s="31">
        <v>7210</v>
      </c>
      <c r="L38" s="31">
        <v>7081</v>
      </c>
      <c r="M38" s="31">
        <v>6.1933800000000003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1586.15</v>
      </c>
      <c r="D39" s="36">
        <v>1595.3999999999999</v>
      </c>
      <c r="E39" s="36">
        <v>1568.7999999999997</v>
      </c>
      <c r="F39" s="36">
        <v>1551.4499999999998</v>
      </c>
      <c r="G39" s="36">
        <v>1524.8499999999997</v>
      </c>
      <c r="H39" s="36">
        <v>1612.7499999999998</v>
      </c>
      <c r="I39" s="36">
        <v>1639.3499999999997</v>
      </c>
      <c r="J39" s="36">
        <v>1656.6999999999998</v>
      </c>
      <c r="K39" s="31">
        <v>1622</v>
      </c>
      <c r="L39" s="31">
        <v>1578.05</v>
      </c>
      <c r="M39" s="31">
        <v>14.88186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8098.75</v>
      </c>
      <c r="D40" s="36">
        <v>8102.3</v>
      </c>
      <c r="E40" s="36">
        <v>8054.6</v>
      </c>
      <c r="F40" s="36">
        <v>8010.45</v>
      </c>
      <c r="G40" s="36">
        <v>7962.75</v>
      </c>
      <c r="H40" s="36">
        <v>8146.4500000000007</v>
      </c>
      <c r="I40" s="36">
        <v>8194.15</v>
      </c>
      <c r="J40" s="36">
        <v>8238.3000000000011</v>
      </c>
      <c r="K40" s="31">
        <v>8150</v>
      </c>
      <c r="L40" s="31">
        <v>8058.15</v>
      </c>
      <c r="M40" s="31">
        <v>0.21310999999999999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7358.85</v>
      </c>
      <c r="D41" s="36">
        <v>7379.75</v>
      </c>
      <c r="E41" s="36">
        <v>7281.3</v>
      </c>
      <c r="F41" s="36">
        <v>7203.75</v>
      </c>
      <c r="G41" s="36">
        <v>7105.3</v>
      </c>
      <c r="H41" s="36">
        <v>7457.3</v>
      </c>
      <c r="I41" s="36">
        <v>7555.7500000000009</v>
      </c>
      <c r="J41" s="36">
        <v>7633.3</v>
      </c>
      <c r="K41" s="31">
        <v>7478.2</v>
      </c>
      <c r="L41" s="31">
        <v>7302.2</v>
      </c>
      <c r="M41" s="31">
        <v>13.802709999999999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2555.85</v>
      </c>
      <c r="D42" s="36">
        <v>2570.6166666666668</v>
      </c>
      <c r="E42" s="36">
        <v>2534.6333333333337</v>
      </c>
      <c r="F42" s="36">
        <v>2513.416666666667</v>
      </c>
      <c r="G42" s="36">
        <v>2477.4333333333338</v>
      </c>
      <c r="H42" s="36">
        <v>2591.8333333333335</v>
      </c>
      <c r="I42" s="36">
        <v>2627.8166666666671</v>
      </c>
      <c r="J42" s="36">
        <v>2649.0333333333333</v>
      </c>
      <c r="K42" s="31">
        <v>2606.6</v>
      </c>
      <c r="L42" s="31">
        <v>2549.4</v>
      </c>
      <c r="M42" s="31">
        <v>1.56785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228.3</v>
      </c>
      <c r="D43" s="36">
        <v>226.96666666666667</v>
      </c>
      <c r="E43" s="36">
        <v>224.58333333333334</v>
      </c>
      <c r="F43" s="36">
        <v>220.86666666666667</v>
      </c>
      <c r="G43" s="36">
        <v>218.48333333333335</v>
      </c>
      <c r="H43" s="36">
        <v>230.68333333333334</v>
      </c>
      <c r="I43" s="36">
        <v>233.06666666666666</v>
      </c>
      <c r="J43" s="36">
        <v>236.78333333333333</v>
      </c>
      <c r="K43" s="31">
        <v>229.35</v>
      </c>
      <c r="L43" s="31">
        <v>223.25</v>
      </c>
      <c r="M43" s="31">
        <v>174.10956999999999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225.5</v>
      </c>
      <c r="D44" s="36">
        <v>227.75</v>
      </c>
      <c r="E44" s="36">
        <v>222.3</v>
      </c>
      <c r="F44" s="36">
        <v>219.10000000000002</v>
      </c>
      <c r="G44" s="36">
        <v>213.65000000000003</v>
      </c>
      <c r="H44" s="36">
        <v>230.95</v>
      </c>
      <c r="I44" s="36">
        <v>236.39999999999998</v>
      </c>
      <c r="J44" s="36">
        <v>239.59999999999997</v>
      </c>
      <c r="K44" s="31">
        <v>233.2</v>
      </c>
      <c r="L44" s="31">
        <v>224.55</v>
      </c>
      <c r="M44" s="31">
        <v>340.99113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132.75</v>
      </c>
      <c r="D45" s="36">
        <v>133.03333333333333</v>
      </c>
      <c r="E45" s="36">
        <v>129.76666666666665</v>
      </c>
      <c r="F45" s="36">
        <v>126.78333333333333</v>
      </c>
      <c r="G45" s="36">
        <v>123.51666666666665</v>
      </c>
      <c r="H45" s="36">
        <v>136.01666666666665</v>
      </c>
      <c r="I45" s="36">
        <v>139.28333333333336</v>
      </c>
      <c r="J45" s="36">
        <v>142.26666666666665</v>
      </c>
      <c r="K45" s="31">
        <v>136.30000000000001</v>
      </c>
      <c r="L45" s="31">
        <v>130.05000000000001</v>
      </c>
      <c r="M45" s="31">
        <v>285.68988999999999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1543.4</v>
      </c>
      <c r="D46" s="36">
        <v>1553.7833333333335</v>
      </c>
      <c r="E46" s="36">
        <v>1528.666666666667</v>
      </c>
      <c r="F46" s="36">
        <v>1513.9333333333334</v>
      </c>
      <c r="G46" s="36">
        <v>1488.8166666666668</v>
      </c>
      <c r="H46" s="36">
        <v>1568.5166666666671</v>
      </c>
      <c r="I46" s="36">
        <v>1593.6333333333334</v>
      </c>
      <c r="J46" s="36">
        <v>1608.3666666666672</v>
      </c>
      <c r="K46" s="31">
        <v>1578.9</v>
      </c>
      <c r="L46" s="31">
        <v>1539.05</v>
      </c>
      <c r="M46" s="31">
        <v>1.9013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185.65</v>
      </c>
      <c r="D47" s="36">
        <v>185.98333333333335</v>
      </c>
      <c r="E47" s="36">
        <v>183.4666666666667</v>
      </c>
      <c r="F47" s="36">
        <v>181.28333333333336</v>
      </c>
      <c r="G47" s="36">
        <v>178.76666666666671</v>
      </c>
      <c r="H47" s="36">
        <v>188.16666666666669</v>
      </c>
      <c r="I47" s="36">
        <v>190.68333333333334</v>
      </c>
      <c r="J47" s="36">
        <v>192.86666666666667</v>
      </c>
      <c r="K47" s="31">
        <v>188.5</v>
      </c>
      <c r="L47" s="31">
        <v>183.8</v>
      </c>
      <c r="M47" s="31">
        <v>163.50370000000001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595.15</v>
      </c>
      <c r="D48" s="36">
        <v>597.15</v>
      </c>
      <c r="E48" s="36">
        <v>589.44999999999993</v>
      </c>
      <c r="F48" s="36">
        <v>583.75</v>
      </c>
      <c r="G48" s="36">
        <v>576.04999999999995</v>
      </c>
      <c r="H48" s="36">
        <v>602.84999999999991</v>
      </c>
      <c r="I48" s="36">
        <v>610.54999999999995</v>
      </c>
      <c r="J48" s="36">
        <v>616.24999999999989</v>
      </c>
      <c r="K48" s="31">
        <v>604.85</v>
      </c>
      <c r="L48" s="31">
        <v>591.45000000000005</v>
      </c>
      <c r="M48" s="31">
        <v>11.34435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1206</v>
      </c>
      <c r="D49" s="36">
        <v>1214.2333333333333</v>
      </c>
      <c r="E49" s="36">
        <v>1195.0166666666667</v>
      </c>
      <c r="F49" s="36">
        <v>1184.0333333333333</v>
      </c>
      <c r="G49" s="36">
        <v>1164.8166666666666</v>
      </c>
      <c r="H49" s="36">
        <v>1225.2166666666667</v>
      </c>
      <c r="I49" s="36">
        <v>1244.4333333333334</v>
      </c>
      <c r="J49" s="36">
        <v>1255.4166666666667</v>
      </c>
      <c r="K49" s="31">
        <v>1233.45</v>
      </c>
      <c r="L49" s="31">
        <v>1203.25</v>
      </c>
      <c r="M49" s="31">
        <v>8.2274799999999999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1085.25</v>
      </c>
      <c r="D50" s="36">
        <v>1091</v>
      </c>
      <c r="E50" s="36">
        <v>1073.05</v>
      </c>
      <c r="F50" s="36">
        <v>1060.8499999999999</v>
      </c>
      <c r="G50" s="36">
        <v>1042.8999999999999</v>
      </c>
      <c r="H50" s="36">
        <v>1103.2</v>
      </c>
      <c r="I50" s="36">
        <v>1121.1499999999999</v>
      </c>
      <c r="J50" s="36">
        <v>1133.3500000000001</v>
      </c>
      <c r="K50" s="31">
        <v>1108.95</v>
      </c>
      <c r="L50" s="31">
        <v>1078.8</v>
      </c>
      <c r="M50" s="31">
        <v>45.686999999999998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207.1</v>
      </c>
      <c r="D51" s="36">
        <v>206.83333333333334</v>
      </c>
      <c r="E51" s="36">
        <v>200.4666666666667</v>
      </c>
      <c r="F51" s="36">
        <v>193.83333333333334</v>
      </c>
      <c r="G51" s="36">
        <v>187.4666666666667</v>
      </c>
      <c r="H51" s="36">
        <v>213.4666666666667</v>
      </c>
      <c r="I51" s="36">
        <v>219.83333333333331</v>
      </c>
      <c r="J51" s="36">
        <v>226.4666666666667</v>
      </c>
      <c r="K51" s="31">
        <v>213.2</v>
      </c>
      <c r="L51" s="31">
        <v>200.2</v>
      </c>
      <c r="M51" s="31">
        <v>1045.8637000000001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279.7</v>
      </c>
      <c r="D52" s="36">
        <v>282.38333333333338</v>
      </c>
      <c r="E52" s="36">
        <v>275.51666666666677</v>
      </c>
      <c r="F52" s="36">
        <v>271.33333333333337</v>
      </c>
      <c r="G52" s="36">
        <v>264.46666666666675</v>
      </c>
      <c r="H52" s="36">
        <v>286.56666666666678</v>
      </c>
      <c r="I52" s="36">
        <v>293.43333333333345</v>
      </c>
      <c r="J52" s="36">
        <v>297.61666666666679</v>
      </c>
      <c r="K52" s="31">
        <v>289.25</v>
      </c>
      <c r="L52" s="31">
        <v>278.2</v>
      </c>
      <c r="M52" s="31">
        <v>69.262460000000004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22919.5</v>
      </c>
      <c r="D53" s="36">
        <v>22933.55</v>
      </c>
      <c r="E53" s="36">
        <v>22685.949999999997</v>
      </c>
      <c r="F53" s="36">
        <v>22452.399999999998</v>
      </c>
      <c r="G53" s="36">
        <v>22204.799999999996</v>
      </c>
      <c r="H53" s="36">
        <v>23167.1</v>
      </c>
      <c r="I53" s="36">
        <v>23414.699999999997</v>
      </c>
      <c r="J53" s="36">
        <v>23648.25</v>
      </c>
      <c r="K53" s="31">
        <v>23181.15</v>
      </c>
      <c r="L53" s="31">
        <v>22700</v>
      </c>
      <c r="M53" s="31">
        <v>0.27740999999999999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471.65</v>
      </c>
      <c r="D54" s="36">
        <v>471.64999999999992</v>
      </c>
      <c r="E54" s="36">
        <v>466.14999999999986</v>
      </c>
      <c r="F54" s="36">
        <v>460.64999999999992</v>
      </c>
      <c r="G54" s="36">
        <v>455.14999999999986</v>
      </c>
      <c r="H54" s="36">
        <v>477.14999999999986</v>
      </c>
      <c r="I54" s="36">
        <v>482.65</v>
      </c>
      <c r="J54" s="36">
        <v>488.14999999999986</v>
      </c>
      <c r="K54" s="31">
        <v>477.15</v>
      </c>
      <c r="L54" s="31">
        <v>466.15</v>
      </c>
      <c r="M54" s="31">
        <v>112.14642000000001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5061.7</v>
      </c>
      <c r="D55" s="36">
        <v>5083.9833333333336</v>
      </c>
      <c r="E55" s="36">
        <v>5032.7166666666672</v>
      </c>
      <c r="F55" s="36">
        <v>5003.7333333333336</v>
      </c>
      <c r="G55" s="36">
        <v>4952.4666666666672</v>
      </c>
      <c r="H55" s="36">
        <v>5112.9666666666672</v>
      </c>
      <c r="I55" s="36">
        <v>5164.2333333333336</v>
      </c>
      <c r="J55" s="36">
        <v>5193.2166666666672</v>
      </c>
      <c r="K55" s="31">
        <v>5135.25</v>
      </c>
      <c r="L55" s="31">
        <v>5055</v>
      </c>
      <c r="M55" s="31">
        <v>2.7067199999999998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456.8</v>
      </c>
      <c r="D56" s="36">
        <v>458.4666666666667</v>
      </c>
      <c r="E56" s="36">
        <v>450.93333333333339</v>
      </c>
      <c r="F56" s="36">
        <v>445.06666666666672</v>
      </c>
      <c r="G56" s="36">
        <v>437.53333333333342</v>
      </c>
      <c r="H56" s="36">
        <v>464.33333333333337</v>
      </c>
      <c r="I56" s="36">
        <v>471.86666666666667</v>
      </c>
      <c r="J56" s="36">
        <v>477.73333333333335</v>
      </c>
      <c r="K56" s="31">
        <v>466</v>
      </c>
      <c r="L56" s="31">
        <v>452.6</v>
      </c>
      <c r="M56" s="31">
        <v>67.336740000000006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463.1</v>
      </c>
      <c r="D57" s="36">
        <v>461.88333333333338</v>
      </c>
      <c r="E57" s="36">
        <v>448.96666666666675</v>
      </c>
      <c r="F57" s="36">
        <v>434.83333333333337</v>
      </c>
      <c r="G57" s="36">
        <v>421.91666666666674</v>
      </c>
      <c r="H57" s="36">
        <v>476.01666666666677</v>
      </c>
      <c r="I57" s="36">
        <v>488.93333333333339</v>
      </c>
      <c r="J57" s="36">
        <v>503.06666666666678</v>
      </c>
      <c r="K57" s="31">
        <v>474.8</v>
      </c>
      <c r="L57" s="31">
        <v>447.75</v>
      </c>
      <c r="M57" s="31">
        <v>37.916370000000001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1288.0999999999999</v>
      </c>
      <c r="D58" s="36">
        <v>1291.4666666666665</v>
      </c>
      <c r="E58" s="36">
        <v>1276.9333333333329</v>
      </c>
      <c r="F58" s="36">
        <v>1265.7666666666664</v>
      </c>
      <c r="G58" s="36">
        <v>1251.2333333333329</v>
      </c>
      <c r="H58" s="36">
        <v>1302.633333333333</v>
      </c>
      <c r="I58" s="36">
        <v>1317.1666666666663</v>
      </c>
      <c r="J58" s="36">
        <v>1328.333333333333</v>
      </c>
      <c r="K58" s="31">
        <v>1306</v>
      </c>
      <c r="L58" s="31">
        <v>1280.3</v>
      </c>
      <c r="M58" s="31">
        <v>23.78717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1294</v>
      </c>
      <c r="D59" s="36">
        <v>1296.3333333333333</v>
      </c>
      <c r="E59" s="36">
        <v>1279.7666666666664</v>
      </c>
      <c r="F59" s="36">
        <v>1265.5333333333331</v>
      </c>
      <c r="G59" s="36">
        <v>1248.9666666666662</v>
      </c>
      <c r="H59" s="36">
        <v>1310.5666666666666</v>
      </c>
      <c r="I59" s="36">
        <v>1327.1333333333337</v>
      </c>
      <c r="J59" s="36">
        <v>1341.3666666666668</v>
      </c>
      <c r="K59" s="31">
        <v>1312.9</v>
      </c>
      <c r="L59" s="31">
        <v>1282.0999999999999</v>
      </c>
      <c r="M59" s="31">
        <v>20.735959999999999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379.65</v>
      </c>
      <c r="D60" s="36">
        <v>380.73333333333335</v>
      </c>
      <c r="E60" s="36">
        <v>376.11666666666667</v>
      </c>
      <c r="F60" s="36">
        <v>372.58333333333331</v>
      </c>
      <c r="G60" s="36">
        <v>367.96666666666664</v>
      </c>
      <c r="H60" s="36">
        <v>384.26666666666671</v>
      </c>
      <c r="I60" s="36">
        <v>388.88333333333338</v>
      </c>
      <c r="J60" s="36">
        <v>392.41666666666674</v>
      </c>
      <c r="K60" s="31">
        <v>385.35</v>
      </c>
      <c r="L60" s="31">
        <v>377.2</v>
      </c>
      <c r="M60" s="31">
        <v>109.96538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6626.95</v>
      </c>
      <c r="D61" s="36">
        <v>6590.3166666666666</v>
      </c>
      <c r="E61" s="36">
        <v>6518.6333333333332</v>
      </c>
      <c r="F61" s="36">
        <v>6410.3166666666666</v>
      </c>
      <c r="G61" s="36">
        <v>6338.6333333333332</v>
      </c>
      <c r="H61" s="36">
        <v>6698.6333333333332</v>
      </c>
      <c r="I61" s="36">
        <v>6770.3166666666657</v>
      </c>
      <c r="J61" s="36">
        <v>6878.6333333333332</v>
      </c>
      <c r="K61" s="31">
        <v>6662</v>
      </c>
      <c r="L61" s="31">
        <v>6482</v>
      </c>
      <c r="M61" s="31">
        <v>2.9939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2499.6999999999998</v>
      </c>
      <c r="D62" s="36">
        <v>2494.4833333333331</v>
      </c>
      <c r="E62" s="36">
        <v>2475.2166666666662</v>
      </c>
      <c r="F62" s="36">
        <v>2450.7333333333331</v>
      </c>
      <c r="G62" s="36">
        <v>2431.4666666666662</v>
      </c>
      <c r="H62" s="36">
        <v>2518.9666666666662</v>
      </c>
      <c r="I62" s="36">
        <v>2538.2333333333336</v>
      </c>
      <c r="J62" s="36">
        <v>2562.7166666666662</v>
      </c>
      <c r="K62" s="31">
        <v>2513.75</v>
      </c>
      <c r="L62" s="31">
        <v>2470</v>
      </c>
      <c r="M62" s="31">
        <v>3.53444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850.15</v>
      </c>
      <c r="D63" s="36">
        <v>858.43333333333339</v>
      </c>
      <c r="E63" s="36">
        <v>835.21666666666681</v>
      </c>
      <c r="F63" s="36">
        <v>820.28333333333342</v>
      </c>
      <c r="G63" s="36">
        <v>797.06666666666683</v>
      </c>
      <c r="H63" s="36">
        <v>873.36666666666679</v>
      </c>
      <c r="I63" s="36">
        <v>896.58333333333348</v>
      </c>
      <c r="J63" s="36">
        <v>911.51666666666677</v>
      </c>
      <c r="K63" s="31">
        <v>881.65</v>
      </c>
      <c r="L63" s="31">
        <v>843.5</v>
      </c>
      <c r="M63" s="31">
        <v>18.567699999999999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1162.0999999999999</v>
      </c>
      <c r="D64" s="36">
        <v>1168.1166666666666</v>
      </c>
      <c r="E64" s="36">
        <v>1153.083333333333</v>
      </c>
      <c r="F64" s="36">
        <v>1144.0666666666664</v>
      </c>
      <c r="G64" s="36">
        <v>1129.0333333333328</v>
      </c>
      <c r="H64" s="36">
        <v>1177.1333333333332</v>
      </c>
      <c r="I64" s="36">
        <v>1192.1666666666665</v>
      </c>
      <c r="J64" s="36">
        <v>1201.1833333333334</v>
      </c>
      <c r="K64" s="31">
        <v>1183.1500000000001</v>
      </c>
      <c r="L64" s="31">
        <v>1159.0999999999999</v>
      </c>
      <c r="M64" s="31">
        <v>2.1631200000000002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316.85000000000002</v>
      </c>
      <c r="D65" s="36">
        <v>317.21666666666664</v>
      </c>
      <c r="E65" s="36">
        <v>312.98333333333329</v>
      </c>
      <c r="F65" s="36">
        <v>309.11666666666667</v>
      </c>
      <c r="G65" s="36">
        <v>304.88333333333333</v>
      </c>
      <c r="H65" s="36">
        <v>321.08333333333326</v>
      </c>
      <c r="I65" s="36">
        <v>325.31666666666661</v>
      </c>
      <c r="J65" s="36">
        <v>329.18333333333322</v>
      </c>
      <c r="K65" s="31">
        <v>321.45</v>
      </c>
      <c r="L65" s="31">
        <v>313.35000000000002</v>
      </c>
      <c r="M65" s="31">
        <v>15.18201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2009.9</v>
      </c>
      <c r="D66" s="36">
        <v>2004.0333333333335</v>
      </c>
      <c r="E66" s="36">
        <v>1984.0666666666671</v>
      </c>
      <c r="F66" s="36">
        <v>1958.2333333333336</v>
      </c>
      <c r="G66" s="36">
        <v>1938.2666666666671</v>
      </c>
      <c r="H66" s="36">
        <v>2029.866666666667</v>
      </c>
      <c r="I66" s="36">
        <v>2049.8333333333339</v>
      </c>
      <c r="J66" s="36">
        <v>2075.666666666667</v>
      </c>
      <c r="K66" s="31">
        <v>2024</v>
      </c>
      <c r="L66" s="31">
        <v>1978.2</v>
      </c>
      <c r="M66" s="31">
        <v>2.42049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549.45000000000005</v>
      </c>
      <c r="D67" s="36">
        <v>551.13333333333333</v>
      </c>
      <c r="E67" s="36">
        <v>544.41666666666663</v>
      </c>
      <c r="F67" s="36">
        <v>539.38333333333333</v>
      </c>
      <c r="G67" s="36">
        <v>532.66666666666663</v>
      </c>
      <c r="H67" s="36">
        <v>556.16666666666663</v>
      </c>
      <c r="I67" s="36">
        <v>562.88333333333333</v>
      </c>
      <c r="J67" s="36">
        <v>567.91666666666663</v>
      </c>
      <c r="K67" s="31">
        <v>557.85</v>
      </c>
      <c r="L67" s="31">
        <v>546.1</v>
      </c>
      <c r="M67" s="31">
        <v>20.759180000000001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2191.6999999999998</v>
      </c>
      <c r="D68" s="36">
        <v>2216.1333333333332</v>
      </c>
      <c r="E68" s="36">
        <v>2156.5666666666666</v>
      </c>
      <c r="F68" s="36">
        <v>2121.4333333333334</v>
      </c>
      <c r="G68" s="36">
        <v>2061.8666666666668</v>
      </c>
      <c r="H68" s="36">
        <v>2251.2666666666664</v>
      </c>
      <c r="I68" s="36">
        <v>2310.833333333333</v>
      </c>
      <c r="J68" s="36">
        <v>2345.9666666666662</v>
      </c>
      <c r="K68" s="31">
        <v>2275.6999999999998</v>
      </c>
      <c r="L68" s="31">
        <v>2181</v>
      </c>
      <c r="M68" s="31">
        <v>3.5413100000000002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2325.35</v>
      </c>
      <c r="D69" s="36">
        <v>2354.2333333333331</v>
      </c>
      <c r="E69" s="36">
        <v>2288.1166666666663</v>
      </c>
      <c r="F69" s="36">
        <v>2250.8833333333332</v>
      </c>
      <c r="G69" s="36">
        <v>2184.7666666666664</v>
      </c>
      <c r="H69" s="36">
        <v>2391.4666666666662</v>
      </c>
      <c r="I69" s="36">
        <v>2457.583333333333</v>
      </c>
      <c r="J69" s="36">
        <v>2494.8166666666662</v>
      </c>
      <c r="K69" s="31">
        <v>2420.35</v>
      </c>
      <c r="L69" s="31">
        <v>2317</v>
      </c>
      <c r="M69" s="31">
        <v>3.67496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403.95</v>
      </c>
      <c r="D70" s="36">
        <v>405.63333333333338</v>
      </c>
      <c r="E70" s="36">
        <v>400.81666666666678</v>
      </c>
      <c r="F70" s="36">
        <v>397.68333333333339</v>
      </c>
      <c r="G70" s="36">
        <v>392.86666666666679</v>
      </c>
      <c r="H70" s="36">
        <v>408.76666666666677</v>
      </c>
      <c r="I70" s="36">
        <v>413.58333333333337</v>
      </c>
      <c r="J70" s="36">
        <v>416.71666666666675</v>
      </c>
      <c r="K70" s="31">
        <v>410.45</v>
      </c>
      <c r="L70" s="31">
        <v>402.5</v>
      </c>
      <c r="M70" s="31">
        <v>4.3230700000000004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186.7</v>
      </c>
      <c r="D71" s="36">
        <v>186.54999999999998</v>
      </c>
      <c r="E71" s="36">
        <v>185.29999999999995</v>
      </c>
      <c r="F71" s="36">
        <v>183.89999999999998</v>
      </c>
      <c r="G71" s="36">
        <v>182.64999999999995</v>
      </c>
      <c r="H71" s="36">
        <v>187.94999999999996</v>
      </c>
      <c r="I71" s="36">
        <v>189.20000000000002</v>
      </c>
      <c r="J71" s="36">
        <v>190.59999999999997</v>
      </c>
      <c r="K71" s="31">
        <v>187.8</v>
      </c>
      <c r="L71" s="31">
        <v>185.15</v>
      </c>
      <c r="M71" s="31">
        <v>14.17488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3728.8</v>
      </c>
      <c r="D72" s="36">
        <v>3755.3500000000004</v>
      </c>
      <c r="E72" s="36">
        <v>3690.8000000000006</v>
      </c>
      <c r="F72" s="36">
        <v>3652.8</v>
      </c>
      <c r="G72" s="36">
        <v>3588.2500000000005</v>
      </c>
      <c r="H72" s="36">
        <v>3793.3500000000008</v>
      </c>
      <c r="I72" s="36">
        <v>3857.9</v>
      </c>
      <c r="J72" s="36">
        <v>3895.900000000001</v>
      </c>
      <c r="K72" s="31">
        <v>3819.9</v>
      </c>
      <c r="L72" s="31">
        <v>3717.35</v>
      </c>
      <c r="M72" s="31">
        <v>5.7467100000000002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6367.7</v>
      </c>
      <c r="D73" s="36">
        <v>6328.4000000000005</v>
      </c>
      <c r="E73" s="36">
        <v>6258.8000000000011</v>
      </c>
      <c r="F73" s="36">
        <v>6149.9000000000005</v>
      </c>
      <c r="G73" s="36">
        <v>6080.3000000000011</v>
      </c>
      <c r="H73" s="36">
        <v>6437.3000000000011</v>
      </c>
      <c r="I73" s="36">
        <v>6506.9000000000015</v>
      </c>
      <c r="J73" s="36">
        <v>6615.8000000000011</v>
      </c>
      <c r="K73" s="31">
        <v>6398</v>
      </c>
      <c r="L73" s="31">
        <v>6219.5</v>
      </c>
      <c r="M73" s="31">
        <v>2.0351499999999998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775.3</v>
      </c>
      <c r="D74" s="36">
        <v>778.7833333333333</v>
      </c>
      <c r="E74" s="36">
        <v>767.56666666666661</v>
      </c>
      <c r="F74" s="36">
        <v>759.83333333333326</v>
      </c>
      <c r="G74" s="36">
        <v>748.61666666666656</v>
      </c>
      <c r="H74" s="36">
        <v>786.51666666666665</v>
      </c>
      <c r="I74" s="36">
        <v>797.73333333333335</v>
      </c>
      <c r="J74" s="36">
        <v>805.4666666666667</v>
      </c>
      <c r="K74" s="31">
        <v>790</v>
      </c>
      <c r="L74" s="31">
        <v>771.05</v>
      </c>
      <c r="M74" s="31">
        <v>61.833559999999999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3786.45</v>
      </c>
      <c r="D75" s="36">
        <v>3782.7833333333333</v>
      </c>
      <c r="E75" s="36">
        <v>3753.6666666666665</v>
      </c>
      <c r="F75" s="36">
        <v>3720.8833333333332</v>
      </c>
      <c r="G75" s="36">
        <v>3691.7666666666664</v>
      </c>
      <c r="H75" s="36">
        <v>3815.5666666666666</v>
      </c>
      <c r="I75" s="36">
        <v>3844.6833333333334</v>
      </c>
      <c r="J75" s="36">
        <v>3877.4666666666667</v>
      </c>
      <c r="K75" s="31">
        <v>3811.9</v>
      </c>
      <c r="L75" s="31">
        <v>3750</v>
      </c>
      <c r="M75" s="31">
        <v>5.1639900000000001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5649.95</v>
      </c>
      <c r="D76" s="36">
        <v>5672.3166666666666</v>
      </c>
      <c r="E76" s="36">
        <v>5604.6333333333332</v>
      </c>
      <c r="F76" s="36">
        <v>5559.3166666666666</v>
      </c>
      <c r="G76" s="36">
        <v>5491.6333333333332</v>
      </c>
      <c r="H76" s="36">
        <v>5717.6333333333332</v>
      </c>
      <c r="I76" s="36">
        <v>5785.3166666666657</v>
      </c>
      <c r="J76" s="36">
        <v>5830.6333333333332</v>
      </c>
      <c r="K76" s="31">
        <v>5740</v>
      </c>
      <c r="L76" s="31">
        <v>5627</v>
      </c>
      <c r="M76" s="31">
        <v>3.5579200000000002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3751.1</v>
      </c>
      <c r="D77" s="36">
        <v>3747.7000000000003</v>
      </c>
      <c r="E77" s="36">
        <v>3723.4000000000005</v>
      </c>
      <c r="F77" s="36">
        <v>3695.7000000000003</v>
      </c>
      <c r="G77" s="36">
        <v>3671.4000000000005</v>
      </c>
      <c r="H77" s="36">
        <v>3775.4000000000005</v>
      </c>
      <c r="I77" s="36">
        <v>3799.7000000000007</v>
      </c>
      <c r="J77" s="36">
        <v>3827.4000000000005</v>
      </c>
      <c r="K77" s="31">
        <v>3772</v>
      </c>
      <c r="L77" s="31">
        <v>3720</v>
      </c>
      <c r="M77" s="31">
        <v>5.8528399999999996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2900.6</v>
      </c>
      <c r="D78" s="36">
        <v>2920</v>
      </c>
      <c r="E78" s="36">
        <v>2870.6</v>
      </c>
      <c r="F78" s="36">
        <v>2840.6</v>
      </c>
      <c r="G78" s="36">
        <v>2791.2</v>
      </c>
      <c r="H78" s="36">
        <v>2950</v>
      </c>
      <c r="I78" s="36">
        <v>2999.3999999999996</v>
      </c>
      <c r="J78" s="36">
        <v>3029.4</v>
      </c>
      <c r="K78" s="31">
        <v>2969.4</v>
      </c>
      <c r="L78" s="31">
        <v>2890</v>
      </c>
      <c r="M78" s="31">
        <v>2.2554099999999999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145.9</v>
      </c>
      <c r="D79" s="36">
        <v>146.41666666666666</v>
      </c>
      <c r="E79" s="36">
        <v>143.33333333333331</v>
      </c>
      <c r="F79" s="36">
        <v>140.76666666666665</v>
      </c>
      <c r="G79" s="36">
        <v>137.68333333333331</v>
      </c>
      <c r="H79" s="36">
        <v>148.98333333333332</v>
      </c>
      <c r="I79" s="36">
        <v>152.06666666666663</v>
      </c>
      <c r="J79" s="36">
        <v>154.63333333333333</v>
      </c>
      <c r="K79" s="31">
        <v>149.5</v>
      </c>
      <c r="L79" s="31">
        <v>143.85</v>
      </c>
      <c r="M79" s="31">
        <v>486.78946999999999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3404.9</v>
      </c>
      <c r="D80" s="36">
        <v>3405.5</v>
      </c>
      <c r="E80" s="36">
        <v>3363.95</v>
      </c>
      <c r="F80" s="36">
        <v>3323</v>
      </c>
      <c r="G80" s="36">
        <v>3281.45</v>
      </c>
      <c r="H80" s="36">
        <v>3446.45</v>
      </c>
      <c r="I80" s="36">
        <v>3488</v>
      </c>
      <c r="J80" s="36">
        <v>3528.95</v>
      </c>
      <c r="K80" s="31">
        <v>3447.05</v>
      </c>
      <c r="L80" s="31">
        <v>3364.55</v>
      </c>
      <c r="M80" s="31">
        <v>0.51395999999999997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418.75</v>
      </c>
      <c r="D81" s="36">
        <v>417.98333333333335</v>
      </c>
      <c r="E81" s="36">
        <v>414.4666666666667</v>
      </c>
      <c r="F81" s="36">
        <v>410.18333333333334</v>
      </c>
      <c r="G81" s="36">
        <v>406.66666666666669</v>
      </c>
      <c r="H81" s="36">
        <v>422.26666666666671</v>
      </c>
      <c r="I81" s="36">
        <v>425.78333333333336</v>
      </c>
      <c r="J81" s="36">
        <v>430.06666666666672</v>
      </c>
      <c r="K81" s="31">
        <v>421.5</v>
      </c>
      <c r="L81" s="31">
        <v>413.7</v>
      </c>
      <c r="M81" s="31">
        <v>8.0796299999999999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164.1</v>
      </c>
      <c r="D82" s="36">
        <v>165.56666666666669</v>
      </c>
      <c r="E82" s="36">
        <v>162.13333333333338</v>
      </c>
      <c r="F82" s="36">
        <v>160.16666666666669</v>
      </c>
      <c r="G82" s="36">
        <v>156.73333333333338</v>
      </c>
      <c r="H82" s="36">
        <v>167.53333333333339</v>
      </c>
      <c r="I82" s="36">
        <v>170.96666666666673</v>
      </c>
      <c r="J82" s="36">
        <v>172.93333333333339</v>
      </c>
      <c r="K82" s="31">
        <v>169</v>
      </c>
      <c r="L82" s="31">
        <v>163.6</v>
      </c>
      <c r="M82" s="31">
        <v>311.13706000000002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1953.9</v>
      </c>
      <c r="D83" s="36">
        <v>1942.45</v>
      </c>
      <c r="E83" s="36">
        <v>1921.45</v>
      </c>
      <c r="F83" s="36">
        <v>1889</v>
      </c>
      <c r="G83" s="36">
        <v>1868</v>
      </c>
      <c r="H83" s="36">
        <v>1974.9</v>
      </c>
      <c r="I83" s="36">
        <v>1995.9</v>
      </c>
      <c r="J83" s="36">
        <v>2028.3500000000001</v>
      </c>
      <c r="K83" s="31">
        <v>1963.45</v>
      </c>
      <c r="L83" s="31">
        <v>1910</v>
      </c>
      <c r="M83" s="31">
        <v>2.5962800000000001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1100.5</v>
      </c>
      <c r="D84" s="36">
        <v>1106.7833333333335</v>
      </c>
      <c r="E84" s="36">
        <v>1090.0166666666671</v>
      </c>
      <c r="F84" s="36">
        <v>1079.5333333333335</v>
      </c>
      <c r="G84" s="36">
        <v>1062.7666666666671</v>
      </c>
      <c r="H84" s="36">
        <v>1117.2666666666671</v>
      </c>
      <c r="I84" s="36">
        <v>1134.0333333333335</v>
      </c>
      <c r="J84" s="36">
        <v>1144.5166666666671</v>
      </c>
      <c r="K84" s="31">
        <v>1123.55</v>
      </c>
      <c r="L84" s="31">
        <v>1096.3</v>
      </c>
      <c r="M84" s="31">
        <v>19.498000000000001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2318.9</v>
      </c>
      <c r="D85" s="36">
        <v>2306.7666666666669</v>
      </c>
      <c r="E85" s="36">
        <v>2286.1833333333338</v>
      </c>
      <c r="F85" s="36">
        <v>2253.4666666666672</v>
      </c>
      <c r="G85" s="36">
        <v>2232.8833333333341</v>
      </c>
      <c r="H85" s="36">
        <v>2339.4833333333336</v>
      </c>
      <c r="I85" s="36">
        <v>2360.0666666666666</v>
      </c>
      <c r="J85" s="36">
        <v>2392.7833333333333</v>
      </c>
      <c r="K85" s="31">
        <v>2327.35</v>
      </c>
      <c r="L85" s="31">
        <v>2274.0500000000002</v>
      </c>
      <c r="M85" s="31">
        <v>5.7213599999999998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2067.85</v>
      </c>
      <c r="D86" s="36">
        <v>2079.6833333333329</v>
      </c>
      <c r="E86" s="36">
        <v>2044.1666666666661</v>
      </c>
      <c r="F86" s="36">
        <v>2020.4833333333331</v>
      </c>
      <c r="G86" s="36">
        <v>1984.9666666666662</v>
      </c>
      <c r="H86" s="36">
        <v>2103.3666666666659</v>
      </c>
      <c r="I86" s="36">
        <v>2138.8833333333332</v>
      </c>
      <c r="J86" s="36">
        <v>2162.5666666666657</v>
      </c>
      <c r="K86" s="31">
        <v>2115.1999999999998</v>
      </c>
      <c r="L86" s="31">
        <v>2056</v>
      </c>
      <c r="M86" s="31">
        <v>7.3381800000000004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555.15</v>
      </c>
      <c r="D87" s="36">
        <v>557.13333333333333</v>
      </c>
      <c r="E87" s="36">
        <v>547.76666666666665</v>
      </c>
      <c r="F87" s="36">
        <v>540.38333333333333</v>
      </c>
      <c r="G87" s="36">
        <v>531.01666666666665</v>
      </c>
      <c r="H87" s="36">
        <v>564.51666666666665</v>
      </c>
      <c r="I87" s="36">
        <v>573.88333333333321</v>
      </c>
      <c r="J87" s="36">
        <v>581.26666666666665</v>
      </c>
      <c r="K87" s="31">
        <v>566.5</v>
      </c>
      <c r="L87" s="31">
        <v>549.75</v>
      </c>
      <c r="M87" s="31">
        <v>26.880700000000001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2958.3</v>
      </c>
      <c r="D88" s="36">
        <v>2966.0666666666671</v>
      </c>
      <c r="E88" s="36">
        <v>2924.0333333333342</v>
      </c>
      <c r="F88" s="36">
        <v>2889.7666666666673</v>
      </c>
      <c r="G88" s="36">
        <v>2847.7333333333345</v>
      </c>
      <c r="H88" s="36">
        <v>3000.3333333333339</v>
      </c>
      <c r="I88" s="36">
        <v>3042.3666666666668</v>
      </c>
      <c r="J88" s="36">
        <v>3076.6333333333337</v>
      </c>
      <c r="K88" s="31">
        <v>3008.1</v>
      </c>
      <c r="L88" s="31">
        <v>2931.8</v>
      </c>
      <c r="M88" s="31">
        <v>16.431699999999999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1431.35</v>
      </c>
      <c r="D89" s="36">
        <v>1429.5666666666668</v>
      </c>
      <c r="E89" s="36">
        <v>1414.9333333333336</v>
      </c>
      <c r="F89" s="36">
        <v>1398.5166666666669</v>
      </c>
      <c r="G89" s="36">
        <v>1383.8833333333337</v>
      </c>
      <c r="H89" s="36">
        <v>1445.9833333333336</v>
      </c>
      <c r="I89" s="36">
        <v>1460.6166666666668</v>
      </c>
      <c r="J89" s="36">
        <v>1477.0333333333335</v>
      </c>
      <c r="K89" s="31">
        <v>1444.2</v>
      </c>
      <c r="L89" s="31">
        <v>1413.15</v>
      </c>
      <c r="M89" s="31">
        <v>10.892849999999999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1575.9</v>
      </c>
      <c r="D90" s="36">
        <v>1559.1499999999999</v>
      </c>
      <c r="E90" s="36">
        <v>1533.2999999999997</v>
      </c>
      <c r="F90" s="36">
        <v>1490.6999999999998</v>
      </c>
      <c r="G90" s="36">
        <v>1464.8499999999997</v>
      </c>
      <c r="H90" s="36">
        <v>1601.7499999999998</v>
      </c>
      <c r="I90" s="36">
        <v>1627.5999999999997</v>
      </c>
      <c r="J90" s="36">
        <v>1670.1999999999998</v>
      </c>
      <c r="K90" s="31">
        <v>1585</v>
      </c>
      <c r="L90" s="31">
        <v>1516.55</v>
      </c>
      <c r="M90" s="31">
        <v>38.462890000000002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3334.4</v>
      </c>
      <c r="D91" s="36">
        <v>3338.5833333333335</v>
      </c>
      <c r="E91" s="36">
        <v>3278.3666666666668</v>
      </c>
      <c r="F91" s="36">
        <v>3222.3333333333335</v>
      </c>
      <c r="G91" s="36">
        <v>3162.1166666666668</v>
      </c>
      <c r="H91" s="36">
        <v>3394.6166666666668</v>
      </c>
      <c r="I91" s="36">
        <v>3454.833333333333</v>
      </c>
      <c r="J91" s="36">
        <v>3510.8666666666668</v>
      </c>
      <c r="K91" s="31">
        <v>3398.8</v>
      </c>
      <c r="L91" s="31">
        <v>3282.55</v>
      </c>
      <c r="M91" s="31">
        <v>3.85317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1537.5</v>
      </c>
      <c r="D92" s="36">
        <v>1554.2333333333336</v>
      </c>
      <c r="E92" s="36">
        <v>1511.6666666666672</v>
      </c>
      <c r="F92" s="36">
        <v>1485.8333333333337</v>
      </c>
      <c r="G92" s="36">
        <v>1443.2666666666673</v>
      </c>
      <c r="H92" s="36">
        <v>1580.0666666666671</v>
      </c>
      <c r="I92" s="36">
        <v>1622.6333333333337</v>
      </c>
      <c r="J92" s="36">
        <v>1648.4666666666669</v>
      </c>
      <c r="K92" s="31">
        <v>1596.8</v>
      </c>
      <c r="L92" s="31">
        <v>1528.4</v>
      </c>
      <c r="M92" s="31">
        <v>850.72618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606.6</v>
      </c>
      <c r="D93" s="36">
        <v>610.06666666666661</v>
      </c>
      <c r="E93" s="36">
        <v>601.63333333333321</v>
      </c>
      <c r="F93" s="36">
        <v>596.66666666666663</v>
      </c>
      <c r="G93" s="36">
        <v>588.23333333333323</v>
      </c>
      <c r="H93" s="36">
        <v>615.03333333333319</v>
      </c>
      <c r="I93" s="36">
        <v>623.46666666666658</v>
      </c>
      <c r="J93" s="36">
        <v>628.43333333333317</v>
      </c>
      <c r="K93" s="31">
        <v>618.5</v>
      </c>
      <c r="L93" s="31">
        <v>605.1</v>
      </c>
      <c r="M93" s="31">
        <v>101.83042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4370.8500000000004</v>
      </c>
      <c r="D94" s="36">
        <v>4380.6166666666668</v>
      </c>
      <c r="E94" s="36">
        <v>4331.2333333333336</v>
      </c>
      <c r="F94" s="36">
        <v>4291.6166666666668</v>
      </c>
      <c r="G94" s="36">
        <v>4242.2333333333336</v>
      </c>
      <c r="H94" s="36">
        <v>4420.2333333333336</v>
      </c>
      <c r="I94" s="36">
        <v>4469.6166666666668</v>
      </c>
      <c r="J94" s="36">
        <v>4509.2333333333336</v>
      </c>
      <c r="K94" s="31">
        <v>4430</v>
      </c>
      <c r="L94" s="31">
        <v>4341</v>
      </c>
      <c r="M94" s="31">
        <v>4.4383600000000003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560.25</v>
      </c>
      <c r="D95" s="36">
        <v>563.68333333333339</v>
      </c>
      <c r="E95" s="36">
        <v>554.66666666666674</v>
      </c>
      <c r="F95" s="36">
        <v>549.08333333333337</v>
      </c>
      <c r="G95" s="36">
        <v>540.06666666666672</v>
      </c>
      <c r="H95" s="36">
        <v>569.26666666666677</v>
      </c>
      <c r="I95" s="36">
        <v>578.28333333333342</v>
      </c>
      <c r="J95" s="36">
        <v>583.86666666666679</v>
      </c>
      <c r="K95" s="31">
        <v>572.70000000000005</v>
      </c>
      <c r="L95" s="31">
        <v>558.1</v>
      </c>
      <c r="M95" s="31">
        <v>61.480350000000001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449.1</v>
      </c>
      <c r="D96" s="36">
        <v>451.3</v>
      </c>
      <c r="E96" s="36">
        <v>443.85</v>
      </c>
      <c r="F96" s="36">
        <v>438.6</v>
      </c>
      <c r="G96" s="36">
        <v>431.15000000000003</v>
      </c>
      <c r="H96" s="36">
        <v>456.55</v>
      </c>
      <c r="I96" s="36">
        <v>463.99999999999994</v>
      </c>
      <c r="J96" s="36">
        <v>469.25</v>
      </c>
      <c r="K96" s="31">
        <v>458.75</v>
      </c>
      <c r="L96" s="31">
        <v>446.05</v>
      </c>
      <c r="M96" s="31">
        <v>86.581059999999994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2562.9</v>
      </c>
      <c r="D97" s="36">
        <v>2558</v>
      </c>
      <c r="E97" s="36">
        <v>2544.65</v>
      </c>
      <c r="F97" s="36">
        <v>2526.4</v>
      </c>
      <c r="G97" s="36">
        <v>2513.0500000000002</v>
      </c>
      <c r="H97" s="36">
        <v>2576.25</v>
      </c>
      <c r="I97" s="36">
        <v>2589.6000000000004</v>
      </c>
      <c r="J97" s="36">
        <v>2607.85</v>
      </c>
      <c r="K97" s="31">
        <v>2571.35</v>
      </c>
      <c r="L97" s="31">
        <v>2539.75</v>
      </c>
      <c r="M97" s="31">
        <v>30.476520000000001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315.89999999999998</v>
      </c>
      <c r="D98" s="36">
        <v>316.26666666666665</v>
      </c>
      <c r="E98" s="36">
        <v>313.63333333333333</v>
      </c>
      <c r="F98" s="36">
        <v>311.36666666666667</v>
      </c>
      <c r="G98" s="36">
        <v>308.73333333333335</v>
      </c>
      <c r="H98" s="36">
        <v>318.5333333333333</v>
      </c>
      <c r="I98" s="36">
        <v>321.16666666666663</v>
      </c>
      <c r="J98" s="36">
        <v>323.43333333333328</v>
      </c>
      <c r="K98" s="31">
        <v>318.89999999999998</v>
      </c>
      <c r="L98" s="31">
        <v>314</v>
      </c>
      <c r="M98" s="31">
        <v>7.6544699999999999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37261.35</v>
      </c>
      <c r="D99" s="36">
        <v>37129.033333333333</v>
      </c>
      <c r="E99" s="36">
        <v>36968.066666666666</v>
      </c>
      <c r="F99" s="36">
        <v>36674.783333333333</v>
      </c>
      <c r="G99" s="36">
        <v>36513.816666666666</v>
      </c>
      <c r="H99" s="36">
        <v>37422.316666666666</v>
      </c>
      <c r="I99" s="36">
        <v>37583.283333333326</v>
      </c>
      <c r="J99" s="36">
        <v>37876.566666666666</v>
      </c>
      <c r="K99" s="31">
        <v>37290</v>
      </c>
      <c r="L99" s="31">
        <v>36835.75</v>
      </c>
      <c r="M99" s="31">
        <v>4.4920000000000002E-2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981.75</v>
      </c>
      <c r="D100" s="36">
        <v>988.76666666666677</v>
      </c>
      <c r="E100" s="36">
        <v>969.73333333333358</v>
      </c>
      <c r="F100" s="36">
        <v>957.71666666666681</v>
      </c>
      <c r="G100" s="36">
        <v>938.68333333333362</v>
      </c>
      <c r="H100" s="36">
        <v>1000.7833333333335</v>
      </c>
      <c r="I100" s="36">
        <v>1019.8166666666666</v>
      </c>
      <c r="J100" s="36">
        <v>1031.8333333333335</v>
      </c>
      <c r="K100" s="31">
        <v>1007.8</v>
      </c>
      <c r="L100" s="31">
        <v>976.75</v>
      </c>
      <c r="M100" s="31">
        <v>419.14771000000002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1454.45</v>
      </c>
      <c r="D101" s="36">
        <v>1446.8333333333333</v>
      </c>
      <c r="E101" s="36">
        <v>1417.6666666666665</v>
      </c>
      <c r="F101" s="36">
        <v>1380.8833333333332</v>
      </c>
      <c r="G101" s="36">
        <v>1351.7166666666665</v>
      </c>
      <c r="H101" s="36">
        <v>1483.6166666666666</v>
      </c>
      <c r="I101" s="36">
        <v>1512.7833333333331</v>
      </c>
      <c r="J101" s="36">
        <v>1549.5666666666666</v>
      </c>
      <c r="K101" s="31">
        <v>1476</v>
      </c>
      <c r="L101" s="31">
        <v>1410.05</v>
      </c>
      <c r="M101" s="31">
        <v>52.358620000000002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514.95000000000005</v>
      </c>
      <c r="D102" s="36">
        <v>516.26666666666677</v>
      </c>
      <c r="E102" s="36">
        <v>512.18333333333351</v>
      </c>
      <c r="F102" s="36">
        <v>509.41666666666674</v>
      </c>
      <c r="G102" s="36">
        <v>505.33333333333348</v>
      </c>
      <c r="H102" s="36">
        <v>519.03333333333353</v>
      </c>
      <c r="I102" s="36">
        <v>523.11666666666679</v>
      </c>
      <c r="J102" s="36">
        <v>525.88333333333355</v>
      </c>
      <c r="K102" s="31">
        <v>520.35</v>
      </c>
      <c r="L102" s="31">
        <v>513.5</v>
      </c>
      <c r="M102" s="31">
        <v>23.084219999999998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15.1</v>
      </c>
      <c r="D103" s="36">
        <v>15.283333333333333</v>
      </c>
      <c r="E103" s="36">
        <v>14.816666666666666</v>
      </c>
      <c r="F103" s="36">
        <v>14.533333333333333</v>
      </c>
      <c r="G103" s="36">
        <v>14.066666666666666</v>
      </c>
      <c r="H103" s="36">
        <v>15.566666666666666</v>
      </c>
      <c r="I103" s="36">
        <v>16.033333333333331</v>
      </c>
      <c r="J103" s="36">
        <v>16.316666666666666</v>
      </c>
      <c r="K103" s="31">
        <v>15.75</v>
      </c>
      <c r="L103" s="31">
        <v>15</v>
      </c>
      <c r="M103" s="31">
        <v>3836.9534600000002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85.2</v>
      </c>
      <c r="D104" s="36">
        <v>86.550000000000011</v>
      </c>
      <c r="E104" s="36">
        <v>83.450000000000017</v>
      </c>
      <c r="F104" s="36">
        <v>81.7</v>
      </c>
      <c r="G104" s="36">
        <v>78.600000000000009</v>
      </c>
      <c r="H104" s="36">
        <v>88.300000000000026</v>
      </c>
      <c r="I104" s="36">
        <v>91.40000000000002</v>
      </c>
      <c r="J104" s="36">
        <v>93.150000000000034</v>
      </c>
      <c r="K104" s="31">
        <v>89.65</v>
      </c>
      <c r="L104" s="31">
        <v>84.8</v>
      </c>
      <c r="M104" s="31">
        <v>959.07709999999997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432.85</v>
      </c>
      <c r="D105" s="36">
        <v>431.18333333333339</v>
      </c>
      <c r="E105" s="36">
        <v>425.81666666666678</v>
      </c>
      <c r="F105" s="36">
        <v>418.78333333333336</v>
      </c>
      <c r="G105" s="36">
        <v>413.41666666666674</v>
      </c>
      <c r="H105" s="36">
        <v>438.21666666666681</v>
      </c>
      <c r="I105" s="36">
        <v>443.58333333333337</v>
      </c>
      <c r="J105" s="36">
        <v>450.61666666666684</v>
      </c>
      <c r="K105" s="31">
        <v>436.55</v>
      </c>
      <c r="L105" s="31">
        <v>424.15</v>
      </c>
      <c r="M105" s="31">
        <v>25.942499999999999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461.95</v>
      </c>
      <c r="D106" s="36">
        <v>463.7</v>
      </c>
      <c r="E106" s="36">
        <v>458.25</v>
      </c>
      <c r="F106" s="36">
        <v>454.55</v>
      </c>
      <c r="G106" s="36">
        <v>449.1</v>
      </c>
      <c r="H106" s="36">
        <v>467.4</v>
      </c>
      <c r="I106" s="36">
        <v>472.84999999999991</v>
      </c>
      <c r="J106" s="36">
        <v>476.54999999999995</v>
      </c>
      <c r="K106" s="31">
        <v>469.15</v>
      </c>
      <c r="L106" s="31">
        <v>460</v>
      </c>
      <c r="M106" s="31">
        <v>27.75046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441.5</v>
      </c>
      <c r="D107" s="36">
        <v>438.34999999999997</v>
      </c>
      <c r="E107" s="36">
        <v>433.19999999999993</v>
      </c>
      <c r="F107" s="36">
        <v>424.9</v>
      </c>
      <c r="G107" s="36">
        <v>419.74999999999994</v>
      </c>
      <c r="H107" s="36">
        <v>446.64999999999992</v>
      </c>
      <c r="I107" s="36">
        <v>451.7999999999999</v>
      </c>
      <c r="J107" s="36">
        <v>460.09999999999991</v>
      </c>
      <c r="K107" s="31">
        <v>443.5</v>
      </c>
      <c r="L107" s="31">
        <v>430.05</v>
      </c>
      <c r="M107" s="31">
        <v>29.39256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3058.75</v>
      </c>
      <c r="D108" s="36">
        <v>3045.7166666666667</v>
      </c>
      <c r="E108" s="36">
        <v>3008.1333333333332</v>
      </c>
      <c r="F108" s="36">
        <v>2957.5166666666664</v>
      </c>
      <c r="G108" s="36">
        <v>2919.9333333333329</v>
      </c>
      <c r="H108" s="36">
        <v>3096.3333333333335</v>
      </c>
      <c r="I108" s="36">
        <v>3133.9166666666665</v>
      </c>
      <c r="J108" s="36">
        <v>3184.5333333333338</v>
      </c>
      <c r="K108" s="31">
        <v>3083.3</v>
      </c>
      <c r="L108" s="31">
        <v>2995.1</v>
      </c>
      <c r="M108" s="31">
        <v>7.7166100000000002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1643.9</v>
      </c>
      <c r="D109" s="36">
        <v>1650.9333333333332</v>
      </c>
      <c r="E109" s="36">
        <v>1624.8166666666664</v>
      </c>
      <c r="F109" s="36">
        <v>1605.7333333333331</v>
      </c>
      <c r="G109" s="36">
        <v>1579.6166666666663</v>
      </c>
      <c r="H109" s="36">
        <v>1670.0166666666664</v>
      </c>
      <c r="I109" s="36">
        <v>1696.1333333333332</v>
      </c>
      <c r="J109" s="36">
        <v>1715.2166666666665</v>
      </c>
      <c r="K109" s="31">
        <v>1677.05</v>
      </c>
      <c r="L109" s="31">
        <v>1631.85</v>
      </c>
      <c r="M109" s="31">
        <v>66.833979999999997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211.25</v>
      </c>
      <c r="D110" s="36">
        <v>213.08333333333334</v>
      </c>
      <c r="E110" s="36">
        <v>207.4666666666667</v>
      </c>
      <c r="F110" s="36">
        <v>203.68333333333337</v>
      </c>
      <c r="G110" s="36">
        <v>198.06666666666672</v>
      </c>
      <c r="H110" s="36">
        <v>216.86666666666667</v>
      </c>
      <c r="I110" s="36">
        <v>222.48333333333329</v>
      </c>
      <c r="J110" s="36">
        <v>226.26666666666665</v>
      </c>
      <c r="K110" s="31">
        <v>218.7</v>
      </c>
      <c r="L110" s="31">
        <v>209.3</v>
      </c>
      <c r="M110" s="31">
        <v>124.67379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1640.2</v>
      </c>
      <c r="D111" s="36">
        <v>1635.9833333333333</v>
      </c>
      <c r="E111" s="36">
        <v>1624.4666666666667</v>
      </c>
      <c r="F111" s="36">
        <v>1608.7333333333333</v>
      </c>
      <c r="G111" s="36">
        <v>1597.2166666666667</v>
      </c>
      <c r="H111" s="36">
        <v>1651.7166666666667</v>
      </c>
      <c r="I111" s="36">
        <v>1663.2333333333336</v>
      </c>
      <c r="J111" s="36">
        <v>1678.9666666666667</v>
      </c>
      <c r="K111" s="31">
        <v>1647.5</v>
      </c>
      <c r="L111" s="31">
        <v>1620.25</v>
      </c>
      <c r="M111" s="31">
        <v>92.098759999999999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144.1</v>
      </c>
      <c r="D112" s="36">
        <v>143.68333333333334</v>
      </c>
      <c r="E112" s="36">
        <v>141.96666666666667</v>
      </c>
      <c r="F112" s="36">
        <v>139.83333333333334</v>
      </c>
      <c r="G112" s="36">
        <v>138.11666666666667</v>
      </c>
      <c r="H112" s="36">
        <v>145.81666666666666</v>
      </c>
      <c r="I112" s="36">
        <v>147.53333333333336</v>
      </c>
      <c r="J112" s="36">
        <v>149.66666666666666</v>
      </c>
      <c r="K112" s="31">
        <v>145.4</v>
      </c>
      <c r="L112" s="31">
        <v>141.55000000000001</v>
      </c>
      <c r="M112" s="31">
        <v>430.31635999999997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1123.5</v>
      </c>
      <c r="D113" s="36">
        <v>1123.9833333333333</v>
      </c>
      <c r="E113" s="36">
        <v>1111.7166666666667</v>
      </c>
      <c r="F113" s="36">
        <v>1099.9333333333334</v>
      </c>
      <c r="G113" s="36">
        <v>1087.6666666666667</v>
      </c>
      <c r="H113" s="36">
        <v>1135.7666666666667</v>
      </c>
      <c r="I113" s="36">
        <v>1148.0333333333335</v>
      </c>
      <c r="J113" s="36">
        <v>1159.8166666666666</v>
      </c>
      <c r="K113" s="31">
        <v>1136.25</v>
      </c>
      <c r="L113" s="31">
        <v>1112.2</v>
      </c>
      <c r="M113" s="31">
        <v>2.19441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934.7</v>
      </c>
      <c r="D114" s="36">
        <v>939.06666666666661</v>
      </c>
      <c r="E114" s="36">
        <v>927.63333333333321</v>
      </c>
      <c r="F114" s="36">
        <v>920.56666666666661</v>
      </c>
      <c r="G114" s="36">
        <v>909.13333333333321</v>
      </c>
      <c r="H114" s="36">
        <v>946.13333333333321</v>
      </c>
      <c r="I114" s="36">
        <v>957.56666666666661</v>
      </c>
      <c r="J114" s="36">
        <v>964.63333333333321</v>
      </c>
      <c r="K114" s="31">
        <v>950.5</v>
      </c>
      <c r="L114" s="31">
        <v>932</v>
      </c>
      <c r="M114" s="31">
        <v>37.823270000000001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149.1</v>
      </c>
      <c r="D115" s="36">
        <v>144.28333333333333</v>
      </c>
      <c r="E115" s="36">
        <v>137.86666666666667</v>
      </c>
      <c r="F115" s="36">
        <v>126.63333333333335</v>
      </c>
      <c r="G115" s="36">
        <v>120.2166666666667</v>
      </c>
      <c r="H115" s="36">
        <v>155.51666666666665</v>
      </c>
      <c r="I115" s="36">
        <v>161.93333333333334</v>
      </c>
      <c r="J115" s="36">
        <v>173.16666666666663</v>
      </c>
      <c r="K115" s="31">
        <v>150.69999999999999</v>
      </c>
      <c r="L115" s="31">
        <v>133.05000000000001</v>
      </c>
      <c r="M115" s="31">
        <v>3364.63589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466.6</v>
      </c>
      <c r="D116" s="36">
        <v>469.59999999999997</v>
      </c>
      <c r="E116" s="36">
        <v>462.19999999999993</v>
      </c>
      <c r="F116" s="36">
        <v>457.79999999999995</v>
      </c>
      <c r="G116" s="36">
        <v>450.39999999999992</v>
      </c>
      <c r="H116" s="36">
        <v>473.99999999999994</v>
      </c>
      <c r="I116" s="36">
        <v>481.39999999999992</v>
      </c>
      <c r="J116" s="36">
        <v>485.79999999999995</v>
      </c>
      <c r="K116" s="31">
        <v>477</v>
      </c>
      <c r="L116" s="31">
        <v>465.2</v>
      </c>
      <c r="M116" s="31">
        <v>111.08698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722.1</v>
      </c>
      <c r="D117" s="36">
        <v>726.68333333333339</v>
      </c>
      <c r="E117" s="36">
        <v>713.41666666666674</v>
      </c>
      <c r="F117" s="36">
        <v>704.73333333333335</v>
      </c>
      <c r="G117" s="36">
        <v>691.4666666666667</v>
      </c>
      <c r="H117" s="36">
        <v>735.36666666666679</v>
      </c>
      <c r="I117" s="36">
        <v>748.63333333333344</v>
      </c>
      <c r="J117" s="36">
        <v>757.31666666666683</v>
      </c>
      <c r="K117" s="31">
        <v>739.95</v>
      </c>
      <c r="L117" s="31">
        <v>718</v>
      </c>
      <c r="M117" s="31">
        <v>27.970559999999999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472.1</v>
      </c>
      <c r="D118" s="36">
        <v>466.01666666666671</v>
      </c>
      <c r="E118" s="36">
        <v>457.73333333333341</v>
      </c>
      <c r="F118" s="36">
        <v>443.36666666666667</v>
      </c>
      <c r="G118" s="36">
        <v>435.08333333333337</v>
      </c>
      <c r="H118" s="36">
        <v>480.38333333333344</v>
      </c>
      <c r="I118" s="36">
        <v>488.66666666666674</v>
      </c>
      <c r="J118" s="36">
        <v>503.03333333333347</v>
      </c>
      <c r="K118" s="31">
        <v>474.3</v>
      </c>
      <c r="L118" s="31">
        <v>451.65</v>
      </c>
      <c r="M118" s="31">
        <v>37.717089999999999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812.65</v>
      </c>
      <c r="D119" s="36">
        <v>817.56666666666661</v>
      </c>
      <c r="E119" s="36">
        <v>805.13333333333321</v>
      </c>
      <c r="F119" s="36">
        <v>797.61666666666656</v>
      </c>
      <c r="G119" s="36">
        <v>785.18333333333317</v>
      </c>
      <c r="H119" s="36">
        <v>825.08333333333326</v>
      </c>
      <c r="I119" s="36">
        <v>837.51666666666665</v>
      </c>
      <c r="J119" s="36">
        <v>845.0333333333333</v>
      </c>
      <c r="K119" s="31">
        <v>830</v>
      </c>
      <c r="L119" s="31">
        <v>810.05</v>
      </c>
      <c r="M119" s="31">
        <v>14.335509999999999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527.70000000000005</v>
      </c>
      <c r="D120" s="36">
        <v>528.16666666666663</v>
      </c>
      <c r="E120" s="36">
        <v>520.0333333333333</v>
      </c>
      <c r="F120" s="36">
        <v>512.36666666666667</v>
      </c>
      <c r="G120" s="36">
        <v>504.23333333333335</v>
      </c>
      <c r="H120" s="36">
        <v>535.83333333333326</v>
      </c>
      <c r="I120" s="36">
        <v>543.9666666666667</v>
      </c>
      <c r="J120" s="36">
        <v>551.63333333333321</v>
      </c>
      <c r="K120" s="31">
        <v>536.29999999999995</v>
      </c>
      <c r="L120" s="31">
        <v>520.5</v>
      </c>
      <c r="M120" s="31">
        <v>30.876850000000001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1779.65</v>
      </c>
      <c r="D121" s="36">
        <v>1796.8</v>
      </c>
      <c r="E121" s="36">
        <v>1758.9499999999998</v>
      </c>
      <c r="F121" s="36">
        <v>1738.2499999999998</v>
      </c>
      <c r="G121" s="36">
        <v>1700.3999999999996</v>
      </c>
      <c r="H121" s="36">
        <v>1817.5</v>
      </c>
      <c r="I121" s="36">
        <v>1855.35</v>
      </c>
      <c r="J121" s="36">
        <v>1876.0500000000002</v>
      </c>
      <c r="K121" s="31">
        <v>1834.65</v>
      </c>
      <c r="L121" s="31">
        <v>1776.1</v>
      </c>
      <c r="M121" s="31">
        <v>108.36883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169.7</v>
      </c>
      <c r="D122" s="36">
        <v>168.20000000000002</v>
      </c>
      <c r="E122" s="36">
        <v>165.50000000000003</v>
      </c>
      <c r="F122" s="36">
        <v>161.30000000000001</v>
      </c>
      <c r="G122" s="36">
        <v>158.60000000000002</v>
      </c>
      <c r="H122" s="36">
        <v>172.40000000000003</v>
      </c>
      <c r="I122" s="36">
        <v>175.10000000000002</v>
      </c>
      <c r="J122" s="36">
        <v>179.30000000000004</v>
      </c>
      <c r="K122" s="31">
        <v>170.9</v>
      </c>
      <c r="L122" s="31">
        <v>164</v>
      </c>
      <c r="M122" s="31">
        <v>62.09769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2437.5</v>
      </c>
      <c r="D123" s="36">
        <v>2427.4333333333334</v>
      </c>
      <c r="E123" s="36">
        <v>2413.0666666666666</v>
      </c>
      <c r="F123" s="36">
        <v>2388.6333333333332</v>
      </c>
      <c r="G123" s="36">
        <v>2374.2666666666664</v>
      </c>
      <c r="H123" s="36">
        <v>2451.8666666666668</v>
      </c>
      <c r="I123" s="36">
        <v>2466.2333333333336</v>
      </c>
      <c r="J123" s="36">
        <v>2490.666666666667</v>
      </c>
      <c r="K123" s="31">
        <v>2441.8000000000002</v>
      </c>
      <c r="L123" s="31">
        <v>2403</v>
      </c>
      <c r="M123" s="31">
        <v>2.2925900000000001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411.7</v>
      </c>
      <c r="D124" s="36">
        <v>411.36666666666662</v>
      </c>
      <c r="E124" s="36">
        <v>406.83333333333326</v>
      </c>
      <c r="F124" s="36">
        <v>401.96666666666664</v>
      </c>
      <c r="G124" s="36">
        <v>397.43333333333328</v>
      </c>
      <c r="H124" s="36">
        <v>416.23333333333323</v>
      </c>
      <c r="I124" s="36">
        <v>420.76666666666665</v>
      </c>
      <c r="J124" s="36">
        <v>425.63333333333321</v>
      </c>
      <c r="K124" s="31">
        <v>415.9</v>
      </c>
      <c r="L124" s="31">
        <v>406.5</v>
      </c>
      <c r="M124" s="31">
        <v>12.14218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575.25</v>
      </c>
      <c r="D125" s="36">
        <v>578.18333333333328</v>
      </c>
      <c r="E125" s="36">
        <v>571.01666666666654</v>
      </c>
      <c r="F125" s="36">
        <v>566.7833333333333</v>
      </c>
      <c r="G125" s="36">
        <v>559.61666666666656</v>
      </c>
      <c r="H125" s="36">
        <v>582.41666666666652</v>
      </c>
      <c r="I125" s="36">
        <v>589.58333333333326</v>
      </c>
      <c r="J125" s="36">
        <v>593.81666666666649</v>
      </c>
      <c r="K125" s="31">
        <v>585.35</v>
      </c>
      <c r="L125" s="31">
        <v>573.95000000000005</v>
      </c>
      <c r="M125" s="31">
        <v>27.470079999999999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887.5</v>
      </c>
      <c r="D126" s="36">
        <v>893.31666666666661</v>
      </c>
      <c r="E126" s="36">
        <v>868.18333333333317</v>
      </c>
      <c r="F126" s="36">
        <v>848.86666666666656</v>
      </c>
      <c r="G126" s="36">
        <v>823.73333333333312</v>
      </c>
      <c r="H126" s="36">
        <v>912.63333333333321</v>
      </c>
      <c r="I126" s="36">
        <v>937.76666666666665</v>
      </c>
      <c r="J126" s="36">
        <v>957.08333333333326</v>
      </c>
      <c r="K126" s="31">
        <v>918.45</v>
      </c>
      <c r="L126" s="31">
        <v>874</v>
      </c>
      <c r="M126" s="31">
        <v>90.156120000000001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3570.95</v>
      </c>
      <c r="D127" s="36">
        <v>3577.6999999999994</v>
      </c>
      <c r="E127" s="36">
        <v>3540.9499999999989</v>
      </c>
      <c r="F127" s="36">
        <v>3510.9499999999994</v>
      </c>
      <c r="G127" s="36">
        <v>3474.1999999999989</v>
      </c>
      <c r="H127" s="36">
        <v>3607.6999999999989</v>
      </c>
      <c r="I127" s="36">
        <v>3644.45</v>
      </c>
      <c r="J127" s="36">
        <v>3674.4499999999989</v>
      </c>
      <c r="K127" s="31">
        <v>3614.45</v>
      </c>
      <c r="L127" s="31">
        <v>3547.7</v>
      </c>
      <c r="M127" s="31">
        <v>26.990760000000002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6275.6</v>
      </c>
      <c r="D128" s="36">
        <v>6249.8666666666659</v>
      </c>
      <c r="E128" s="36">
        <v>6175.7333333333318</v>
      </c>
      <c r="F128" s="36">
        <v>6075.8666666666659</v>
      </c>
      <c r="G128" s="36">
        <v>6001.7333333333318</v>
      </c>
      <c r="H128" s="36">
        <v>6349.7333333333318</v>
      </c>
      <c r="I128" s="36">
        <v>6423.866666666665</v>
      </c>
      <c r="J128" s="36">
        <v>6523.7333333333318</v>
      </c>
      <c r="K128" s="31">
        <v>6324</v>
      </c>
      <c r="L128" s="31">
        <v>6150</v>
      </c>
      <c r="M128" s="31">
        <v>4.7263500000000001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5540.05</v>
      </c>
      <c r="D129" s="36">
        <v>5493.0166666666664</v>
      </c>
      <c r="E129" s="36">
        <v>5421.0333333333328</v>
      </c>
      <c r="F129" s="36">
        <v>5302.0166666666664</v>
      </c>
      <c r="G129" s="36">
        <v>5230.0333333333328</v>
      </c>
      <c r="H129" s="36">
        <v>5612.0333333333328</v>
      </c>
      <c r="I129" s="36">
        <v>5684.0166666666664</v>
      </c>
      <c r="J129" s="36">
        <v>5803.0333333333328</v>
      </c>
      <c r="K129" s="31">
        <v>5565</v>
      </c>
      <c r="L129" s="31">
        <v>5374</v>
      </c>
      <c r="M129" s="31">
        <v>9.4409200000000002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1399.8</v>
      </c>
      <c r="D130" s="36">
        <v>1395.3500000000001</v>
      </c>
      <c r="E130" s="36">
        <v>1383.7000000000003</v>
      </c>
      <c r="F130" s="36">
        <v>1367.6000000000001</v>
      </c>
      <c r="G130" s="36">
        <v>1355.9500000000003</v>
      </c>
      <c r="H130" s="36">
        <v>1411.4500000000003</v>
      </c>
      <c r="I130" s="36">
        <v>1423.1000000000004</v>
      </c>
      <c r="J130" s="36">
        <v>1439.2000000000003</v>
      </c>
      <c r="K130" s="31">
        <v>1407</v>
      </c>
      <c r="L130" s="31">
        <v>1379.25</v>
      </c>
      <c r="M130" s="31">
        <v>7.9256700000000002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1597.7</v>
      </c>
      <c r="D131" s="36">
        <v>1601.2333333333333</v>
      </c>
      <c r="E131" s="36">
        <v>1587.4666666666667</v>
      </c>
      <c r="F131" s="36">
        <v>1577.2333333333333</v>
      </c>
      <c r="G131" s="36">
        <v>1563.4666666666667</v>
      </c>
      <c r="H131" s="36">
        <v>1611.4666666666667</v>
      </c>
      <c r="I131" s="36">
        <v>1625.2333333333336</v>
      </c>
      <c r="J131" s="36">
        <v>1635.4666666666667</v>
      </c>
      <c r="K131" s="31">
        <v>1615</v>
      </c>
      <c r="L131" s="31">
        <v>1591</v>
      </c>
      <c r="M131" s="31">
        <v>25.48169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279.35000000000002</v>
      </c>
      <c r="D132" s="36">
        <v>279.13333333333338</v>
      </c>
      <c r="E132" s="36">
        <v>275.76666666666677</v>
      </c>
      <c r="F132" s="36">
        <v>272.18333333333339</v>
      </c>
      <c r="G132" s="36">
        <v>268.81666666666678</v>
      </c>
      <c r="H132" s="36">
        <v>282.71666666666675</v>
      </c>
      <c r="I132" s="36">
        <v>286.08333333333343</v>
      </c>
      <c r="J132" s="36">
        <v>289.66666666666674</v>
      </c>
      <c r="K132" s="31">
        <v>282.5</v>
      </c>
      <c r="L132" s="31">
        <v>275.55</v>
      </c>
      <c r="M132" s="31">
        <v>70.759900000000002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2199.4499999999998</v>
      </c>
      <c r="D133" s="36">
        <v>2206.4666666666667</v>
      </c>
      <c r="E133" s="36">
        <v>2182.9833333333336</v>
      </c>
      <c r="F133" s="36">
        <v>2166.5166666666669</v>
      </c>
      <c r="G133" s="36">
        <v>2143.0333333333338</v>
      </c>
      <c r="H133" s="36">
        <v>2222.9333333333334</v>
      </c>
      <c r="I133" s="36">
        <v>2246.4166666666661</v>
      </c>
      <c r="J133" s="36">
        <v>2262.8833333333332</v>
      </c>
      <c r="K133" s="31">
        <v>2229.9499999999998</v>
      </c>
      <c r="L133" s="31">
        <v>2190</v>
      </c>
      <c r="M133" s="31">
        <v>2.06189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527.70000000000005</v>
      </c>
      <c r="D134" s="36">
        <v>528</v>
      </c>
      <c r="E134" s="36">
        <v>523</v>
      </c>
      <c r="F134" s="36">
        <v>518.29999999999995</v>
      </c>
      <c r="G134" s="36">
        <v>513.29999999999995</v>
      </c>
      <c r="H134" s="36">
        <v>532.70000000000005</v>
      </c>
      <c r="I134" s="36">
        <v>537.70000000000005</v>
      </c>
      <c r="J134" s="36">
        <v>542.40000000000009</v>
      </c>
      <c r="K134" s="31">
        <v>533</v>
      </c>
      <c r="L134" s="31">
        <v>523.29999999999995</v>
      </c>
      <c r="M134" s="31">
        <v>9.0900800000000004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10051.700000000001</v>
      </c>
      <c r="D135" s="36">
        <v>10069.983333333334</v>
      </c>
      <c r="E135" s="36">
        <v>9978.1666666666679</v>
      </c>
      <c r="F135" s="36">
        <v>9904.633333333335</v>
      </c>
      <c r="G135" s="36">
        <v>9812.8166666666693</v>
      </c>
      <c r="H135" s="36">
        <v>10143.516666666666</v>
      </c>
      <c r="I135" s="36">
        <v>10235.333333333332</v>
      </c>
      <c r="J135" s="36">
        <v>10308.866666666665</v>
      </c>
      <c r="K135" s="31">
        <v>10161.799999999999</v>
      </c>
      <c r="L135" s="31">
        <v>9996.4500000000007</v>
      </c>
      <c r="M135" s="31">
        <v>6.1025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731.85</v>
      </c>
      <c r="D136" s="36">
        <v>726.44999999999993</v>
      </c>
      <c r="E136" s="36">
        <v>710.39999999999986</v>
      </c>
      <c r="F136" s="36">
        <v>688.94999999999993</v>
      </c>
      <c r="G136" s="36">
        <v>672.89999999999986</v>
      </c>
      <c r="H136" s="36">
        <v>747.89999999999986</v>
      </c>
      <c r="I136" s="36">
        <v>763.94999999999982</v>
      </c>
      <c r="J136" s="36">
        <v>785.39999999999986</v>
      </c>
      <c r="K136" s="31">
        <v>742.5</v>
      </c>
      <c r="L136" s="31">
        <v>705</v>
      </c>
      <c r="M136" s="31">
        <v>25.195219999999999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1095.45</v>
      </c>
      <c r="D137" s="36">
        <v>1098.7666666666667</v>
      </c>
      <c r="E137" s="36">
        <v>1083.0333333333333</v>
      </c>
      <c r="F137" s="36">
        <v>1070.6166666666666</v>
      </c>
      <c r="G137" s="36">
        <v>1054.8833333333332</v>
      </c>
      <c r="H137" s="36">
        <v>1111.1833333333334</v>
      </c>
      <c r="I137" s="36">
        <v>1126.9166666666665</v>
      </c>
      <c r="J137" s="36">
        <v>1139.3333333333335</v>
      </c>
      <c r="K137" s="31">
        <v>1114.5</v>
      </c>
      <c r="L137" s="31">
        <v>1086.3499999999999</v>
      </c>
      <c r="M137" s="31">
        <v>6.4746100000000002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927.95</v>
      </c>
      <c r="D138" s="36">
        <v>929.73333333333323</v>
      </c>
      <c r="E138" s="36">
        <v>912.21666666666647</v>
      </c>
      <c r="F138" s="36">
        <v>896.48333333333323</v>
      </c>
      <c r="G138" s="36">
        <v>878.96666666666647</v>
      </c>
      <c r="H138" s="36">
        <v>945.46666666666647</v>
      </c>
      <c r="I138" s="36">
        <v>962.98333333333312</v>
      </c>
      <c r="J138" s="36">
        <v>978.71666666666647</v>
      </c>
      <c r="K138" s="31">
        <v>947.25</v>
      </c>
      <c r="L138" s="31">
        <v>914</v>
      </c>
      <c r="M138" s="31">
        <v>13.48443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108.1</v>
      </c>
      <c r="D139" s="36">
        <v>108.11666666666667</v>
      </c>
      <c r="E139" s="36">
        <v>106.53333333333335</v>
      </c>
      <c r="F139" s="36">
        <v>104.96666666666667</v>
      </c>
      <c r="G139" s="36">
        <v>103.38333333333334</v>
      </c>
      <c r="H139" s="36">
        <v>109.68333333333335</v>
      </c>
      <c r="I139" s="36">
        <v>111.26666666666667</v>
      </c>
      <c r="J139" s="36">
        <v>112.83333333333336</v>
      </c>
      <c r="K139" s="31">
        <v>109.7</v>
      </c>
      <c r="L139" s="31">
        <v>106.55</v>
      </c>
      <c r="M139" s="31">
        <v>173.83297999999999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2627</v>
      </c>
      <c r="D140" s="36">
        <v>2606.75</v>
      </c>
      <c r="E140" s="36">
        <v>2570.1999999999998</v>
      </c>
      <c r="F140" s="36">
        <v>2513.3999999999996</v>
      </c>
      <c r="G140" s="36">
        <v>2476.8499999999995</v>
      </c>
      <c r="H140" s="36">
        <v>2663.55</v>
      </c>
      <c r="I140" s="36">
        <v>2700.1000000000004</v>
      </c>
      <c r="J140" s="36">
        <v>2756.9000000000005</v>
      </c>
      <c r="K140" s="31">
        <v>2643.3</v>
      </c>
      <c r="L140" s="31">
        <v>2549.9499999999998</v>
      </c>
      <c r="M140" s="31">
        <v>3.7999800000000001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134878.29999999999</v>
      </c>
      <c r="D141" s="36">
        <v>139710.83333333331</v>
      </c>
      <c r="E141" s="36">
        <v>129167.51666666663</v>
      </c>
      <c r="F141" s="36">
        <v>123456.73333333331</v>
      </c>
      <c r="G141" s="36">
        <v>112913.41666666663</v>
      </c>
      <c r="H141" s="36">
        <v>145421.61666666664</v>
      </c>
      <c r="I141" s="36">
        <v>155964.93333333329</v>
      </c>
      <c r="J141" s="36">
        <v>161675.71666666665</v>
      </c>
      <c r="K141" s="31">
        <v>150254.15</v>
      </c>
      <c r="L141" s="31">
        <v>134000.04999999999</v>
      </c>
      <c r="M141" s="31">
        <v>0.37454999999999999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61.9</v>
      </c>
      <c r="D142" s="36">
        <v>62.15</v>
      </c>
      <c r="E142" s="36">
        <v>61.3</v>
      </c>
      <c r="F142" s="36">
        <v>60.699999999999996</v>
      </c>
      <c r="G142" s="36">
        <v>59.849999999999994</v>
      </c>
      <c r="H142" s="36">
        <v>62.75</v>
      </c>
      <c r="I142" s="36">
        <v>63.600000000000009</v>
      </c>
      <c r="J142" s="36">
        <v>64.2</v>
      </c>
      <c r="K142" s="31">
        <v>63</v>
      </c>
      <c r="L142" s="31">
        <v>61.55</v>
      </c>
      <c r="M142" s="31">
        <v>61.292430000000003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1417</v>
      </c>
      <c r="D143" s="36">
        <v>1422.5833333333333</v>
      </c>
      <c r="E143" s="36">
        <v>1407.3666666666666</v>
      </c>
      <c r="F143" s="36">
        <v>1397.7333333333333</v>
      </c>
      <c r="G143" s="36">
        <v>1382.5166666666667</v>
      </c>
      <c r="H143" s="36">
        <v>1432.2166666666665</v>
      </c>
      <c r="I143" s="36">
        <v>1447.4333333333332</v>
      </c>
      <c r="J143" s="36">
        <v>1457.0666666666664</v>
      </c>
      <c r="K143" s="31">
        <v>1437.8</v>
      </c>
      <c r="L143" s="31">
        <v>1412.95</v>
      </c>
      <c r="M143" s="31">
        <v>1.49763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5174.2</v>
      </c>
      <c r="D144" s="36">
        <v>5183.75</v>
      </c>
      <c r="E144" s="36">
        <v>5123.8999999999996</v>
      </c>
      <c r="F144" s="36">
        <v>5073.5999999999995</v>
      </c>
      <c r="G144" s="36">
        <v>5013.7499999999991</v>
      </c>
      <c r="H144" s="36">
        <v>5234.05</v>
      </c>
      <c r="I144" s="36">
        <v>5293.9000000000005</v>
      </c>
      <c r="J144" s="36">
        <v>5344.2000000000007</v>
      </c>
      <c r="K144" s="31">
        <v>5243.6</v>
      </c>
      <c r="L144" s="31">
        <v>5133.45</v>
      </c>
      <c r="M144" s="31">
        <v>3.30783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3445.95</v>
      </c>
      <c r="D145" s="36">
        <v>3463.65</v>
      </c>
      <c r="E145" s="36">
        <v>3417.3</v>
      </c>
      <c r="F145" s="36">
        <v>3388.65</v>
      </c>
      <c r="G145" s="36">
        <v>3342.3</v>
      </c>
      <c r="H145" s="36">
        <v>3492.3</v>
      </c>
      <c r="I145" s="36">
        <v>3538.6499999999996</v>
      </c>
      <c r="J145" s="36">
        <v>3567.3</v>
      </c>
      <c r="K145" s="31">
        <v>3510</v>
      </c>
      <c r="L145" s="31">
        <v>3435</v>
      </c>
      <c r="M145" s="31">
        <v>1.85354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2543.1</v>
      </c>
      <c r="D146" s="36">
        <v>2541.8833333333332</v>
      </c>
      <c r="E146" s="36">
        <v>2526.6166666666663</v>
      </c>
      <c r="F146" s="36">
        <v>2510.1333333333332</v>
      </c>
      <c r="G146" s="36">
        <v>2494.8666666666663</v>
      </c>
      <c r="H146" s="36">
        <v>2558.3666666666663</v>
      </c>
      <c r="I146" s="36">
        <v>2573.6333333333328</v>
      </c>
      <c r="J146" s="36">
        <v>2590.1166666666663</v>
      </c>
      <c r="K146" s="31">
        <v>2557.15</v>
      </c>
      <c r="L146" s="31">
        <v>2525.4</v>
      </c>
      <c r="M146" s="31">
        <v>8.0161899999999999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73</v>
      </c>
      <c r="D147" s="36">
        <v>72.516666666666666</v>
      </c>
      <c r="E147" s="36">
        <v>70.633333333333326</v>
      </c>
      <c r="F147" s="36">
        <v>68.266666666666666</v>
      </c>
      <c r="G147" s="36">
        <v>66.383333333333326</v>
      </c>
      <c r="H147" s="36">
        <v>74.883333333333326</v>
      </c>
      <c r="I147" s="36">
        <v>76.76666666666668</v>
      </c>
      <c r="J147" s="36">
        <v>79.133333333333326</v>
      </c>
      <c r="K147" s="31">
        <v>74.400000000000006</v>
      </c>
      <c r="L147" s="31">
        <v>70.150000000000006</v>
      </c>
      <c r="M147" s="31">
        <v>540.32962999999995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206.4</v>
      </c>
      <c r="D148" s="36">
        <v>207.58333333333334</v>
      </c>
      <c r="E148" s="36">
        <v>203.86666666666667</v>
      </c>
      <c r="F148" s="36">
        <v>201.33333333333334</v>
      </c>
      <c r="G148" s="36">
        <v>197.61666666666667</v>
      </c>
      <c r="H148" s="36">
        <v>210.11666666666667</v>
      </c>
      <c r="I148" s="36">
        <v>213.83333333333331</v>
      </c>
      <c r="J148" s="36">
        <v>216.36666666666667</v>
      </c>
      <c r="K148" s="31">
        <v>211.3</v>
      </c>
      <c r="L148" s="31">
        <v>205.05</v>
      </c>
      <c r="M148" s="31">
        <v>150.42898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309.3</v>
      </c>
      <c r="D149" s="36">
        <v>310.16666666666669</v>
      </c>
      <c r="E149" s="36">
        <v>306.23333333333335</v>
      </c>
      <c r="F149" s="36">
        <v>303.16666666666669</v>
      </c>
      <c r="G149" s="36">
        <v>299.23333333333335</v>
      </c>
      <c r="H149" s="36">
        <v>313.23333333333335</v>
      </c>
      <c r="I149" s="36">
        <v>317.16666666666663</v>
      </c>
      <c r="J149" s="36">
        <v>320.23333333333335</v>
      </c>
      <c r="K149" s="31">
        <v>314.10000000000002</v>
      </c>
      <c r="L149" s="31">
        <v>307.10000000000002</v>
      </c>
      <c r="M149" s="31">
        <v>135.02940000000001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168.4</v>
      </c>
      <c r="D150" s="36">
        <v>169.73333333333335</v>
      </c>
      <c r="E150" s="36">
        <v>166.26666666666671</v>
      </c>
      <c r="F150" s="36">
        <v>164.13333333333335</v>
      </c>
      <c r="G150" s="36">
        <v>160.66666666666671</v>
      </c>
      <c r="H150" s="36">
        <v>171.8666666666667</v>
      </c>
      <c r="I150" s="36">
        <v>175.33333333333334</v>
      </c>
      <c r="J150" s="36">
        <v>177.4666666666667</v>
      </c>
      <c r="K150" s="31">
        <v>173.2</v>
      </c>
      <c r="L150" s="31">
        <v>167.6</v>
      </c>
      <c r="M150" s="31">
        <v>83.915819999999997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1530.75</v>
      </c>
      <c r="D151" s="36">
        <v>1521.6666666666667</v>
      </c>
      <c r="E151" s="36">
        <v>1506.3833333333334</v>
      </c>
      <c r="F151" s="36">
        <v>1482.0166666666667</v>
      </c>
      <c r="G151" s="36">
        <v>1466.7333333333333</v>
      </c>
      <c r="H151" s="36">
        <v>1546.0333333333335</v>
      </c>
      <c r="I151" s="36">
        <v>1561.3166666666668</v>
      </c>
      <c r="J151" s="36">
        <v>1585.6833333333336</v>
      </c>
      <c r="K151" s="31">
        <v>1536.95</v>
      </c>
      <c r="L151" s="31">
        <v>1497.3</v>
      </c>
      <c r="M151" s="31">
        <v>5.9839000000000002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5086.2</v>
      </c>
      <c r="D152" s="36">
        <v>5006.2166666666662</v>
      </c>
      <c r="E152" s="36">
        <v>4902.5333333333328</v>
      </c>
      <c r="F152" s="36">
        <v>4718.8666666666668</v>
      </c>
      <c r="G152" s="36">
        <v>4615.1833333333334</v>
      </c>
      <c r="H152" s="36">
        <v>5189.8833333333323</v>
      </c>
      <c r="I152" s="36">
        <v>5293.5666666666648</v>
      </c>
      <c r="J152" s="36">
        <v>5477.2333333333318</v>
      </c>
      <c r="K152" s="31">
        <v>5109.8999999999996</v>
      </c>
      <c r="L152" s="31">
        <v>4822.55</v>
      </c>
      <c r="M152" s="31">
        <v>6.7685300000000002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381.35</v>
      </c>
      <c r="D153" s="36">
        <v>381.7833333333333</v>
      </c>
      <c r="E153" s="36">
        <v>378.56666666666661</v>
      </c>
      <c r="F153" s="36">
        <v>375.7833333333333</v>
      </c>
      <c r="G153" s="36">
        <v>372.56666666666661</v>
      </c>
      <c r="H153" s="36">
        <v>384.56666666666661</v>
      </c>
      <c r="I153" s="36">
        <v>387.7833333333333</v>
      </c>
      <c r="J153" s="36">
        <v>390.56666666666661</v>
      </c>
      <c r="K153" s="31">
        <v>385</v>
      </c>
      <c r="L153" s="31">
        <v>379</v>
      </c>
      <c r="M153" s="31">
        <v>24.457059999999998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232.05</v>
      </c>
      <c r="D154" s="36">
        <v>233.33333333333334</v>
      </c>
      <c r="E154" s="36">
        <v>229.41666666666669</v>
      </c>
      <c r="F154" s="36">
        <v>226.78333333333333</v>
      </c>
      <c r="G154" s="36">
        <v>222.86666666666667</v>
      </c>
      <c r="H154" s="36">
        <v>235.9666666666667</v>
      </c>
      <c r="I154" s="36">
        <v>239.88333333333338</v>
      </c>
      <c r="J154" s="36">
        <v>242.51666666666671</v>
      </c>
      <c r="K154" s="31">
        <v>237.25</v>
      </c>
      <c r="L154" s="31">
        <v>230.7</v>
      </c>
      <c r="M154" s="31">
        <v>260.10955000000001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37693.449999999997</v>
      </c>
      <c r="D155" s="36">
        <v>37826.700000000004</v>
      </c>
      <c r="E155" s="36">
        <v>37251.400000000009</v>
      </c>
      <c r="F155" s="36">
        <v>36809.350000000006</v>
      </c>
      <c r="G155" s="36">
        <v>36234.05000000001</v>
      </c>
      <c r="H155" s="36">
        <v>38268.750000000007</v>
      </c>
      <c r="I155" s="36">
        <v>38844.05000000001</v>
      </c>
      <c r="J155" s="36">
        <v>39286.100000000006</v>
      </c>
      <c r="K155" s="31">
        <v>38402</v>
      </c>
      <c r="L155" s="31">
        <v>37384.65</v>
      </c>
      <c r="M155" s="31">
        <v>0.31386999999999998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1566.2</v>
      </c>
      <c r="D156" s="36">
        <v>1574.7333333333333</v>
      </c>
      <c r="E156" s="36">
        <v>1551.4666666666667</v>
      </c>
      <c r="F156" s="36">
        <v>1536.7333333333333</v>
      </c>
      <c r="G156" s="36">
        <v>1513.4666666666667</v>
      </c>
      <c r="H156" s="36">
        <v>1589.4666666666667</v>
      </c>
      <c r="I156" s="36">
        <v>1612.7333333333336</v>
      </c>
      <c r="J156" s="36">
        <v>1627.4666666666667</v>
      </c>
      <c r="K156" s="31">
        <v>1598</v>
      </c>
      <c r="L156" s="31">
        <v>1560</v>
      </c>
      <c r="M156" s="31">
        <v>11.36093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736.25</v>
      </c>
      <c r="D157" s="36">
        <v>745.86666666666667</v>
      </c>
      <c r="E157" s="36">
        <v>721.7833333333333</v>
      </c>
      <c r="F157" s="36">
        <v>707.31666666666661</v>
      </c>
      <c r="G157" s="36">
        <v>683.23333333333323</v>
      </c>
      <c r="H157" s="36">
        <v>760.33333333333337</v>
      </c>
      <c r="I157" s="36">
        <v>784.41666666666663</v>
      </c>
      <c r="J157" s="36">
        <v>798.88333333333344</v>
      </c>
      <c r="K157" s="31">
        <v>769.95</v>
      </c>
      <c r="L157" s="31">
        <v>731.4</v>
      </c>
      <c r="M157" s="31">
        <v>65.975239999999999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902.6</v>
      </c>
      <c r="D158" s="36">
        <v>907.4</v>
      </c>
      <c r="E158" s="36">
        <v>888.69999999999993</v>
      </c>
      <c r="F158" s="36">
        <v>874.8</v>
      </c>
      <c r="G158" s="36">
        <v>856.09999999999991</v>
      </c>
      <c r="H158" s="36">
        <v>921.3</v>
      </c>
      <c r="I158" s="36">
        <v>940</v>
      </c>
      <c r="J158" s="36">
        <v>953.9</v>
      </c>
      <c r="K158" s="31">
        <v>926.1</v>
      </c>
      <c r="L158" s="31">
        <v>893.5</v>
      </c>
      <c r="M158" s="31">
        <v>11.842689999999999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7712.4</v>
      </c>
      <c r="D159" s="36">
        <v>7660.8</v>
      </c>
      <c r="E159" s="36">
        <v>7576.6</v>
      </c>
      <c r="F159" s="36">
        <v>7440.8</v>
      </c>
      <c r="G159" s="36">
        <v>7356.6</v>
      </c>
      <c r="H159" s="36">
        <v>7796.6</v>
      </c>
      <c r="I159" s="36">
        <v>7880.7999999999993</v>
      </c>
      <c r="J159" s="36">
        <v>8016.6</v>
      </c>
      <c r="K159" s="31">
        <v>7745</v>
      </c>
      <c r="L159" s="31">
        <v>7525</v>
      </c>
      <c r="M159" s="31">
        <v>3.1758299999999999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232.75</v>
      </c>
      <c r="D160" s="36">
        <v>234.01666666666665</v>
      </c>
      <c r="E160" s="36">
        <v>230.5333333333333</v>
      </c>
      <c r="F160" s="36">
        <v>228.31666666666666</v>
      </c>
      <c r="G160" s="36">
        <v>224.83333333333331</v>
      </c>
      <c r="H160" s="36">
        <v>236.23333333333329</v>
      </c>
      <c r="I160" s="36">
        <v>239.71666666666664</v>
      </c>
      <c r="J160" s="36">
        <v>241.93333333333328</v>
      </c>
      <c r="K160" s="31">
        <v>237.5</v>
      </c>
      <c r="L160" s="31">
        <v>231.8</v>
      </c>
      <c r="M160" s="31">
        <v>33.585009999999997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392.55</v>
      </c>
      <c r="D161" s="36">
        <v>395</v>
      </c>
      <c r="E161" s="36">
        <v>387.55</v>
      </c>
      <c r="F161" s="36">
        <v>382.55</v>
      </c>
      <c r="G161" s="36">
        <v>375.1</v>
      </c>
      <c r="H161" s="36">
        <v>400</v>
      </c>
      <c r="I161" s="36">
        <v>407.45000000000005</v>
      </c>
      <c r="J161" s="36">
        <v>412.45</v>
      </c>
      <c r="K161" s="31">
        <v>402.45</v>
      </c>
      <c r="L161" s="31">
        <v>390</v>
      </c>
      <c r="M161" s="31">
        <v>88.453190000000006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17246.900000000001</v>
      </c>
      <c r="D162" s="36">
        <v>17231.616666666669</v>
      </c>
      <c r="E162" s="36">
        <v>17133.283333333336</v>
      </c>
      <c r="F162" s="36">
        <v>17019.666666666668</v>
      </c>
      <c r="G162" s="36">
        <v>16921.333333333336</v>
      </c>
      <c r="H162" s="36">
        <v>17345.233333333337</v>
      </c>
      <c r="I162" s="36">
        <v>17443.566666666666</v>
      </c>
      <c r="J162" s="36">
        <v>17557.183333333338</v>
      </c>
      <c r="K162" s="31">
        <v>17329.95</v>
      </c>
      <c r="L162" s="31">
        <v>17118</v>
      </c>
      <c r="M162" s="31">
        <v>2.9569999999999999E-2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2757.75</v>
      </c>
      <c r="D163" s="36">
        <v>2755.85</v>
      </c>
      <c r="E163" s="36">
        <v>2722.7</v>
      </c>
      <c r="F163" s="36">
        <v>2687.65</v>
      </c>
      <c r="G163" s="36">
        <v>2654.5</v>
      </c>
      <c r="H163" s="36">
        <v>2790.8999999999996</v>
      </c>
      <c r="I163" s="36">
        <v>2824.05</v>
      </c>
      <c r="J163" s="36">
        <v>2859.0999999999995</v>
      </c>
      <c r="K163" s="31">
        <v>2789</v>
      </c>
      <c r="L163" s="31">
        <v>2720.8</v>
      </c>
      <c r="M163" s="31">
        <v>7.6118699999999997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3420.9</v>
      </c>
      <c r="D164" s="36">
        <v>3430.4166666666665</v>
      </c>
      <c r="E164" s="36">
        <v>3391.833333333333</v>
      </c>
      <c r="F164" s="36">
        <v>3362.7666666666664</v>
      </c>
      <c r="G164" s="36">
        <v>3324.1833333333329</v>
      </c>
      <c r="H164" s="36">
        <v>3459.4833333333331</v>
      </c>
      <c r="I164" s="36">
        <v>3498.0666666666662</v>
      </c>
      <c r="J164" s="36">
        <v>3527.1333333333332</v>
      </c>
      <c r="K164" s="31">
        <v>3469</v>
      </c>
      <c r="L164" s="31">
        <v>3401.35</v>
      </c>
      <c r="M164" s="31">
        <v>2.7448700000000001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97.2</v>
      </c>
      <c r="D165" s="36">
        <v>97.850000000000009</v>
      </c>
      <c r="E165" s="36">
        <v>95.750000000000014</v>
      </c>
      <c r="F165" s="36">
        <v>94.300000000000011</v>
      </c>
      <c r="G165" s="36">
        <v>92.200000000000017</v>
      </c>
      <c r="H165" s="36">
        <v>99.300000000000011</v>
      </c>
      <c r="I165" s="36">
        <v>101.4</v>
      </c>
      <c r="J165" s="36">
        <v>102.85000000000001</v>
      </c>
      <c r="K165" s="31">
        <v>99.95</v>
      </c>
      <c r="L165" s="31">
        <v>96.4</v>
      </c>
      <c r="M165" s="31">
        <v>987.59164999999996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879.05</v>
      </c>
      <c r="D166" s="36">
        <v>880.29999999999984</v>
      </c>
      <c r="E166" s="36">
        <v>861.6999999999997</v>
      </c>
      <c r="F166" s="36">
        <v>844.34999999999991</v>
      </c>
      <c r="G166" s="36">
        <v>825.74999999999977</v>
      </c>
      <c r="H166" s="36">
        <v>897.64999999999964</v>
      </c>
      <c r="I166" s="36">
        <v>916.24999999999977</v>
      </c>
      <c r="J166" s="36">
        <v>933.59999999999957</v>
      </c>
      <c r="K166" s="31">
        <v>898.9</v>
      </c>
      <c r="L166" s="31">
        <v>862.95</v>
      </c>
      <c r="M166" s="31">
        <v>21.850560000000002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4439.3</v>
      </c>
      <c r="D167" s="36">
        <v>4419.1333333333332</v>
      </c>
      <c r="E167" s="36">
        <v>4348.2666666666664</v>
      </c>
      <c r="F167" s="36">
        <v>4257.2333333333336</v>
      </c>
      <c r="G167" s="36">
        <v>4186.3666666666668</v>
      </c>
      <c r="H167" s="36">
        <v>4510.1666666666661</v>
      </c>
      <c r="I167" s="36">
        <v>4581.0333333333328</v>
      </c>
      <c r="J167" s="36">
        <v>4672.0666666666657</v>
      </c>
      <c r="K167" s="31">
        <v>4490</v>
      </c>
      <c r="L167" s="31">
        <v>4328.1000000000004</v>
      </c>
      <c r="M167" s="31">
        <v>19.286799999999999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483.55</v>
      </c>
      <c r="D168" s="36">
        <v>485.5</v>
      </c>
      <c r="E168" s="36">
        <v>479.45</v>
      </c>
      <c r="F168" s="36">
        <v>475.34999999999997</v>
      </c>
      <c r="G168" s="36">
        <v>469.29999999999995</v>
      </c>
      <c r="H168" s="36">
        <v>489.6</v>
      </c>
      <c r="I168" s="36">
        <v>495.65</v>
      </c>
      <c r="J168" s="36">
        <v>499.75000000000006</v>
      </c>
      <c r="K168" s="31">
        <v>491.55</v>
      </c>
      <c r="L168" s="31">
        <v>481.4</v>
      </c>
      <c r="M168" s="31">
        <v>10.71918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239.2</v>
      </c>
      <c r="D169" s="36">
        <v>239.36666666666665</v>
      </c>
      <c r="E169" s="36">
        <v>237.5333333333333</v>
      </c>
      <c r="F169" s="36">
        <v>235.86666666666665</v>
      </c>
      <c r="G169" s="36">
        <v>234.0333333333333</v>
      </c>
      <c r="H169" s="36">
        <v>241.0333333333333</v>
      </c>
      <c r="I169" s="36">
        <v>242.86666666666662</v>
      </c>
      <c r="J169" s="36">
        <v>244.5333333333333</v>
      </c>
      <c r="K169" s="31">
        <v>241.2</v>
      </c>
      <c r="L169" s="31">
        <v>237.7</v>
      </c>
      <c r="M169" s="31">
        <v>136.203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1288.9000000000001</v>
      </c>
      <c r="D170" s="36">
        <v>1290.9833333333333</v>
      </c>
      <c r="E170" s="36">
        <v>1270.9166666666667</v>
      </c>
      <c r="F170" s="36">
        <v>1252.9333333333334</v>
      </c>
      <c r="G170" s="36">
        <v>1232.8666666666668</v>
      </c>
      <c r="H170" s="36">
        <v>1308.9666666666667</v>
      </c>
      <c r="I170" s="36">
        <v>1329.0333333333333</v>
      </c>
      <c r="J170" s="36">
        <v>1347.0166666666667</v>
      </c>
      <c r="K170" s="31">
        <v>1311.05</v>
      </c>
      <c r="L170" s="31">
        <v>1273</v>
      </c>
      <c r="M170" s="31">
        <v>6.5979000000000001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951.65</v>
      </c>
      <c r="D171" s="36">
        <v>962.5</v>
      </c>
      <c r="E171" s="36">
        <v>938.15</v>
      </c>
      <c r="F171" s="36">
        <v>924.65</v>
      </c>
      <c r="G171" s="36">
        <v>900.3</v>
      </c>
      <c r="H171" s="36">
        <v>976</v>
      </c>
      <c r="I171" s="36">
        <v>1000.3499999999999</v>
      </c>
      <c r="J171" s="36">
        <v>1013.85</v>
      </c>
      <c r="K171" s="31">
        <v>986.85</v>
      </c>
      <c r="L171" s="31">
        <v>949</v>
      </c>
      <c r="M171" s="31">
        <v>5.6751399999999999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426.4</v>
      </c>
      <c r="D172" s="36">
        <v>429.91666666666669</v>
      </c>
      <c r="E172" s="36">
        <v>420.83333333333337</v>
      </c>
      <c r="F172" s="36">
        <v>415.26666666666671</v>
      </c>
      <c r="G172" s="36">
        <v>406.18333333333339</v>
      </c>
      <c r="H172" s="36">
        <v>435.48333333333335</v>
      </c>
      <c r="I172" s="36">
        <v>444.56666666666672</v>
      </c>
      <c r="J172" s="36">
        <v>450.13333333333333</v>
      </c>
      <c r="K172" s="31">
        <v>439</v>
      </c>
      <c r="L172" s="31">
        <v>424.35</v>
      </c>
      <c r="M172" s="31">
        <v>75.84545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2723.15</v>
      </c>
      <c r="D173" s="36">
        <v>2735.25</v>
      </c>
      <c r="E173" s="36">
        <v>2697.95</v>
      </c>
      <c r="F173" s="36">
        <v>2672.75</v>
      </c>
      <c r="G173" s="36">
        <v>2635.45</v>
      </c>
      <c r="H173" s="36">
        <v>2760.45</v>
      </c>
      <c r="I173" s="36">
        <v>2797.75</v>
      </c>
      <c r="J173" s="36">
        <v>2822.95</v>
      </c>
      <c r="K173" s="31">
        <v>2772.55</v>
      </c>
      <c r="L173" s="31">
        <v>2710.05</v>
      </c>
      <c r="M173" s="31">
        <v>60.986910000000002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113.1</v>
      </c>
      <c r="D174" s="36">
        <v>114.48333333333333</v>
      </c>
      <c r="E174" s="36">
        <v>111.11666666666667</v>
      </c>
      <c r="F174" s="36">
        <v>109.13333333333334</v>
      </c>
      <c r="G174" s="36">
        <v>105.76666666666668</v>
      </c>
      <c r="H174" s="36">
        <v>116.46666666666667</v>
      </c>
      <c r="I174" s="36">
        <v>119.83333333333331</v>
      </c>
      <c r="J174" s="36">
        <v>121.81666666666666</v>
      </c>
      <c r="K174" s="31">
        <v>117.85</v>
      </c>
      <c r="L174" s="31">
        <v>112.5</v>
      </c>
      <c r="M174" s="31">
        <v>598.98451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752.2</v>
      </c>
      <c r="D175" s="36">
        <v>756.23333333333323</v>
      </c>
      <c r="E175" s="36">
        <v>745.96666666666647</v>
      </c>
      <c r="F175" s="36">
        <v>739.73333333333323</v>
      </c>
      <c r="G175" s="36">
        <v>729.46666666666647</v>
      </c>
      <c r="H175" s="36">
        <v>762.46666666666647</v>
      </c>
      <c r="I175" s="36">
        <v>772.73333333333312</v>
      </c>
      <c r="J175" s="36">
        <v>778.96666666666647</v>
      </c>
      <c r="K175" s="31">
        <v>766.5</v>
      </c>
      <c r="L175" s="31">
        <v>750</v>
      </c>
      <c r="M175" s="31">
        <v>17.798249999999999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1421.15</v>
      </c>
      <c r="D176" s="36">
        <v>1417.5500000000002</v>
      </c>
      <c r="E176" s="36">
        <v>1390.1500000000003</v>
      </c>
      <c r="F176" s="36">
        <v>1359.15</v>
      </c>
      <c r="G176" s="36">
        <v>1331.7500000000002</v>
      </c>
      <c r="H176" s="36">
        <v>1448.5500000000004</v>
      </c>
      <c r="I176" s="36">
        <v>1475.95</v>
      </c>
      <c r="J176" s="36">
        <v>1506.9500000000005</v>
      </c>
      <c r="K176" s="31">
        <v>1444.95</v>
      </c>
      <c r="L176" s="31">
        <v>1386.55</v>
      </c>
      <c r="M176" s="31">
        <v>26.285679999999999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626</v>
      </c>
      <c r="D177" s="36">
        <v>628.6</v>
      </c>
      <c r="E177" s="36">
        <v>620.40000000000009</v>
      </c>
      <c r="F177" s="36">
        <v>614.80000000000007</v>
      </c>
      <c r="G177" s="36">
        <v>606.60000000000014</v>
      </c>
      <c r="H177" s="36">
        <v>634.20000000000005</v>
      </c>
      <c r="I177" s="36">
        <v>642.40000000000009</v>
      </c>
      <c r="J177" s="36">
        <v>648</v>
      </c>
      <c r="K177" s="31">
        <v>636.79999999999995</v>
      </c>
      <c r="L177" s="31">
        <v>623</v>
      </c>
      <c r="M177" s="31">
        <v>300.16307999999998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26137</v>
      </c>
      <c r="D178" s="36">
        <v>26428.95</v>
      </c>
      <c r="E178" s="36">
        <v>25770.050000000003</v>
      </c>
      <c r="F178" s="36">
        <v>25403.100000000002</v>
      </c>
      <c r="G178" s="36">
        <v>24744.200000000004</v>
      </c>
      <c r="H178" s="36">
        <v>26795.9</v>
      </c>
      <c r="I178" s="36">
        <v>27454.800000000003</v>
      </c>
      <c r="J178" s="36">
        <v>27821.75</v>
      </c>
      <c r="K178" s="31">
        <v>27087.85</v>
      </c>
      <c r="L178" s="31">
        <v>26062</v>
      </c>
      <c r="M178" s="31">
        <v>0.48404999999999998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2288</v>
      </c>
      <c r="D179" s="36">
        <v>2281.9500000000003</v>
      </c>
      <c r="E179" s="36">
        <v>2246.0500000000006</v>
      </c>
      <c r="F179" s="36">
        <v>2204.1000000000004</v>
      </c>
      <c r="G179" s="36">
        <v>2168.2000000000007</v>
      </c>
      <c r="H179" s="36">
        <v>2323.9000000000005</v>
      </c>
      <c r="I179" s="36">
        <v>2359.8000000000002</v>
      </c>
      <c r="J179" s="36">
        <v>2401.7500000000005</v>
      </c>
      <c r="K179" s="31">
        <v>2317.85</v>
      </c>
      <c r="L179" s="31">
        <v>2240</v>
      </c>
      <c r="M179" s="31">
        <v>10.617290000000001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4106.8</v>
      </c>
      <c r="D180" s="36">
        <v>4089.3000000000006</v>
      </c>
      <c r="E180" s="36">
        <v>4045.7500000000009</v>
      </c>
      <c r="F180" s="36">
        <v>3984.7000000000003</v>
      </c>
      <c r="G180" s="36">
        <v>3941.1500000000005</v>
      </c>
      <c r="H180" s="36">
        <v>4150.3500000000013</v>
      </c>
      <c r="I180" s="36">
        <v>4193.9000000000015</v>
      </c>
      <c r="J180" s="36">
        <v>4254.9500000000016</v>
      </c>
      <c r="K180" s="31">
        <v>4132.8500000000004</v>
      </c>
      <c r="L180" s="31">
        <v>4028.25</v>
      </c>
      <c r="M180" s="31">
        <v>1.7768999999999999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577.1</v>
      </c>
      <c r="D181" s="36">
        <v>580.2833333333333</v>
      </c>
      <c r="E181" s="36">
        <v>571.81666666666661</v>
      </c>
      <c r="F181" s="36">
        <v>566.5333333333333</v>
      </c>
      <c r="G181" s="36">
        <v>558.06666666666661</v>
      </c>
      <c r="H181" s="36">
        <v>585.56666666666661</v>
      </c>
      <c r="I181" s="36">
        <v>594.0333333333333</v>
      </c>
      <c r="J181" s="36">
        <v>599.31666666666661</v>
      </c>
      <c r="K181" s="31">
        <v>588.75</v>
      </c>
      <c r="L181" s="31">
        <v>575</v>
      </c>
      <c r="M181" s="31">
        <v>13.703749999999999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2309.6</v>
      </c>
      <c r="D182" s="36">
        <v>2324.8333333333335</v>
      </c>
      <c r="E182" s="36">
        <v>2289.7666666666669</v>
      </c>
      <c r="F182" s="36">
        <v>2269.9333333333334</v>
      </c>
      <c r="G182" s="36">
        <v>2234.8666666666668</v>
      </c>
      <c r="H182" s="36">
        <v>2344.666666666667</v>
      </c>
      <c r="I182" s="36">
        <v>2379.7333333333336</v>
      </c>
      <c r="J182" s="36">
        <v>2399.5666666666671</v>
      </c>
      <c r="K182" s="31">
        <v>2359.9</v>
      </c>
      <c r="L182" s="31">
        <v>2305</v>
      </c>
      <c r="M182" s="31">
        <v>3.2393100000000001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1299</v>
      </c>
      <c r="D183" s="36">
        <v>1304.5999999999999</v>
      </c>
      <c r="E183" s="36">
        <v>1288.7499999999998</v>
      </c>
      <c r="F183" s="36">
        <v>1278.4999999999998</v>
      </c>
      <c r="G183" s="36">
        <v>1262.6499999999996</v>
      </c>
      <c r="H183" s="36">
        <v>1314.85</v>
      </c>
      <c r="I183" s="36">
        <v>1330.7000000000003</v>
      </c>
      <c r="J183" s="36">
        <v>1340.95</v>
      </c>
      <c r="K183" s="31">
        <v>1320.45</v>
      </c>
      <c r="L183" s="31">
        <v>1294.3499999999999</v>
      </c>
      <c r="M183" s="31">
        <v>25.44642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665.7</v>
      </c>
      <c r="D184" s="36">
        <v>668.36666666666667</v>
      </c>
      <c r="E184" s="36">
        <v>659.33333333333337</v>
      </c>
      <c r="F184" s="36">
        <v>652.9666666666667</v>
      </c>
      <c r="G184" s="36">
        <v>643.93333333333339</v>
      </c>
      <c r="H184" s="36">
        <v>674.73333333333335</v>
      </c>
      <c r="I184" s="36">
        <v>683.76666666666665</v>
      </c>
      <c r="J184" s="36">
        <v>690.13333333333333</v>
      </c>
      <c r="K184" s="31">
        <v>677.4</v>
      </c>
      <c r="L184" s="31">
        <v>662</v>
      </c>
      <c r="M184" s="31">
        <v>6.1094400000000002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702.6</v>
      </c>
      <c r="D185" s="36">
        <v>704.21666666666658</v>
      </c>
      <c r="E185" s="36">
        <v>696.93333333333317</v>
      </c>
      <c r="F185" s="36">
        <v>691.26666666666654</v>
      </c>
      <c r="G185" s="36">
        <v>683.98333333333312</v>
      </c>
      <c r="H185" s="36">
        <v>709.88333333333321</v>
      </c>
      <c r="I185" s="36">
        <v>717.16666666666674</v>
      </c>
      <c r="J185" s="36">
        <v>722.83333333333326</v>
      </c>
      <c r="K185" s="31">
        <v>711.5</v>
      </c>
      <c r="L185" s="31">
        <v>698.55</v>
      </c>
      <c r="M185" s="31">
        <v>27.30217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1083.6500000000001</v>
      </c>
      <c r="D186" s="36">
        <v>1089.5166666666667</v>
      </c>
      <c r="E186" s="36">
        <v>1074.0833333333333</v>
      </c>
      <c r="F186" s="36">
        <v>1064.5166666666667</v>
      </c>
      <c r="G186" s="36">
        <v>1049.0833333333333</v>
      </c>
      <c r="H186" s="36">
        <v>1099.0833333333333</v>
      </c>
      <c r="I186" s="36">
        <v>1114.5166666666667</v>
      </c>
      <c r="J186" s="36">
        <v>1124.0833333333333</v>
      </c>
      <c r="K186" s="31">
        <v>1104.95</v>
      </c>
      <c r="L186" s="31">
        <v>1079.95</v>
      </c>
      <c r="M186" s="31">
        <v>6.12371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1697.5</v>
      </c>
      <c r="D187" s="36">
        <v>1708.6666666666667</v>
      </c>
      <c r="E187" s="36">
        <v>1677.3333333333335</v>
      </c>
      <c r="F187" s="36">
        <v>1657.1666666666667</v>
      </c>
      <c r="G187" s="36">
        <v>1625.8333333333335</v>
      </c>
      <c r="H187" s="36">
        <v>1728.8333333333335</v>
      </c>
      <c r="I187" s="36">
        <v>1760.166666666667</v>
      </c>
      <c r="J187" s="36">
        <v>1780.3333333333335</v>
      </c>
      <c r="K187" s="31">
        <v>1740</v>
      </c>
      <c r="L187" s="31">
        <v>1688.5</v>
      </c>
      <c r="M187" s="31">
        <v>9.4131599999999995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1138.5999999999999</v>
      </c>
      <c r="D188" s="36">
        <v>1141.1500000000001</v>
      </c>
      <c r="E188" s="36">
        <v>1129.3500000000001</v>
      </c>
      <c r="F188" s="36">
        <v>1120.1000000000001</v>
      </c>
      <c r="G188" s="36">
        <v>1108.3000000000002</v>
      </c>
      <c r="H188" s="36">
        <v>1150.4000000000001</v>
      </c>
      <c r="I188" s="36">
        <v>1162.2000000000003</v>
      </c>
      <c r="J188" s="36">
        <v>1171.45</v>
      </c>
      <c r="K188" s="31">
        <v>1152.95</v>
      </c>
      <c r="L188" s="31">
        <v>1131.9000000000001</v>
      </c>
      <c r="M188" s="31">
        <v>12.72932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8597.7999999999993</v>
      </c>
      <c r="D189" s="36">
        <v>8582.9333333333325</v>
      </c>
      <c r="E189" s="36">
        <v>8525.866666666665</v>
      </c>
      <c r="F189" s="36">
        <v>8453.9333333333325</v>
      </c>
      <c r="G189" s="36">
        <v>8396.866666666665</v>
      </c>
      <c r="H189" s="36">
        <v>8654.866666666665</v>
      </c>
      <c r="I189" s="36">
        <v>8711.9333333333343</v>
      </c>
      <c r="J189" s="36">
        <v>8783.866666666665</v>
      </c>
      <c r="K189" s="31">
        <v>8640</v>
      </c>
      <c r="L189" s="31">
        <v>8511</v>
      </c>
      <c r="M189" s="31">
        <v>0.73451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805.55</v>
      </c>
      <c r="D190" s="36">
        <v>807.75</v>
      </c>
      <c r="E190" s="36">
        <v>801.8</v>
      </c>
      <c r="F190" s="36">
        <v>798.05</v>
      </c>
      <c r="G190" s="36">
        <v>792.09999999999991</v>
      </c>
      <c r="H190" s="36">
        <v>811.5</v>
      </c>
      <c r="I190" s="36">
        <v>817.45</v>
      </c>
      <c r="J190" s="36">
        <v>821.2</v>
      </c>
      <c r="K190" s="31">
        <v>813.7</v>
      </c>
      <c r="L190" s="31">
        <v>804</v>
      </c>
      <c r="M190" s="31">
        <v>78.954390000000004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348.8</v>
      </c>
      <c r="D191" s="36">
        <v>350.2166666666667</v>
      </c>
      <c r="E191" s="36">
        <v>345.08333333333337</v>
      </c>
      <c r="F191" s="36">
        <v>341.36666666666667</v>
      </c>
      <c r="G191" s="36">
        <v>336.23333333333335</v>
      </c>
      <c r="H191" s="36">
        <v>353.93333333333339</v>
      </c>
      <c r="I191" s="36">
        <v>359.06666666666672</v>
      </c>
      <c r="J191" s="36">
        <v>362.78333333333342</v>
      </c>
      <c r="K191" s="31">
        <v>355.35</v>
      </c>
      <c r="L191" s="31">
        <v>346.5</v>
      </c>
      <c r="M191" s="31">
        <v>120.84011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131.65</v>
      </c>
      <c r="D192" s="36">
        <v>132.93333333333331</v>
      </c>
      <c r="E192" s="36">
        <v>130.11666666666662</v>
      </c>
      <c r="F192" s="36">
        <v>128.58333333333331</v>
      </c>
      <c r="G192" s="36">
        <v>125.76666666666662</v>
      </c>
      <c r="H192" s="36">
        <v>134.46666666666661</v>
      </c>
      <c r="I192" s="36">
        <v>137.28333333333327</v>
      </c>
      <c r="J192" s="36">
        <v>138.81666666666661</v>
      </c>
      <c r="K192" s="31">
        <v>135.75</v>
      </c>
      <c r="L192" s="31">
        <v>131.4</v>
      </c>
      <c r="M192" s="31">
        <v>589.82970999999998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3884.6</v>
      </c>
      <c r="D193" s="36">
        <v>3869.0333333333328</v>
      </c>
      <c r="E193" s="36">
        <v>3828.1166666666659</v>
      </c>
      <c r="F193" s="36">
        <v>3771.6333333333332</v>
      </c>
      <c r="G193" s="36">
        <v>3730.7166666666662</v>
      </c>
      <c r="H193" s="36">
        <v>3925.5166666666655</v>
      </c>
      <c r="I193" s="36">
        <v>3966.4333333333325</v>
      </c>
      <c r="J193" s="36">
        <v>4022.9166666666652</v>
      </c>
      <c r="K193" s="31">
        <v>3909.95</v>
      </c>
      <c r="L193" s="31">
        <v>3812.55</v>
      </c>
      <c r="M193" s="31">
        <v>34.586959999999998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1326.75</v>
      </c>
      <c r="D194" s="36">
        <v>1322.1666666666667</v>
      </c>
      <c r="E194" s="36">
        <v>1309.8333333333335</v>
      </c>
      <c r="F194" s="36">
        <v>1292.9166666666667</v>
      </c>
      <c r="G194" s="36">
        <v>1280.5833333333335</v>
      </c>
      <c r="H194" s="36">
        <v>1339.0833333333335</v>
      </c>
      <c r="I194" s="36">
        <v>1351.416666666667</v>
      </c>
      <c r="J194" s="36">
        <v>1368.3333333333335</v>
      </c>
      <c r="K194" s="31">
        <v>1334.5</v>
      </c>
      <c r="L194" s="31">
        <v>1305.25</v>
      </c>
      <c r="M194" s="31">
        <v>23.130590000000002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3826.65</v>
      </c>
      <c r="D195" s="36">
        <v>3833.5666666666671</v>
      </c>
      <c r="E195" s="36">
        <v>3757.1333333333341</v>
      </c>
      <c r="F195" s="36">
        <v>3687.6166666666672</v>
      </c>
      <c r="G195" s="36">
        <v>3611.1833333333343</v>
      </c>
      <c r="H195" s="36">
        <v>3903.0833333333339</v>
      </c>
      <c r="I195" s="36">
        <v>3979.5166666666673</v>
      </c>
      <c r="J195" s="36">
        <v>4049.0333333333338</v>
      </c>
      <c r="K195" s="31">
        <v>3910</v>
      </c>
      <c r="L195" s="31">
        <v>3764.05</v>
      </c>
      <c r="M195" s="31">
        <v>3.1001300000000001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3830.05</v>
      </c>
      <c r="D196" s="36">
        <v>3828.35</v>
      </c>
      <c r="E196" s="36">
        <v>3801.7</v>
      </c>
      <c r="F196" s="36">
        <v>3773.35</v>
      </c>
      <c r="G196" s="36">
        <v>3746.7</v>
      </c>
      <c r="H196" s="36">
        <v>3856.7</v>
      </c>
      <c r="I196" s="36">
        <v>3883.3500000000004</v>
      </c>
      <c r="J196" s="36">
        <v>3911.7</v>
      </c>
      <c r="K196" s="31">
        <v>3855</v>
      </c>
      <c r="L196" s="31">
        <v>3800</v>
      </c>
      <c r="M196" s="31">
        <v>7.2335599999999998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2472.1999999999998</v>
      </c>
      <c r="D197" s="36">
        <v>2457.2333333333331</v>
      </c>
      <c r="E197" s="36">
        <v>2431.5166666666664</v>
      </c>
      <c r="F197" s="36">
        <v>2390.8333333333335</v>
      </c>
      <c r="G197" s="36">
        <v>2365.1166666666668</v>
      </c>
      <c r="H197" s="36">
        <v>2497.9166666666661</v>
      </c>
      <c r="I197" s="36">
        <v>2523.6333333333323</v>
      </c>
      <c r="J197" s="36">
        <v>2564.3166666666657</v>
      </c>
      <c r="K197" s="31">
        <v>2482.9499999999998</v>
      </c>
      <c r="L197" s="31">
        <v>2416.5500000000002</v>
      </c>
      <c r="M197" s="31">
        <v>3.06575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1001.9</v>
      </c>
      <c r="D198" s="36">
        <v>1009.85</v>
      </c>
      <c r="E198" s="36">
        <v>984.75</v>
      </c>
      <c r="F198" s="36">
        <v>967.6</v>
      </c>
      <c r="G198" s="36">
        <v>942.5</v>
      </c>
      <c r="H198" s="36">
        <v>1027</v>
      </c>
      <c r="I198" s="36">
        <v>1052.1000000000001</v>
      </c>
      <c r="J198" s="36">
        <v>1069.25</v>
      </c>
      <c r="K198" s="31">
        <v>1034.95</v>
      </c>
      <c r="L198" s="31">
        <v>992.7</v>
      </c>
      <c r="M198" s="31">
        <v>3.12608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3147.85</v>
      </c>
      <c r="D199" s="36">
        <v>3149.6499999999996</v>
      </c>
      <c r="E199" s="36">
        <v>3115.3499999999995</v>
      </c>
      <c r="F199" s="36">
        <v>3082.85</v>
      </c>
      <c r="G199" s="36">
        <v>3048.5499999999997</v>
      </c>
      <c r="H199" s="36">
        <v>3182.1499999999992</v>
      </c>
      <c r="I199" s="36">
        <v>3216.4499999999994</v>
      </c>
      <c r="J199" s="36">
        <v>3248.9499999999989</v>
      </c>
      <c r="K199" s="31">
        <v>3183.95</v>
      </c>
      <c r="L199" s="31">
        <v>3117.15</v>
      </c>
      <c r="M199" s="31">
        <v>4.2033800000000001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44.3</v>
      </c>
      <c r="D200" s="36">
        <v>44.533333333333331</v>
      </c>
      <c r="E200" s="36">
        <v>43.766666666666666</v>
      </c>
      <c r="F200" s="36">
        <v>43.233333333333334</v>
      </c>
      <c r="G200" s="36">
        <v>42.466666666666669</v>
      </c>
      <c r="H200" s="36">
        <v>45.066666666666663</v>
      </c>
      <c r="I200" s="36">
        <v>45.833333333333329</v>
      </c>
      <c r="J200" s="36">
        <v>46.36666666666666</v>
      </c>
      <c r="K200" s="31">
        <v>45.3</v>
      </c>
      <c r="L200" s="31">
        <v>44</v>
      </c>
      <c r="M200" s="31">
        <v>166.77569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88.6</v>
      </c>
      <c r="D201" s="36">
        <v>89.05</v>
      </c>
      <c r="E201" s="36">
        <v>87.85</v>
      </c>
      <c r="F201" s="36">
        <v>87.1</v>
      </c>
      <c r="G201" s="36">
        <v>85.899999999999991</v>
      </c>
      <c r="H201" s="36">
        <v>89.8</v>
      </c>
      <c r="I201" s="36">
        <v>91.000000000000014</v>
      </c>
      <c r="J201" s="36">
        <v>91.75</v>
      </c>
      <c r="K201" s="31">
        <v>90.25</v>
      </c>
      <c r="L201" s="31">
        <v>88.3</v>
      </c>
      <c r="M201" s="31">
        <v>56.922319999999999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2016.8</v>
      </c>
      <c r="D202" s="36">
        <v>2022.5833333333333</v>
      </c>
      <c r="E202" s="36">
        <v>1997.6666666666665</v>
      </c>
      <c r="F202" s="36">
        <v>1978.5333333333333</v>
      </c>
      <c r="G202" s="36">
        <v>1953.6166666666666</v>
      </c>
      <c r="H202" s="36">
        <v>2041.7166666666665</v>
      </c>
      <c r="I202" s="36">
        <v>2066.6333333333332</v>
      </c>
      <c r="J202" s="36">
        <v>2085.7666666666664</v>
      </c>
      <c r="K202" s="31">
        <v>2047.5</v>
      </c>
      <c r="L202" s="31">
        <v>2003.45</v>
      </c>
      <c r="M202" s="31">
        <v>7.2755299999999998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1827.1</v>
      </c>
      <c r="D203" s="36">
        <v>1831.3499999999997</v>
      </c>
      <c r="E203" s="36">
        <v>1809.5999999999995</v>
      </c>
      <c r="F203" s="36">
        <v>1792.0999999999997</v>
      </c>
      <c r="G203" s="36">
        <v>1770.3499999999995</v>
      </c>
      <c r="H203" s="36">
        <v>1848.8499999999995</v>
      </c>
      <c r="I203" s="36">
        <v>1870.6</v>
      </c>
      <c r="J203" s="36">
        <v>1888.0999999999995</v>
      </c>
      <c r="K203" s="31">
        <v>1853.1</v>
      </c>
      <c r="L203" s="31">
        <v>1813.85</v>
      </c>
      <c r="M203" s="31">
        <v>3.16473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9854.65</v>
      </c>
      <c r="D204" s="36">
        <v>9908.5833333333339</v>
      </c>
      <c r="E204" s="36">
        <v>9771.0666666666675</v>
      </c>
      <c r="F204" s="36">
        <v>9687.4833333333336</v>
      </c>
      <c r="G204" s="36">
        <v>9549.9666666666672</v>
      </c>
      <c r="H204" s="36">
        <v>9992.1666666666679</v>
      </c>
      <c r="I204" s="36">
        <v>10129.683333333334</v>
      </c>
      <c r="J204" s="36">
        <v>10213.266666666668</v>
      </c>
      <c r="K204" s="31">
        <v>10046.1</v>
      </c>
      <c r="L204" s="31">
        <v>9825</v>
      </c>
      <c r="M204" s="31">
        <v>2.5281699999999998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131.94999999999999</v>
      </c>
      <c r="D205" s="36">
        <v>132.74999999999997</v>
      </c>
      <c r="E205" s="36">
        <v>130.14999999999995</v>
      </c>
      <c r="F205" s="36">
        <v>128.34999999999997</v>
      </c>
      <c r="G205" s="36">
        <v>125.74999999999994</v>
      </c>
      <c r="H205" s="36">
        <v>134.54999999999995</v>
      </c>
      <c r="I205" s="36">
        <v>137.14999999999998</v>
      </c>
      <c r="J205" s="36">
        <v>138.94999999999996</v>
      </c>
      <c r="K205" s="31">
        <v>135.35</v>
      </c>
      <c r="L205" s="31">
        <v>130.94999999999999</v>
      </c>
      <c r="M205" s="31">
        <v>236.73814999999999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551</v>
      </c>
      <c r="D206" s="36">
        <v>554.36666666666667</v>
      </c>
      <c r="E206" s="36">
        <v>546.23333333333335</v>
      </c>
      <c r="F206" s="36">
        <v>541.4666666666667</v>
      </c>
      <c r="G206" s="36">
        <v>533.33333333333337</v>
      </c>
      <c r="H206" s="36">
        <v>559.13333333333333</v>
      </c>
      <c r="I206" s="36">
        <v>567.26666666666677</v>
      </c>
      <c r="J206" s="36">
        <v>572.0333333333333</v>
      </c>
      <c r="K206" s="31">
        <v>562.5</v>
      </c>
      <c r="L206" s="31">
        <v>549.6</v>
      </c>
      <c r="M206" s="31">
        <v>47.248449999999998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1248.5</v>
      </c>
      <c r="D207" s="36">
        <v>1247.3999999999999</v>
      </c>
      <c r="E207" s="36">
        <v>1231.1999999999998</v>
      </c>
      <c r="F207" s="36">
        <v>1213.8999999999999</v>
      </c>
      <c r="G207" s="36">
        <v>1197.6999999999998</v>
      </c>
      <c r="H207" s="36">
        <v>1264.6999999999998</v>
      </c>
      <c r="I207" s="36">
        <v>1280.9000000000001</v>
      </c>
      <c r="J207" s="36">
        <v>1298.1999999999998</v>
      </c>
      <c r="K207" s="31">
        <v>1263.5999999999999</v>
      </c>
      <c r="L207" s="31">
        <v>1230.0999999999999</v>
      </c>
      <c r="M207" s="31">
        <v>21.591249999999999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264.85000000000002</v>
      </c>
      <c r="D208" s="36">
        <v>266.96666666666664</v>
      </c>
      <c r="E208" s="36">
        <v>261.48333333333329</v>
      </c>
      <c r="F208" s="36">
        <v>258.11666666666667</v>
      </c>
      <c r="G208" s="36">
        <v>252.63333333333333</v>
      </c>
      <c r="H208" s="36">
        <v>270.33333333333326</v>
      </c>
      <c r="I208" s="36">
        <v>275.81666666666661</v>
      </c>
      <c r="J208" s="36">
        <v>279.18333333333322</v>
      </c>
      <c r="K208" s="31">
        <v>272.45</v>
      </c>
      <c r="L208" s="31">
        <v>263.60000000000002</v>
      </c>
      <c r="M208" s="31">
        <v>106.49773999999999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1052.7</v>
      </c>
      <c r="D209" s="36">
        <v>1049.1166666666668</v>
      </c>
      <c r="E209" s="36">
        <v>1036.2833333333335</v>
      </c>
      <c r="F209" s="36">
        <v>1019.8666666666668</v>
      </c>
      <c r="G209" s="36">
        <v>1007.0333333333335</v>
      </c>
      <c r="H209" s="36">
        <v>1065.5333333333335</v>
      </c>
      <c r="I209" s="36">
        <v>1078.3666666666666</v>
      </c>
      <c r="J209" s="36">
        <v>1094.7833333333335</v>
      </c>
      <c r="K209" s="31">
        <v>1061.95</v>
      </c>
      <c r="L209" s="31">
        <v>1032.7</v>
      </c>
      <c r="M209" s="31">
        <v>13.888909999999999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1378.8</v>
      </c>
      <c r="D210" s="36">
        <v>1375.9166666666667</v>
      </c>
      <c r="E210" s="36">
        <v>1364.8833333333334</v>
      </c>
      <c r="F210" s="36">
        <v>1350.9666666666667</v>
      </c>
      <c r="G210" s="36">
        <v>1339.9333333333334</v>
      </c>
      <c r="H210" s="36">
        <v>1389.8333333333335</v>
      </c>
      <c r="I210" s="36">
        <v>1400.8666666666668</v>
      </c>
      <c r="J210" s="36">
        <v>1414.7833333333335</v>
      </c>
      <c r="K210" s="31">
        <v>1386.95</v>
      </c>
      <c r="L210" s="31">
        <v>1362</v>
      </c>
      <c r="M210" s="31">
        <v>2.3443000000000001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482.4</v>
      </c>
      <c r="D211" s="36">
        <v>481.9666666666667</v>
      </c>
      <c r="E211" s="36">
        <v>472.43333333333339</v>
      </c>
      <c r="F211" s="36">
        <v>462.4666666666667</v>
      </c>
      <c r="G211" s="36">
        <v>452.93333333333339</v>
      </c>
      <c r="H211" s="36">
        <v>491.93333333333339</v>
      </c>
      <c r="I211" s="36">
        <v>501.4666666666667</v>
      </c>
      <c r="J211" s="36">
        <v>511.43333333333339</v>
      </c>
      <c r="K211" s="31">
        <v>491.5</v>
      </c>
      <c r="L211" s="31">
        <v>472</v>
      </c>
      <c r="M211" s="31">
        <v>143.34466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24.75</v>
      </c>
      <c r="D212" s="36">
        <v>25.016666666666666</v>
      </c>
      <c r="E212" s="36">
        <v>24.383333333333333</v>
      </c>
      <c r="F212" s="36">
        <v>24.016666666666666</v>
      </c>
      <c r="G212" s="36">
        <v>23.383333333333333</v>
      </c>
      <c r="H212" s="36">
        <v>25.383333333333333</v>
      </c>
      <c r="I212" s="36">
        <v>26.016666666666666</v>
      </c>
      <c r="J212" s="36">
        <v>26.383333333333333</v>
      </c>
      <c r="K212" s="31">
        <v>25.65</v>
      </c>
      <c r="L212" s="31">
        <v>24.65</v>
      </c>
      <c r="M212" s="31">
        <v>4078.1840200000001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245.85</v>
      </c>
      <c r="D213" s="36">
        <v>249.43333333333331</v>
      </c>
      <c r="E213" s="36">
        <v>241.41666666666663</v>
      </c>
      <c r="F213" s="36">
        <v>236.98333333333332</v>
      </c>
      <c r="G213" s="36">
        <v>228.96666666666664</v>
      </c>
      <c r="H213" s="36">
        <v>253.86666666666662</v>
      </c>
      <c r="I213" s="36">
        <v>261.88333333333333</v>
      </c>
      <c r="J213" s="36">
        <v>266.31666666666661</v>
      </c>
      <c r="K213" s="31">
        <v>257.45</v>
      </c>
      <c r="L213" s="31">
        <v>245</v>
      </c>
      <c r="M213" s="31">
        <v>196.73797999999999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127.4</v>
      </c>
      <c r="D214" s="36">
        <v>128.85</v>
      </c>
      <c r="E214" s="36">
        <v>125.29999999999998</v>
      </c>
      <c r="F214" s="36">
        <v>123.19999999999999</v>
      </c>
      <c r="G214" s="36">
        <v>119.64999999999998</v>
      </c>
      <c r="H214" s="36">
        <v>130.94999999999999</v>
      </c>
      <c r="I214" s="36">
        <v>134.5</v>
      </c>
      <c r="J214" s="36">
        <v>136.6</v>
      </c>
      <c r="K214" s="31">
        <v>132.4</v>
      </c>
      <c r="L214" s="31">
        <v>126.75</v>
      </c>
      <c r="M214" s="31">
        <v>767.80525999999998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709.7</v>
      </c>
      <c r="D215" s="36">
        <v>706.5</v>
      </c>
      <c r="E215" s="36">
        <v>702</v>
      </c>
      <c r="F215" s="36">
        <v>694.3</v>
      </c>
      <c r="G215" s="36">
        <v>689.8</v>
      </c>
      <c r="H215" s="36">
        <v>714.2</v>
      </c>
      <c r="I215" s="36">
        <v>718.7</v>
      </c>
      <c r="J215" s="36">
        <v>726.40000000000009</v>
      </c>
      <c r="K215" s="31">
        <v>711</v>
      </c>
      <c r="L215" s="31">
        <v>698.8</v>
      </c>
      <c r="M215" s="31">
        <v>9.1866800000000008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646.54999999999995</v>
      </c>
      <c r="D11" s="36">
        <v>647.55000000000007</v>
      </c>
      <c r="E11" s="36">
        <v>636.65000000000009</v>
      </c>
      <c r="F11" s="36">
        <v>626.75</v>
      </c>
      <c r="G11" s="36">
        <v>615.85</v>
      </c>
      <c r="H11" s="36">
        <v>657.45000000000016</v>
      </c>
      <c r="I11" s="36">
        <v>668.35</v>
      </c>
      <c r="J11" s="36">
        <v>678.25000000000023</v>
      </c>
      <c r="K11" s="31">
        <v>658.45</v>
      </c>
      <c r="L11" s="31">
        <v>637.65</v>
      </c>
      <c r="M11" s="31">
        <v>2.6699299999999999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34345.4</v>
      </c>
      <c r="D12" s="36">
        <v>34292.133333333331</v>
      </c>
      <c r="E12" s="36">
        <v>33914.866666666661</v>
      </c>
      <c r="F12" s="36">
        <v>33484.333333333328</v>
      </c>
      <c r="G12" s="36">
        <v>33107.066666666658</v>
      </c>
      <c r="H12" s="36">
        <v>34722.666666666664</v>
      </c>
      <c r="I12" s="36">
        <v>35099.933333333327</v>
      </c>
      <c r="J12" s="36">
        <v>35530.466666666667</v>
      </c>
      <c r="K12" s="31">
        <v>34669.4</v>
      </c>
      <c r="L12" s="31">
        <v>33861.599999999999</v>
      </c>
      <c r="M12" s="31">
        <v>3.1710000000000002E-2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527.9</v>
      </c>
      <c r="D13" s="36">
        <v>527.38333333333333</v>
      </c>
      <c r="E13" s="36">
        <v>520.76666666666665</v>
      </c>
      <c r="F13" s="36">
        <v>513.63333333333333</v>
      </c>
      <c r="G13" s="36">
        <v>507.01666666666665</v>
      </c>
      <c r="H13" s="36">
        <v>534.51666666666665</v>
      </c>
      <c r="I13" s="36">
        <v>541.13333333333321</v>
      </c>
      <c r="J13" s="36">
        <v>548.26666666666665</v>
      </c>
      <c r="K13" s="31">
        <v>534</v>
      </c>
      <c r="L13" s="31">
        <v>520.25</v>
      </c>
      <c r="M13" s="31">
        <v>2.8855200000000001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583.04999999999995</v>
      </c>
      <c r="D14" s="36">
        <v>587.98333333333323</v>
      </c>
      <c r="E14" s="36">
        <v>575.21666666666647</v>
      </c>
      <c r="F14" s="36">
        <v>567.38333333333321</v>
      </c>
      <c r="G14" s="36">
        <v>554.61666666666645</v>
      </c>
      <c r="H14" s="36">
        <v>595.81666666666649</v>
      </c>
      <c r="I14" s="36">
        <v>608.58333333333314</v>
      </c>
      <c r="J14" s="36">
        <v>616.41666666666652</v>
      </c>
      <c r="K14" s="31">
        <v>600.75</v>
      </c>
      <c r="L14" s="31">
        <v>580.15</v>
      </c>
      <c r="M14" s="31">
        <v>16.771619999999999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1529.65</v>
      </c>
      <c r="D15" s="36">
        <v>1540.3499999999997</v>
      </c>
      <c r="E15" s="36">
        <v>1511.3999999999994</v>
      </c>
      <c r="F15" s="36">
        <v>1493.1499999999996</v>
      </c>
      <c r="G15" s="36">
        <v>1464.1999999999994</v>
      </c>
      <c r="H15" s="36">
        <v>1558.5999999999995</v>
      </c>
      <c r="I15" s="36">
        <v>1587.5499999999997</v>
      </c>
      <c r="J15" s="36">
        <v>1605.7999999999995</v>
      </c>
      <c r="K15" s="31">
        <v>1569.3</v>
      </c>
      <c r="L15" s="31">
        <v>1522.1</v>
      </c>
      <c r="M15" s="31">
        <v>5.4835599999999998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4773.05</v>
      </c>
      <c r="D16" s="36">
        <v>4789.3833333333332</v>
      </c>
      <c r="E16" s="36">
        <v>4715.0666666666666</v>
      </c>
      <c r="F16" s="36">
        <v>4657.083333333333</v>
      </c>
      <c r="G16" s="36">
        <v>4582.7666666666664</v>
      </c>
      <c r="H16" s="36">
        <v>4847.3666666666668</v>
      </c>
      <c r="I16" s="36">
        <v>4921.6833333333325</v>
      </c>
      <c r="J16" s="36">
        <v>4979.666666666667</v>
      </c>
      <c r="K16" s="31">
        <v>4863.7</v>
      </c>
      <c r="L16" s="31">
        <v>4731.3999999999996</v>
      </c>
      <c r="M16" s="31">
        <v>1.63852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25730.7</v>
      </c>
      <c r="D17" s="36">
        <v>25805.600000000002</v>
      </c>
      <c r="E17" s="36">
        <v>25471.250000000004</v>
      </c>
      <c r="F17" s="36">
        <v>25211.800000000003</v>
      </c>
      <c r="G17" s="36">
        <v>24877.450000000004</v>
      </c>
      <c r="H17" s="36">
        <v>26065.050000000003</v>
      </c>
      <c r="I17" s="36">
        <v>26399.4</v>
      </c>
      <c r="J17" s="36">
        <v>26658.850000000002</v>
      </c>
      <c r="K17" s="31">
        <v>26139.95</v>
      </c>
      <c r="L17" s="31">
        <v>25546.15</v>
      </c>
      <c r="M17" s="31">
        <v>0.15925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2251.8000000000002</v>
      </c>
      <c r="D18" s="36">
        <v>2274.4833333333336</v>
      </c>
      <c r="E18" s="36">
        <v>2224.9666666666672</v>
      </c>
      <c r="F18" s="36">
        <v>2198.1333333333337</v>
      </c>
      <c r="G18" s="36">
        <v>2148.6166666666672</v>
      </c>
      <c r="H18" s="36">
        <v>2301.3166666666671</v>
      </c>
      <c r="I18" s="36">
        <v>2350.8333333333335</v>
      </c>
      <c r="J18" s="36">
        <v>2377.666666666667</v>
      </c>
      <c r="K18" s="31">
        <v>2324</v>
      </c>
      <c r="L18" s="31">
        <v>2247.65</v>
      </c>
      <c r="M18" s="31">
        <v>2.96563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2971.05</v>
      </c>
      <c r="D19" s="36">
        <v>2987.4500000000003</v>
      </c>
      <c r="E19" s="36">
        <v>2929.9000000000005</v>
      </c>
      <c r="F19" s="36">
        <v>2888.7500000000005</v>
      </c>
      <c r="G19" s="36">
        <v>2831.2000000000007</v>
      </c>
      <c r="H19" s="36">
        <v>3028.6000000000004</v>
      </c>
      <c r="I19" s="36">
        <v>3086.1500000000005</v>
      </c>
      <c r="J19" s="36">
        <v>3127.3</v>
      </c>
      <c r="K19" s="31">
        <v>3045</v>
      </c>
      <c r="L19" s="31">
        <v>2946.3</v>
      </c>
      <c r="M19" s="31">
        <v>28.972180000000002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1615</v>
      </c>
      <c r="D20" s="36">
        <v>1625.6833333333332</v>
      </c>
      <c r="E20" s="36">
        <v>1594.4166666666663</v>
      </c>
      <c r="F20" s="36">
        <v>1573.833333333333</v>
      </c>
      <c r="G20" s="36">
        <v>1542.5666666666662</v>
      </c>
      <c r="H20" s="36">
        <v>1646.2666666666664</v>
      </c>
      <c r="I20" s="36">
        <v>1677.5333333333333</v>
      </c>
      <c r="J20" s="36">
        <v>1698.1166666666666</v>
      </c>
      <c r="K20" s="31">
        <v>1656.95</v>
      </c>
      <c r="L20" s="31">
        <v>1605.1</v>
      </c>
      <c r="M20" s="31">
        <v>11.518280000000001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1166.8499999999999</v>
      </c>
      <c r="D21" s="36">
        <v>1177</v>
      </c>
      <c r="E21" s="36">
        <v>1149.3</v>
      </c>
      <c r="F21" s="36">
        <v>1131.75</v>
      </c>
      <c r="G21" s="36">
        <v>1104.05</v>
      </c>
      <c r="H21" s="36">
        <v>1194.55</v>
      </c>
      <c r="I21" s="36">
        <v>1222.2499999999998</v>
      </c>
      <c r="J21" s="36">
        <v>1239.8</v>
      </c>
      <c r="K21" s="31">
        <v>1204.7</v>
      </c>
      <c r="L21" s="31">
        <v>1159.45</v>
      </c>
      <c r="M21" s="31">
        <v>52.685929999999999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521.45000000000005</v>
      </c>
      <c r="D22" s="36">
        <v>519.15</v>
      </c>
      <c r="E22" s="36">
        <v>508.4</v>
      </c>
      <c r="F22" s="36">
        <v>495.35</v>
      </c>
      <c r="G22" s="36">
        <v>484.6</v>
      </c>
      <c r="H22" s="36">
        <v>532.19999999999993</v>
      </c>
      <c r="I22" s="36">
        <v>542.94999999999993</v>
      </c>
      <c r="J22" s="36">
        <v>555.99999999999989</v>
      </c>
      <c r="K22" s="31">
        <v>529.9</v>
      </c>
      <c r="L22" s="31">
        <v>506.1</v>
      </c>
      <c r="M22" s="31">
        <v>18.067699999999999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1004.1</v>
      </c>
      <c r="D23" s="36">
        <v>1007.85</v>
      </c>
      <c r="E23" s="36">
        <v>996.25</v>
      </c>
      <c r="F23" s="36">
        <v>988.4</v>
      </c>
      <c r="G23" s="36">
        <v>976.8</v>
      </c>
      <c r="H23" s="36">
        <v>1015.7</v>
      </c>
      <c r="I23" s="36">
        <v>1027.3000000000002</v>
      </c>
      <c r="J23" s="36">
        <v>1035.1500000000001</v>
      </c>
      <c r="K23" s="31">
        <v>1019.45</v>
      </c>
      <c r="L23" s="31">
        <v>1000</v>
      </c>
      <c r="M23" s="31">
        <v>12.508800000000001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355.85</v>
      </c>
      <c r="D24" s="36">
        <v>355.84999999999997</v>
      </c>
      <c r="E24" s="36">
        <v>353.19999999999993</v>
      </c>
      <c r="F24" s="36">
        <v>350.54999999999995</v>
      </c>
      <c r="G24" s="36">
        <v>347.89999999999992</v>
      </c>
      <c r="H24" s="36">
        <v>358.49999999999994</v>
      </c>
      <c r="I24" s="36">
        <v>361.14999999999992</v>
      </c>
      <c r="J24" s="36">
        <v>363.79999999999995</v>
      </c>
      <c r="K24" s="31">
        <v>358.5</v>
      </c>
      <c r="L24" s="31">
        <v>353.2</v>
      </c>
      <c r="M24" s="31">
        <v>12.824619999999999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175.1</v>
      </c>
      <c r="D25" s="36">
        <v>176.15</v>
      </c>
      <c r="E25" s="36">
        <v>173.4</v>
      </c>
      <c r="F25" s="36">
        <v>171.7</v>
      </c>
      <c r="G25" s="36">
        <v>168.95</v>
      </c>
      <c r="H25" s="36">
        <v>177.85000000000002</v>
      </c>
      <c r="I25" s="36">
        <v>180.60000000000002</v>
      </c>
      <c r="J25" s="36">
        <v>182.30000000000004</v>
      </c>
      <c r="K25" s="31">
        <v>178.9</v>
      </c>
      <c r="L25" s="31">
        <v>174.45</v>
      </c>
      <c r="M25" s="31">
        <v>59.379289999999997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223.65</v>
      </c>
      <c r="D26" s="36">
        <v>225.54999999999998</v>
      </c>
      <c r="E26" s="36">
        <v>220.69999999999996</v>
      </c>
      <c r="F26" s="36">
        <v>217.74999999999997</v>
      </c>
      <c r="G26" s="36">
        <v>212.89999999999995</v>
      </c>
      <c r="H26" s="36">
        <v>228.49999999999997</v>
      </c>
      <c r="I26" s="36">
        <v>233.35</v>
      </c>
      <c r="J26" s="36">
        <v>236.29999999999998</v>
      </c>
      <c r="K26" s="31">
        <v>230.4</v>
      </c>
      <c r="L26" s="31">
        <v>222.6</v>
      </c>
      <c r="M26" s="31">
        <v>50.77713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370.45</v>
      </c>
      <c r="D27" s="36">
        <v>371.08333333333331</v>
      </c>
      <c r="E27" s="36">
        <v>367.36666666666662</v>
      </c>
      <c r="F27" s="36">
        <v>364.2833333333333</v>
      </c>
      <c r="G27" s="36">
        <v>360.56666666666661</v>
      </c>
      <c r="H27" s="36">
        <v>374.16666666666663</v>
      </c>
      <c r="I27" s="36">
        <v>377.88333333333333</v>
      </c>
      <c r="J27" s="36">
        <v>380.96666666666664</v>
      </c>
      <c r="K27" s="31">
        <v>374.8</v>
      </c>
      <c r="L27" s="31">
        <v>368</v>
      </c>
      <c r="M27" s="31">
        <v>6.8825500000000002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876.4</v>
      </c>
      <c r="D28" s="36">
        <v>872.75</v>
      </c>
      <c r="E28" s="36">
        <v>863.6</v>
      </c>
      <c r="F28" s="36">
        <v>850.80000000000007</v>
      </c>
      <c r="G28" s="36">
        <v>841.65000000000009</v>
      </c>
      <c r="H28" s="36">
        <v>885.55</v>
      </c>
      <c r="I28" s="36">
        <v>894.7</v>
      </c>
      <c r="J28" s="36">
        <v>907.49999999999989</v>
      </c>
      <c r="K28" s="31">
        <v>881.9</v>
      </c>
      <c r="L28" s="31">
        <v>859.95</v>
      </c>
      <c r="M28" s="31">
        <v>0.98314000000000001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1285.7</v>
      </c>
      <c r="D29" s="36">
        <v>1290.1499999999999</v>
      </c>
      <c r="E29" s="36">
        <v>1265.5499999999997</v>
      </c>
      <c r="F29" s="36">
        <v>1245.3999999999999</v>
      </c>
      <c r="G29" s="36">
        <v>1220.7999999999997</v>
      </c>
      <c r="H29" s="36">
        <v>1310.2999999999997</v>
      </c>
      <c r="I29" s="36">
        <v>1334.8999999999996</v>
      </c>
      <c r="J29" s="36">
        <v>1355.0499999999997</v>
      </c>
      <c r="K29" s="31">
        <v>1314.75</v>
      </c>
      <c r="L29" s="31">
        <v>1270</v>
      </c>
      <c r="M29" s="31">
        <v>1.8681399999999999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3717.75</v>
      </c>
      <c r="D30" s="36">
        <v>3709.9333333333329</v>
      </c>
      <c r="E30" s="36">
        <v>3675.8666666666659</v>
      </c>
      <c r="F30" s="36">
        <v>3633.9833333333331</v>
      </c>
      <c r="G30" s="36">
        <v>3599.9166666666661</v>
      </c>
      <c r="H30" s="36">
        <v>3751.8166666666657</v>
      </c>
      <c r="I30" s="36">
        <v>3785.8833333333323</v>
      </c>
      <c r="J30" s="36">
        <v>3827.7666666666655</v>
      </c>
      <c r="K30" s="31">
        <v>3744</v>
      </c>
      <c r="L30" s="31">
        <v>3668.05</v>
      </c>
      <c r="M30" s="31">
        <v>0.33994999999999997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2252.85</v>
      </c>
      <c r="D31" s="36">
        <v>2254.2833333333333</v>
      </c>
      <c r="E31" s="36">
        <v>2211.5666666666666</v>
      </c>
      <c r="F31" s="36">
        <v>2170.2833333333333</v>
      </c>
      <c r="G31" s="36">
        <v>2127.5666666666666</v>
      </c>
      <c r="H31" s="36">
        <v>2295.5666666666666</v>
      </c>
      <c r="I31" s="36">
        <v>2338.2833333333328</v>
      </c>
      <c r="J31" s="36">
        <v>2379.5666666666666</v>
      </c>
      <c r="K31" s="31">
        <v>2297</v>
      </c>
      <c r="L31" s="31">
        <v>2213</v>
      </c>
      <c r="M31" s="31">
        <v>0.84023000000000003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931.4</v>
      </c>
      <c r="D32" s="36">
        <v>927.68333333333339</v>
      </c>
      <c r="E32" s="36">
        <v>909.66666666666674</v>
      </c>
      <c r="F32" s="36">
        <v>887.93333333333339</v>
      </c>
      <c r="G32" s="36">
        <v>869.91666666666674</v>
      </c>
      <c r="H32" s="36">
        <v>949.41666666666674</v>
      </c>
      <c r="I32" s="36">
        <v>967.43333333333339</v>
      </c>
      <c r="J32" s="36">
        <v>989.16666666666674</v>
      </c>
      <c r="K32" s="31">
        <v>945.7</v>
      </c>
      <c r="L32" s="31">
        <v>905.95</v>
      </c>
      <c r="M32" s="31">
        <v>4.69435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5056.1499999999996</v>
      </c>
      <c r="D33" s="36">
        <v>5058.2</v>
      </c>
      <c r="E33" s="36">
        <v>5011.95</v>
      </c>
      <c r="F33" s="36">
        <v>4967.75</v>
      </c>
      <c r="G33" s="36">
        <v>4921.5</v>
      </c>
      <c r="H33" s="36">
        <v>5102.3999999999996</v>
      </c>
      <c r="I33" s="36">
        <v>5148.6499999999996</v>
      </c>
      <c r="J33" s="36">
        <v>5192.8499999999995</v>
      </c>
      <c r="K33" s="31">
        <v>5104.45</v>
      </c>
      <c r="L33" s="31">
        <v>5014</v>
      </c>
      <c r="M33" s="31">
        <v>1.1034200000000001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2405.0500000000002</v>
      </c>
      <c r="D34" s="36">
        <v>2414.4666666666667</v>
      </c>
      <c r="E34" s="36">
        <v>2380.9333333333334</v>
      </c>
      <c r="F34" s="36">
        <v>2356.8166666666666</v>
      </c>
      <c r="G34" s="36">
        <v>2323.2833333333333</v>
      </c>
      <c r="H34" s="36">
        <v>2438.5833333333335</v>
      </c>
      <c r="I34" s="36">
        <v>2472.1166666666672</v>
      </c>
      <c r="J34" s="36">
        <v>2496.2333333333336</v>
      </c>
      <c r="K34" s="31">
        <v>2448</v>
      </c>
      <c r="L34" s="31">
        <v>2390.35</v>
      </c>
      <c r="M34" s="31">
        <v>0.41822999999999999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796.95</v>
      </c>
      <c r="D35" s="36">
        <v>799.7833333333333</v>
      </c>
      <c r="E35" s="36">
        <v>790.16666666666663</v>
      </c>
      <c r="F35" s="36">
        <v>783.38333333333333</v>
      </c>
      <c r="G35" s="36">
        <v>773.76666666666665</v>
      </c>
      <c r="H35" s="36">
        <v>806.56666666666661</v>
      </c>
      <c r="I35" s="36">
        <v>816.18333333333339</v>
      </c>
      <c r="J35" s="36">
        <v>822.96666666666658</v>
      </c>
      <c r="K35" s="31">
        <v>809.4</v>
      </c>
      <c r="L35" s="31">
        <v>793</v>
      </c>
      <c r="M35" s="31">
        <v>4.9934200000000004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3717</v>
      </c>
      <c r="D36" s="36">
        <v>3731.0833333333335</v>
      </c>
      <c r="E36" s="36">
        <v>3635.916666666667</v>
      </c>
      <c r="F36" s="36">
        <v>3554.8333333333335</v>
      </c>
      <c r="G36" s="36">
        <v>3459.666666666667</v>
      </c>
      <c r="H36" s="36">
        <v>3812.166666666667</v>
      </c>
      <c r="I36" s="36">
        <v>3907.3333333333339</v>
      </c>
      <c r="J36" s="36">
        <v>3988.416666666667</v>
      </c>
      <c r="K36" s="31">
        <v>3826.25</v>
      </c>
      <c r="L36" s="31">
        <v>3650</v>
      </c>
      <c r="M36" s="31">
        <v>1.05633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520.54999999999995</v>
      </c>
      <c r="D37" s="36">
        <v>526.05000000000007</v>
      </c>
      <c r="E37" s="36">
        <v>512.75000000000011</v>
      </c>
      <c r="F37" s="36">
        <v>504.95000000000005</v>
      </c>
      <c r="G37" s="36">
        <v>491.65000000000009</v>
      </c>
      <c r="H37" s="36">
        <v>533.85000000000014</v>
      </c>
      <c r="I37" s="36">
        <v>547.15000000000009</v>
      </c>
      <c r="J37" s="36">
        <v>554.95000000000016</v>
      </c>
      <c r="K37" s="31">
        <v>539.35</v>
      </c>
      <c r="L37" s="31">
        <v>518.25</v>
      </c>
      <c r="M37" s="31">
        <v>62.29815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3333.35</v>
      </c>
      <c r="D38" s="36">
        <v>3355.8333333333335</v>
      </c>
      <c r="E38" s="36">
        <v>3217.666666666667</v>
      </c>
      <c r="F38" s="36">
        <v>3101.9833333333336</v>
      </c>
      <c r="G38" s="36">
        <v>2963.8166666666671</v>
      </c>
      <c r="H38" s="36">
        <v>3471.5166666666669</v>
      </c>
      <c r="I38" s="36">
        <v>3609.6833333333338</v>
      </c>
      <c r="J38" s="36">
        <v>3725.3666666666668</v>
      </c>
      <c r="K38" s="31">
        <v>3494</v>
      </c>
      <c r="L38" s="31">
        <v>3240.15</v>
      </c>
      <c r="M38" s="31">
        <v>14.152659999999999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941.15</v>
      </c>
      <c r="D39" s="36">
        <v>938.16666666666663</v>
      </c>
      <c r="E39" s="36">
        <v>928.18333333333328</v>
      </c>
      <c r="F39" s="36">
        <v>915.2166666666667</v>
      </c>
      <c r="G39" s="36">
        <v>905.23333333333335</v>
      </c>
      <c r="H39" s="36">
        <v>951.13333333333321</v>
      </c>
      <c r="I39" s="36">
        <v>961.11666666666656</v>
      </c>
      <c r="J39" s="36">
        <v>974.08333333333314</v>
      </c>
      <c r="K39" s="31">
        <v>948.15</v>
      </c>
      <c r="L39" s="31">
        <v>925.2</v>
      </c>
      <c r="M39" s="31">
        <v>0.53274999999999995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5473.95</v>
      </c>
      <c r="D40" s="36">
        <v>5451.833333333333</v>
      </c>
      <c r="E40" s="36">
        <v>5388.7166666666662</v>
      </c>
      <c r="F40" s="36">
        <v>5303.4833333333336</v>
      </c>
      <c r="G40" s="36">
        <v>5240.3666666666668</v>
      </c>
      <c r="H40" s="36">
        <v>5537.0666666666657</v>
      </c>
      <c r="I40" s="36">
        <v>5600.1833333333325</v>
      </c>
      <c r="J40" s="36">
        <v>5685.4166666666652</v>
      </c>
      <c r="K40" s="31">
        <v>5514.95</v>
      </c>
      <c r="L40" s="31">
        <v>5366.6</v>
      </c>
      <c r="M40" s="31">
        <v>0.71645000000000003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1510.4</v>
      </c>
      <c r="D41" s="36">
        <v>1516.8500000000001</v>
      </c>
      <c r="E41" s="36">
        <v>1494.7000000000003</v>
      </c>
      <c r="F41" s="36">
        <v>1479.0000000000002</v>
      </c>
      <c r="G41" s="36">
        <v>1456.8500000000004</v>
      </c>
      <c r="H41" s="36">
        <v>1532.5500000000002</v>
      </c>
      <c r="I41" s="36">
        <v>1554.7000000000003</v>
      </c>
      <c r="J41" s="36">
        <v>1570.4</v>
      </c>
      <c r="K41" s="31">
        <v>1539</v>
      </c>
      <c r="L41" s="31">
        <v>1501.15</v>
      </c>
      <c r="M41" s="31">
        <v>7.6020500000000002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5925.9</v>
      </c>
      <c r="D42" s="36">
        <v>5912.5</v>
      </c>
      <c r="E42" s="36">
        <v>5844.65</v>
      </c>
      <c r="F42" s="36">
        <v>5763.4</v>
      </c>
      <c r="G42" s="36">
        <v>5695.5499999999993</v>
      </c>
      <c r="H42" s="36">
        <v>5993.75</v>
      </c>
      <c r="I42" s="36">
        <v>6061.6</v>
      </c>
      <c r="J42" s="36">
        <v>6142.85</v>
      </c>
      <c r="K42" s="31">
        <v>5980.35</v>
      </c>
      <c r="L42" s="31">
        <v>5831.25</v>
      </c>
      <c r="M42" s="31">
        <v>3.7820499999999999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471.75</v>
      </c>
      <c r="D43" s="36">
        <v>473.38333333333338</v>
      </c>
      <c r="E43" s="36">
        <v>463.91666666666674</v>
      </c>
      <c r="F43" s="36">
        <v>456.08333333333337</v>
      </c>
      <c r="G43" s="36">
        <v>446.61666666666673</v>
      </c>
      <c r="H43" s="36">
        <v>481.21666666666675</v>
      </c>
      <c r="I43" s="36">
        <v>490.68333333333334</v>
      </c>
      <c r="J43" s="36">
        <v>498.51666666666677</v>
      </c>
      <c r="K43" s="31">
        <v>482.85</v>
      </c>
      <c r="L43" s="31">
        <v>465.55</v>
      </c>
      <c r="M43" s="31">
        <v>27.171970000000002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341.8</v>
      </c>
      <c r="D44" s="36">
        <v>344.15000000000003</v>
      </c>
      <c r="E44" s="36">
        <v>337.75000000000006</v>
      </c>
      <c r="F44" s="36">
        <v>333.70000000000005</v>
      </c>
      <c r="G44" s="36">
        <v>327.30000000000007</v>
      </c>
      <c r="H44" s="36">
        <v>348.20000000000005</v>
      </c>
      <c r="I44" s="36">
        <v>354.6</v>
      </c>
      <c r="J44" s="36">
        <v>358.65000000000003</v>
      </c>
      <c r="K44" s="31">
        <v>350.55</v>
      </c>
      <c r="L44" s="31">
        <v>340.1</v>
      </c>
      <c r="M44" s="31">
        <v>4.1250200000000001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608.75</v>
      </c>
      <c r="D45" s="36">
        <v>612.56666666666672</v>
      </c>
      <c r="E45" s="36">
        <v>602.18333333333339</v>
      </c>
      <c r="F45" s="36">
        <v>595.61666666666667</v>
      </c>
      <c r="G45" s="36">
        <v>585.23333333333335</v>
      </c>
      <c r="H45" s="36">
        <v>619.13333333333344</v>
      </c>
      <c r="I45" s="36">
        <v>629.51666666666688</v>
      </c>
      <c r="J45" s="36">
        <v>636.08333333333348</v>
      </c>
      <c r="K45" s="31">
        <v>622.95000000000005</v>
      </c>
      <c r="L45" s="31">
        <v>606</v>
      </c>
      <c r="M45" s="31">
        <v>2.14229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552.95000000000005</v>
      </c>
      <c r="D46" s="36">
        <v>554.31666666666672</v>
      </c>
      <c r="E46" s="36">
        <v>547.63333333333344</v>
      </c>
      <c r="F46" s="36">
        <v>542.31666666666672</v>
      </c>
      <c r="G46" s="36">
        <v>535.63333333333344</v>
      </c>
      <c r="H46" s="36">
        <v>559.63333333333344</v>
      </c>
      <c r="I46" s="36">
        <v>566.31666666666661</v>
      </c>
      <c r="J46" s="36">
        <v>571.63333333333344</v>
      </c>
      <c r="K46" s="31">
        <v>561</v>
      </c>
      <c r="L46" s="31">
        <v>549</v>
      </c>
      <c r="M46" s="31">
        <v>0.57010000000000005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171.4</v>
      </c>
      <c r="D47" s="36">
        <v>172.35000000000002</v>
      </c>
      <c r="E47" s="36">
        <v>169.90000000000003</v>
      </c>
      <c r="F47" s="36">
        <v>168.4</v>
      </c>
      <c r="G47" s="36">
        <v>165.95000000000002</v>
      </c>
      <c r="H47" s="36">
        <v>173.85000000000005</v>
      </c>
      <c r="I47" s="36">
        <v>176.30000000000004</v>
      </c>
      <c r="J47" s="36">
        <v>177.80000000000007</v>
      </c>
      <c r="K47" s="31">
        <v>174.8</v>
      </c>
      <c r="L47" s="31">
        <v>170.85</v>
      </c>
      <c r="M47" s="31">
        <v>162.12299999999999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3242.3</v>
      </c>
      <c r="D48" s="36">
        <v>3246.5666666666671</v>
      </c>
      <c r="E48" s="36">
        <v>3188.7833333333342</v>
      </c>
      <c r="F48" s="36">
        <v>3135.2666666666673</v>
      </c>
      <c r="G48" s="36">
        <v>3077.4833333333345</v>
      </c>
      <c r="H48" s="36">
        <v>3300.0833333333339</v>
      </c>
      <c r="I48" s="36">
        <v>3357.8666666666668</v>
      </c>
      <c r="J48" s="36">
        <v>3411.3833333333337</v>
      </c>
      <c r="K48" s="31">
        <v>3304.35</v>
      </c>
      <c r="L48" s="31">
        <v>3193.05</v>
      </c>
      <c r="M48" s="31">
        <v>22.392410000000002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437.2</v>
      </c>
      <c r="D49" s="36">
        <v>434.73333333333335</v>
      </c>
      <c r="E49" s="36">
        <v>429.9666666666667</v>
      </c>
      <c r="F49" s="36">
        <v>422.73333333333335</v>
      </c>
      <c r="G49" s="36">
        <v>417.9666666666667</v>
      </c>
      <c r="H49" s="36">
        <v>441.9666666666667</v>
      </c>
      <c r="I49" s="36">
        <v>446.73333333333335</v>
      </c>
      <c r="J49" s="36">
        <v>453.9666666666667</v>
      </c>
      <c r="K49" s="31">
        <v>439.5</v>
      </c>
      <c r="L49" s="31">
        <v>427.5</v>
      </c>
      <c r="M49" s="31">
        <v>12.09619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1774.7</v>
      </c>
      <c r="D50" s="36">
        <v>1782.9833333333333</v>
      </c>
      <c r="E50" s="36">
        <v>1762.7166666666667</v>
      </c>
      <c r="F50" s="36">
        <v>1750.7333333333333</v>
      </c>
      <c r="G50" s="36">
        <v>1730.4666666666667</v>
      </c>
      <c r="H50" s="36">
        <v>1794.9666666666667</v>
      </c>
      <c r="I50" s="36">
        <v>1815.2333333333336</v>
      </c>
      <c r="J50" s="36">
        <v>1827.2166666666667</v>
      </c>
      <c r="K50" s="31">
        <v>1803.25</v>
      </c>
      <c r="L50" s="31">
        <v>1771</v>
      </c>
      <c r="M50" s="31">
        <v>3.1962799999999998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6628.8</v>
      </c>
      <c r="D51" s="36">
        <v>6672.2833333333328</v>
      </c>
      <c r="E51" s="36">
        <v>6567.5166666666655</v>
      </c>
      <c r="F51" s="36">
        <v>6506.2333333333327</v>
      </c>
      <c r="G51" s="36">
        <v>6401.4666666666653</v>
      </c>
      <c r="H51" s="36">
        <v>6733.5666666666657</v>
      </c>
      <c r="I51" s="36">
        <v>6838.3333333333321</v>
      </c>
      <c r="J51" s="36">
        <v>6899.6166666666659</v>
      </c>
      <c r="K51" s="31">
        <v>6777.05</v>
      </c>
      <c r="L51" s="31">
        <v>6611</v>
      </c>
      <c r="M51" s="31">
        <v>0.33449000000000001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757.4</v>
      </c>
      <c r="D52" s="36">
        <v>761.85</v>
      </c>
      <c r="E52" s="36">
        <v>739.75</v>
      </c>
      <c r="F52" s="36">
        <v>722.1</v>
      </c>
      <c r="G52" s="36">
        <v>700</v>
      </c>
      <c r="H52" s="36">
        <v>779.5</v>
      </c>
      <c r="I52" s="36">
        <v>801.60000000000014</v>
      </c>
      <c r="J52" s="36">
        <v>819.25</v>
      </c>
      <c r="K52" s="31">
        <v>783.95</v>
      </c>
      <c r="L52" s="31">
        <v>744.2</v>
      </c>
      <c r="M52" s="31">
        <v>53.516530000000003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1088.6500000000001</v>
      </c>
      <c r="D53" s="36">
        <v>1096.6833333333334</v>
      </c>
      <c r="E53" s="36">
        <v>1075.0166666666669</v>
      </c>
      <c r="F53" s="36">
        <v>1061.3833333333334</v>
      </c>
      <c r="G53" s="36">
        <v>1039.7166666666669</v>
      </c>
      <c r="H53" s="36">
        <v>1110.3166666666668</v>
      </c>
      <c r="I53" s="36">
        <v>1131.9833333333333</v>
      </c>
      <c r="J53" s="36">
        <v>1145.6166666666668</v>
      </c>
      <c r="K53" s="31">
        <v>1118.3499999999999</v>
      </c>
      <c r="L53" s="31">
        <v>1083.05</v>
      </c>
      <c r="M53" s="31">
        <v>25.553719999999998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554.45000000000005</v>
      </c>
      <c r="D54" s="36">
        <v>545.85</v>
      </c>
      <c r="E54" s="36">
        <v>523.70000000000005</v>
      </c>
      <c r="F54" s="36">
        <v>492.95000000000005</v>
      </c>
      <c r="G54" s="36">
        <v>470.80000000000007</v>
      </c>
      <c r="H54" s="36">
        <v>576.6</v>
      </c>
      <c r="I54" s="36">
        <v>598.74999999999989</v>
      </c>
      <c r="J54" s="36">
        <v>629.5</v>
      </c>
      <c r="K54" s="31">
        <v>568</v>
      </c>
      <c r="L54" s="31">
        <v>515.1</v>
      </c>
      <c r="M54" s="31">
        <v>42.391159999999999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3786.45</v>
      </c>
      <c r="D55" s="36">
        <v>3782.7833333333333</v>
      </c>
      <c r="E55" s="36">
        <v>3753.6666666666665</v>
      </c>
      <c r="F55" s="36">
        <v>3720.8833333333332</v>
      </c>
      <c r="G55" s="36">
        <v>3691.7666666666664</v>
      </c>
      <c r="H55" s="36">
        <v>3815.5666666666666</v>
      </c>
      <c r="I55" s="36">
        <v>3844.6833333333334</v>
      </c>
      <c r="J55" s="36">
        <v>3877.4666666666667</v>
      </c>
      <c r="K55" s="31">
        <v>3811.9</v>
      </c>
      <c r="L55" s="31">
        <v>3750</v>
      </c>
      <c r="M55" s="31">
        <v>5.1639900000000001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1082.3</v>
      </c>
      <c r="D56" s="36">
        <v>1092.1666666666667</v>
      </c>
      <c r="E56" s="36">
        <v>1069.3333333333335</v>
      </c>
      <c r="F56" s="36">
        <v>1056.3666666666668</v>
      </c>
      <c r="G56" s="36">
        <v>1033.5333333333335</v>
      </c>
      <c r="H56" s="36">
        <v>1105.1333333333334</v>
      </c>
      <c r="I56" s="36">
        <v>1127.9666666666669</v>
      </c>
      <c r="J56" s="36">
        <v>1140.9333333333334</v>
      </c>
      <c r="K56" s="31">
        <v>1115</v>
      </c>
      <c r="L56" s="31">
        <v>1079.2</v>
      </c>
      <c r="M56" s="31">
        <v>249.13719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7165.95</v>
      </c>
      <c r="D57" s="36">
        <v>7152.3166666666666</v>
      </c>
      <c r="E57" s="36">
        <v>7094.6333333333332</v>
      </c>
      <c r="F57" s="36">
        <v>7023.3166666666666</v>
      </c>
      <c r="G57" s="36">
        <v>6965.6333333333332</v>
      </c>
      <c r="H57" s="36">
        <v>7223.6333333333332</v>
      </c>
      <c r="I57" s="36">
        <v>7281.3166666666657</v>
      </c>
      <c r="J57" s="36">
        <v>7352.6333333333332</v>
      </c>
      <c r="K57" s="31">
        <v>7210</v>
      </c>
      <c r="L57" s="31">
        <v>7081</v>
      </c>
      <c r="M57" s="31">
        <v>6.1933800000000003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7358.85</v>
      </c>
      <c r="D58" s="36">
        <v>7379.75</v>
      </c>
      <c r="E58" s="36">
        <v>7281.3</v>
      </c>
      <c r="F58" s="36">
        <v>7203.75</v>
      </c>
      <c r="G58" s="36">
        <v>7105.3</v>
      </c>
      <c r="H58" s="36">
        <v>7457.3</v>
      </c>
      <c r="I58" s="36">
        <v>7555.7500000000009</v>
      </c>
      <c r="J58" s="36">
        <v>7633.3</v>
      </c>
      <c r="K58" s="31">
        <v>7478.2</v>
      </c>
      <c r="L58" s="31">
        <v>7302.2</v>
      </c>
      <c r="M58" s="31">
        <v>13.802709999999999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1586.15</v>
      </c>
      <c r="D59" s="36">
        <v>1595.3999999999999</v>
      </c>
      <c r="E59" s="36">
        <v>1568.7999999999997</v>
      </c>
      <c r="F59" s="36">
        <v>1551.4499999999998</v>
      </c>
      <c r="G59" s="36">
        <v>1524.8499999999997</v>
      </c>
      <c r="H59" s="36">
        <v>1612.7499999999998</v>
      </c>
      <c r="I59" s="36">
        <v>1639.3499999999997</v>
      </c>
      <c r="J59" s="36">
        <v>1656.6999999999998</v>
      </c>
      <c r="K59" s="31">
        <v>1622</v>
      </c>
      <c r="L59" s="31">
        <v>1578.05</v>
      </c>
      <c r="M59" s="31">
        <v>14.88186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8098.75</v>
      </c>
      <c r="D60" s="36">
        <v>8102.3</v>
      </c>
      <c r="E60" s="36">
        <v>8054.6</v>
      </c>
      <c r="F60" s="36">
        <v>8010.45</v>
      </c>
      <c r="G60" s="36">
        <v>7962.75</v>
      </c>
      <c r="H60" s="36">
        <v>8146.4500000000007</v>
      </c>
      <c r="I60" s="36">
        <v>8194.15</v>
      </c>
      <c r="J60" s="36">
        <v>8238.3000000000011</v>
      </c>
      <c r="K60" s="31">
        <v>8150</v>
      </c>
      <c r="L60" s="31">
        <v>8058.15</v>
      </c>
      <c r="M60" s="31">
        <v>0.21310999999999999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2454.6</v>
      </c>
      <c r="D61" s="36">
        <v>2459.9333333333329</v>
      </c>
      <c r="E61" s="36">
        <v>2435.6666666666661</v>
      </c>
      <c r="F61" s="36">
        <v>2416.7333333333331</v>
      </c>
      <c r="G61" s="36">
        <v>2392.4666666666662</v>
      </c>
      <c r="H61" s="36">
        <v>2478.8666666666659</v>
      </c>
      <c r="I61" s="36">
        <v>2503.1333333333332</v>
      </c>
      <c r="J61" s="36">
        <v>2522.0666666666657</v>
      </c>
      <c r="K61" s="31">
        <v>2484.1999999999998</v>
      </c>
      <c r="L61" s="31">
        <v>2441</v>
      </c>
      <c r="M61" s="31">
        <v>0.50995000000000001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2555.85</v>
      </c>
      <c r="D62" s="36">
        <v>2570.6166666666668</v>
      </c>
      <c r="E62" s="36">
        <v>2534.6333333333337</v>
      </c>
      <c r="F62" s="36">
        <v>2513.416666666667</v>
      </c>
      <c r="G62" s="36">
        <v>2477.4333333333338</v>
      </c>
      <c r="H62" s="36">
        <v>2591.8333333333335</v>
      </c>
      <c r="I62" s="36">
        <v>2627.8166666666671</v>
      </c>
      <c r="J62" s="36">
        <v>2649.0333333333333</v>
      </c>
      <c r="K62" s="31">
        <v>2606.6</v>
      </c>
      <c r="L62" s="31">
        <v>2549.4</v>
      </c>
      <c r="M62" s="31">
        <v>1.56785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385.3</v>
      </c>
      <c r="D63" s="36">
        <v>387.25</v>
      </c>
      <c r="E63" s="36">
        <v>382.55</v>
      </c>
      <c r="F63" s="36">
        <v>379.8</v>
      </c>
      <c r="G63" s="36">
        <v>375.1</v>
      </c>
      <c r="H63" s="36">
        <v>390</v>
      </c>
      <c r="I63" s="36">
        <v>394.70000000000005</v>
      </c>
      <c r="J63" s="36">
        <v>397.45</v>
      </c>
      <c r="K63" s="31">
        <v>391.95</v>
      </c>
      <c r="L63" s="31">
        <v>384.5</v>
      </c>
      <c r="M63" s="31">
        <v>11.328279999999999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228.3</v>
      </c>
      <c r="D64" s="36">
        <v>226.96666666666667</v>
      </c>
      <c r="E64" s="36">
        <v>224.58333333333334</v>
      </c>
      <c r="F64" s="36">
        <v>220.86666666666667</v>
      </c>
      <c r="G64" s="36">
        <v>218.48333333333335</v>
      </c>
      <c r="H64" s="36">
        <v>230.68333333333334</v>
      </c>
      <c r="I64" s="36">
        <v>233.06666666666666</v>
      </c>
      <c r="J64" s="36">
        <v>236.78333333333333</v>
      </c>
      <c r="K64" s="31">
        <v>229.35</v>
      </c>
      <c r="L64" s="31">
        <v>223.25</v>
      </c>
      <c r="M64" s="31">
        <v>174.10956999999999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225.5</v>
      </c>
      <c r="D65" s="36">
        <v>227.75</v>
      </c>
      <c r="E65" s="36">
        <v>222.3</v>
      </c>
      <c r="F65" s="36">
        <v>219.10000000000002</v>
      </c>
      <c r="G65" s="36">
        <v>213.65000000000003</v>
      </c>
      <c r="H65" s="36">
        <v>230.95</v>
      </c>
      <c r="I65" s="36">
        <v>236.39999999999998</v>
      </c>
      <c r="J65" s="36">
        <v>239.59999999999997</v>
      </c>
      <c r="K65" s="31">
        <v>233.2</v>
      </c>
      <c r="L65" s="31">
        <v>224.55</v>
      </c>
      <c r="M65" s="31">
        <v>340.99113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132.75</v>
      </c>
      <c r="D66" s="36">
        <v>133.03333333333333</v>
      </c>
      <c r="E66" s="36">
        <v>129.76666666666665</v>
      </c>
      <c r="F66" s="36">
        <v>126.78333333333333</v>
      </c>
      <c r="G66" s="36">
        <v>123.51666666666665</v>
      </c>
      <c r="H66" s="36">
        <v>136.01666666666665</v>
      </c>
      <c r="I66" s="36">
        <v>139.28333333333336</v>
      </c>
      <c r="J66" s="36">
        <v>142.26666666666665</v>
      </c>
      <c r="K66" s="31">
        <v>136.30000000000001</v>
      </c>
      <c r="L66" s="31">
        <v>130.05000000000001</v>
      </c>
      <c r="M66" s="31">
        <v>285.68988999999999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49.85</v>
      </c>
      <c r="D67" s="36">
        <v>50.050000000000004</v>
      </c>
      <c r="E67" s="36">
        <v>48.500000000000007</v>
      </c>
      <c r="F67" s="36">
        <v>47.150000000000006</v>
      </c>
      <c r="G67" s="36">
        <v>45.600000000000009</v>
      </c>
      <c r="H67" s="36">
        <v>51.400000000000006</v>
      </c>
      <c r="I67" s="36">
        <v>52.95</v>
      </c>
      <c r="J67" s="36">
        <v>54.300000000000004</v>
      </c>
      <c r="K67" s="31">
        <v>51.6</v>
      </c>
      <c r="L67" s="31">
        <v>48.7</v>
      </c>
      <c r="M67" s="31">
        <v>722.15252999999996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2950</v>
      </c>
      <c r="D68" s="36">
        <v>2964.6333333333332</v>
      </c>
      <c r="E68" s="36">
        <v>2925.2666666666664</v>
      </c>
      <c r="F68" s="36">
        <v>2900.5333333333333</v>
      </c>
      <c r="G68" s="36">
        <v>2861.1666666666665</v>
      </c>
      <c r="H68" s="36">
        <v>2989.3666666666663</v>
      </c>
      <c r="I68" s="36">
        <v>3028.7333333333331</v>
      </c>
      <c r="J68" s="36">
        <v>3053.4666666666662</v>
      </c>
      <c r="K68" s="31">
        <v>3004</v>
      </c>
      <c r="L68" s="31">
        <v>2939.9</v>
      </c>
      <c r="M68" s="31">
        <v>0.11803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1543.4</v>
      </c>
      <c r="D69" s="36">
        <v>1553.7833333333335</v>
      </c>
      <c r="E69" s="36">
        <v>1528.666666666667</v>
      </c>
      <c r="F69" s="36">
        <v>1513.9333333333334</v>
      </c>
      <c r="G69" s="36">
        <v>1488.8166666666668</v>
      </c>
      <c r="H69" s="36">
        <v>1568.5166666666671</v>
      </c>
      <c r="I69" s="36">
        <v>1593.6333333333334</v>
      </c>
      <c r="J69" s="36">
        <v>1608.3666666666672</v>
      </c>
      <c r="K69" s="31">
        <v>1578.9</v>
      </c>
      <c r="L69" s="31">
        <v>1539.05</v>
      </c>
      <c r="M69" s="31">
        <v>1.9013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5980.35</v>
      </c>
      <c r="D70" s="36">
        <v>5958.0166666666664</v>
      </c>
      <c r="E70" s="36">
        <v>5904.5333333333328</v>
      </c>
      <c r="F70" s="36">
        <v>5828.7166666666662</v>
      </c>
      <c r="G70" s="36">
        <v>5775.2333333333327</v>
      </c>
      <c r="H70" s="36">
        <v>6033.833333333333</v>
      </c>
      <c r="I70" s="36">
        <v>6087.3166666666666</v>
      </c>
      <c r="J70" s="36">
        <v>6163.1333333333332</v>
      </c>
      <c r="K70" s="31">
        <v>6011.5</v>
      </c>
      <c r="L70" s="31">
        <v>5882.2</v>
      </c>
      <c r="M70" s="31">
        <v>0.19463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3087.05</v>
      </c>
      <c r="D71" s="36">
        <v>3098.4</v>
      </c>
      <c r="E71" s="36">
        <v>3033.8</v>
      </c>
      <c r="F71" s="36">
        <v>2980.55</v>
      </c>
      <c r="G71" s="36">
        <v>2915.9500000000003</v>
      </c>
      <c r="H71" s="36">
        <v>3151.65</v>
      </c>
      <c r="I71" s="36">
        <v>3216.2499999999995</v>
      </c>
      <c r="J71" s="36">
        <v>3269.5</v>
      </c>
      <c r="K71" s="31">
        <v>3163</v>
      </c>
      <c r="L71" s="31">
        <v>3045.15</v>
      </c>
      <c r="M71" s="31">
        <v>2.6853799999999999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595.15</v>
      </c>
      <c r="D72" s="36">
        <v>597.15</v>
      </c>
      <c r="E72" s="36">
        <v>589.44999999999993</v>
      </c>
      <c r="F72" s="36">
        <v>583.75</v>
      </c>
      <c r="G72" s="36">
        <v>576.04999999999995</v>
      </c>
      <c r="H72" s="36">
        <v>602.84999999999991</v>
      </c>
      <c r="I72" s="36">
        <v>610.54999999999995</v>
      </c>
      <c r="J72" s="36">
        <v>616.24999999999989</v>
      </c>
      <c r="K72" s="31">
        <v>604.85</v>
      </c>
      <c r="L72" s="31">
        <v>591.45000000000005</v>
      </c>
      <c r="M72" s="31">
        <v>11.34435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1751.15</v>
      </c>
      <c r="D73" s="36">
        <v>1749.8666666666668</v>
      </c>
      <c r="E73" s="36">
        <v>1713.3333333333335</v>
      </c>
      <c r="F73" s="36">
        <v>1675.5166666666667</v>
      </c>
      <c r="G73" s="36">
        <v>1638.9833333333333</v>
      </c>
      <c r="H73" s="36">
        <v>1787.6833333333336</v>
      </c>
      <c r="I73" s="36">
        <v>1824.2166666666669</v>
      </c>
      <c r="J73" s="36">
        <v>1862.0333333333338</v>
      </c>
      <c r="K73" s="31">
        <v>1786.4</v>
      </c>
      <c r="L73" s="31">
        <v>1712.05</v>
      </c>
      <c r="M73" s="31">
        <v>6.50943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185.65</v>
      </c>
      <c r="D74" s="36">
        <v>185.98333333333335</v>
      </c>
      <c r="E74" s="36">
        <v>183.4666666666667</v>
      </c>
      <c r="F74" s="36">
        <v>181.28333333333336</v>
      </c>
      <c r="G74" s="36">
        <v>178.76666666666671</v>
      </c>
      <c r="H74" s="36">
        <v>188.16666666666669</v>
      </c>
      <c r="I74" s="36">
        <v>190.68333333333334</v>
      </c>
      <c r="J74" s="36">
        <v>192.86666666666667</v>
      </c>
      <c r="K74" s="31">
        <v>188.5</v>
      </c>
      <c r="L74" s="31">
        <v>183.8</v>
      </c>
      <c r="M74" s="31">
        <v>163.50370000000001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1206</v>
      </c>
      <c r="D75" s="36">
        <v>1214.2333333333333</v>
      </c>
      <c r="E75" s="36">
        <v>1195.0166666666667</v>
      </c>
      <c r="F75" s="36">
        <v>1184.0333333333333</v>
      </c>
      <c r="G75" s="36">
        <v>1164.8166666666666</v>
      </c>
      <c r="H75" s="36">
        <v>1225.2166666666667</v>
      </c>
      <c r="I75" s="36">
        <v>1244.4333333333334</v>
      </c>
      <c r="J75" s="36">
        <v>1255.4166666666667</v>
      </c>
      <c r="K75" s="31">
        <v>1233.45</v>
      </c>
      <c r="L75" s="31">
        <v>1203.25</v>
      </c>
      <c r="M75" s="31">
        <v>8.2274799999999999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207.1</v>
      </c>
      <c r="D76" s="36">
        <v>206.83333333333334</v>
      </c>
      <c r="E76" s="36">
        <v>200.4666666666667</v>
      </c>
      <c r="F76" s="36">
        <v>193.83333333333334</v>
      </c>
      <c r="G76" s="36">
        <v>187.4666666666667</v>
      </c>
      <c r="H76" s="36">
        <v>213.4666666666667</v>
      </c>
      <c r="I76" s="36">
        <v>219.83333333333331</v>
      </c>
      <c r="J76" s="36">
        <v>226.4666666666667</v>
      </c>
      <c r="K76" s="31">
        <v>213.2</v>
      </c>
      <c r="L76" s="31">
        <v>200.2</v>
      </c>
      <c r="M76" s="31">
        <v>1045.8637000000001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471.65</v>
      </c>
      <c r="D77" s="36">
        <v>471.64999999999992</v>
      </c>
      <c r="E77" s="36">
        <v>466.14999999999986</v>
      </c>
      <c r="F77" s="36">
        <v>460.64999999999992</v>
      </c>
      <c r="G77" s="36">
        <v>455.14999999999986</v>
      </c>
      <c r="H77" s="36">
        <v>477.14999999999986</v>
      </c>
      <c r="I77" s="36">
        <v>482.65</v>
      </c>
      <c r="J77" s="36">
        <v>488.14999999999986</v>
      </c>
      <c r="K77" s="31">
        <v>477.15</v>
      </c>
      <c r="L77" s="31">
        <v>466.15</v>
      </c>
      <c r="M77" s="31">
        <v>112.14642000000001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1085.25</v>
      </c>
      <c r="D78" s="36">
        <v>1091</v>
      </c>
      <c r="E78" s="36">
        <v>1073.05</v>
      </c>
      <c r="F78" s="36">
        <v>1060.8499999999999</v>
      </c>
      <c r="G78" s="36">
        <v>1042.8999999999999</v>
      </c>
      <c r="H78" s="36">
        <v>1103.2</v>
      </c>
      <c r="I78" s="36">
        <v>1121.1499999999999</v>
      </c>
      <c r="J78" s="36">
        <v>1133.3500000000001</v>
      </c>
      <c r="K78" s="31">
        <v>1108.95</v>
      </c>
      <c r="L78" s="31">
        <v>1078.8</v>
      </c>
      <c r="M78" s="31">
        <v>45.686999999999998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576.75</v>
      </c>
      <c r="D79" s="36">
        <v>575.85</v>
      </c>
      <c r="E79" s="36">
        <v>568.1</v>
      </c>
      <c r="F79" s="36">
        <v>559.45000000000005</v>
      </c>
      <c r="G79" s="36">
        <v>551.70000000000005</v>
      </c>
      <c r="H79" s="36">
        <v>584.5</v>
      </c>
      <c r="I79" s="36">
        <v>592.25</v>
      </c>
      <c r="J79" s="36">
        <v>600.9</v>
      </c>
      <c r="K79" s="31">
        <v>583.6</v>
      </c>
      <c r="L79" s="31">
        <v>567.20000000000005</v>
      </c>
      <c r="M79" s="31">
        <v>4.1301600000000001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279.7</v>
      </c>
      <c r="D80" s="36">
        <v>282.38333333333338</v>
      </c>
      <c r="E80" s="36">
        <v>275.51666666666677</v>
      </c>
      <c r="F80" s="36">
        <v>271.33333333333337</v>
      </c>
      <c r="G80" s="36">
        <v>264.46666666666675</v>
      </c>
      <c r="H80" s="36">
        <v>286.56666666666678</v>
      </c>
      <c r="I80" s="36">
        <v>293.43333333333345</v>
      </c>
      <c r="J80" s="36">
        <v>297.61666666666679</v>
      </c>
      <c r="K80" s="31">
        <v>289.25</v>
      </c>
      <c r="L80" s="31">
        <v>278.2</v>
      </c>
      <c r="M80" s="31">
        <v>69.262460000000004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1393.95</v>
      </c>
      <c r="D81" s="36">
        <v>1407.8</v>
      </c>
      <c r="E81" s="36">
        <v>1375.1499999999999</v>
      </c>
      <c r="F81" s="36">
        <v>1356.35</v>
      </c>
      <c r="G81" s="36">
        <v>1323.6999999999998</v>
      </c>
      <c r="H81" s="36">
        <v>1426.6</v>
      </c>
      <c r="I81" s="36">
        <v>1459.25</v>
      </c>
      <c r="J81" s="36">
        <v>1478.05</v>
      </c>
      <c r="K81" s="31">
        <v>1440.45</v>
      </c>
      <c r="L81" s="31">
        <v>1389</v>
      </c>
      <c r="M81" s="31">
        <v>0.88609000000000004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798.45</v>
      </c>
      <c r="D82" s="36">
        <v>789.81666666666661</v>
      </c>
      <c r="E82" s="36">
        <v>773.63333333333321</v>
      </c>
      <c r="F82" s="36">
        <v>748.81666666666661</v>
      </c>
      <c r="G82" s="36">
        <v>732.63333333333321</v>
      </c>
      <c r="H82" s="36">
        <v>814.63333333333321</v>
      </c>
      <c r="I82" s="36">
        <v>830.81666666666661</v>
      </c>
      <c r="J82" s="36">
        <v>855.63333333333321</v>
      </c>
      <c r="K82" s="31">
        <v>806</v>
      </c>
      <c r="L82" s="31">
        <v>765</v>
      </c>
      <c r="M82" s="31">
        <v>28.164860000000001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393.1</v>
      </c>
      <c r="D83" s="36">
        <v>388.08333333333331</v>
      </c>
      <c r="E83" s="36">
        <v>381.66666666666663</v>
      </c>
      <c r="F83" s="36">
        <v>370.23333333333329</v>
      </c>
      <c r="G83" s="36">
        <v>363.81666666666661</v>
      </c>
      <c r="H83" s="36">
        <v>399.51666666666665</v>
      </c>
      <c r="I83" s="36">
        <v>405.93333333333328</v>
      </c>
      <c r="J83" s="36">
        <v>417.36666666666667</v>
      </c>
      <c r="K83" s="31">
        <v>394.5</v>
      </c>
      <c r="L83" s="31">
        <v>376.65</v>
      </c>
      <c r="M83" s="31">
        <v>34.666640000000001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7011.9</v>
      </c>
      <c r="D84" s="36">
        <v>7022.05</v>
      </c>
      <c r="E84" s="36">
        <v>6942.9500000000007</v>
      </c>
      <c r="F84" s="36">
        <v>6874.0000000000009</v>
      </c>
      <c r="G84" s="36">
        <v>6794.9000000000015</v>
      </c>
      <c r="H84" s="36">
        <v>7091</v>
      </c>
      <c r="I84" s="36">
        <v>7170.1</v>
      </c>
      <c r="J84" s="36">
        <v>7239.0499999999993</v>
      </c>
      <c r="K84" s="31">
        <v>7101.15</v>
      </c>
      <c r="L84" s="31">
        <v>6953.1</v>
      </c>
      <c r="M84" s="31">
        <v>8.2489999999999994E-2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1061.75</v>
      </c>
      <c r="D85" s="36">
        <v>1055.5833333333333</v>
      </c>
      <c r="E85" s="36">
        <v>1041.1666666666665</v>
      </c>
      <c r="F85" s="36">
        <v>1020.5833333333333</v>
      </c>
      <c r="G85" s="36">
        <v>1006.1666666666665</v>
      </c>
      <c r="H85" s="36">
        <v>1076.1666666666665</v>
      </c>
      <c r="I85" s="36">
        <v>1090.583333333333</v>
      </c>
      <c r="J85" s="36">
        <v>1111.1666666666665</v>
      </c>
      <c r="K85" s="31">
        <v>1070</v>
      </c>
      <c r="L85" s="31">
        <v>1035</v>
      </c>
      <c r="M85" s="31">
        <v>1.2953699999999999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1584.75</v>
      </c>
      <c r="D86" s="36">
        <v>1600.3833333333332</v>
      </c>
      <c r="E86" s="36">
        <v>1560.8666666666663</v>
      </c>
      <c r="F86" s="36">
        <v>1536.9833333333331</v>
      </c>
      <c r="G86" s="36">
        <v>1497.4666666666662</v>
      </c>
      <c r="H86" s="36">
        <v>1624.2666666666664</v>
      </c>
      <c r="I86" s="36">
        <v>1663.7833333333333</v>
      </c>
      <c r="J86" s="36">
        <v>1687.6666666666665</v>
      </c>
      <c r="K86" s="31">
        <v>1639.9</v>
      </c>
      <c r="L86" s="31">
        <v>1576.5</v>
      </c>
      <c r="M86" s="31">
        <v>1.81535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498.6</v>
      </c>
      <c r="D87" s="36">
        <v>501.95</v>
      </c>
      <c r="E87" s="36">
        <v>492.65</v>
      </c>
      <c r="F87" s="36">
        <v>486.7</v>
      </c>
      <c r="G87" s="36">
        <v>477.4</v>
      </c>
      <c r="H87" s="36">
        <v>507.9</v>
      </c>
      <c r="I87" s="36">
        <v>517.20000000000005</v>
      </c>
      <c r="J87" s="36">
        <v>523.15</v>
      </c>
      <c r="K87" s="31">
        <v>511.25</v>
      </c>
      <c r="L87" s="31">
        <v>496</v>
      </c>
      <c r="M87" s="31">
        <v>6.0147199999999996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22919.5</v>
      </c>
      <c r="D88" s="36">
        <v>22933.55</v>
      </c>
      <c r="E88" s="36">
        <v>22685.949999999997</v>
      </c>
      <c r="F88" s="36">
        <v>22452.399999999998</v>
      </c>
      <c r="G88" s="36">
        <v>22204.799999999996</v>
      </c>
      <c r="H88" s="36">
        <v>23167.1</v>
      </c>
      <c r="I88" s="36">
        <v>23414.699999999997</v>
      </c>
      <c r="J88" s="36">
        <v>23648.25</v>
      </c>
      <c r="K88" s="31">
        <v>23181.15</v>
      </c>
      <c r="L88" s="31">
        <v>22700</v>
      </c>
      <c r="M88" s="31">
        <v>0.27740999999999999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977.3</v>
      </c>
      <c r="D89" s="36">
        <v>973.29999999999984</v>
      </c>
      <c r="E89" s="36">
        <v>959.29999999999973</v>
      </c>
      <c r="F89" s="36">
        <v>941.29999999999984</v>
      </c>
      <c r="G89" s="36">
        <v>927.29999999999973</v>
      </c>
      <c r="H89" s="36">
        <v>991.29999999999973</v>
      </c>
      <c r="I89" s="36">
        <v>1005.3</v>
      </c>
      <c r="J89" s="36">
        <v>1023.2999999999997</v>
      </c>
      <c r="K89" s="31">
        <v>987.3</v>
      </c>
      <c r="L89" s="31">
        <v>955.3</v>
      </c>
      <c r="M89" s="31">
        <v>4.1599899999999996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19.7</v>
      </c>
      <c r="D90" s="36">
        <v>19.75</v>
      </c>
      <c r="E90" s="36">
        <v>19.5</v>
      </c>
      <c r="F90" s="36">
        <v>19.3</v>
      </c>
      <c r="G90" s="36">
        <v>19.05</v>
      </c>
      <c r="H90" s="36">
        <v>19.95</v>
      </c>
      <c r="I90" s="36">
        <v>20.2</v>
      </c>
      <c r="J90" s="36">
        <v>20.399999999999999</v>
      </c>
      <c r="K90" s="31">
        <v>20</v>
      </c>
      <c r="L90" s="31">
        <v>19.55</v>
      </c>
      <c r="M90" s="31">
        <v>196.85771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5061.7</v>
      </c>
      <c r="D91" s="36">
        <v>5083.9833333333336</v>
      </c>
      <c r="E91" s="36">
        <v>5032.7166666666672</v>
      </c>
      <c r="F91" s="36">
        <v>5003.7333333333336</v>
      </c>
      <c r="G91" s="36">
        <v>4952.4666666666672</v>
      </c>
      <c r="H91" s="36">
        <v>5112.9666666666672</v>
      </c>
      <c r="I91" s="36">
        <v>5164.2333333333336</v>
      </c>
      <c r="J91" s="36">
        <v>5193.2166666666672</v>
      </c>
      <c r="K91" s="31">
        <v>5135.25</v>
      </c>
      <c r="L91" s="31">
        <v>5055</v>
      </c>
      <c r="M91" s="31">
        <v>2.7067199999999998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2287</v>
      </c>
      <c r="D92" s="36">
        <v>2304.1</v>
      </c>
      <c r="E92" s="36">
        <v>2252.2999999999997</v>
      </c>
      <c r="F92" s="36">
        <v>2217.6</v>
      </c>
      <c r="G92" s="36">
        <v>2165.7999999999997</v>
      </c>
      <c r="H92" s="36">
        <v>2338.7999999999997</v>
      </c>
      <c r="I92" s="36">
        <v>2390.6</v>
      </c>
      <c r="J92" s="36">
        <v>2425.2999999999997</v>
      </c>
      <c r="K92" s="31">
        <v>2355.9</v>
      </c>
      <c r="L92" s="31">
        <v>2269.4</v>
      </c>
      <c r="M92" s="31">
        <v>11.3126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1987.4</v>
      </c>
      <c r="D93" s="36">
        <v>1995.6166666666668</v>
      </c>
      <c r="E93" s="36">
        <v>1967.8833333333337</v>
      </c>
      <c r="F93" s="36">
        <v>1948.3666666666668</v>
      </c>
      <c r="G93" s="36">
        <v>1920.6333333333337</v>
      </c>
      <c r="H93" s="36">
        <v>2015.1333333333337</v>
      </c>
      <c r="I93" s="36">
        <v>2042.8666666666668</v>
      </c>
      <c r="J93" s="36">
        <v>2062.3833333333337</v>
      </c>
      <c r="K93" s="31">
        <v>2023.35</v>
      </c>
      <c r="L93" s="31">
        <v>1976.1</v>
      </c>
      <c r="M93" s="31">
        <v>1.4825699999999999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284.25</v>
      </c>
      <c r="D94" s="36">
        <v>283.55</v>
      </c>
      <c r="E94" s="36">
        <v>281.70000000000005</v>
      </c>
      <c r="F94" s="36">
        <v>279.15000000000003</v>
      </c>
      <c r="G94" s="36">
        <v>277.30000000000007</v>
      </c>
      <c r="H94" s="36">
        <v>286.10000000000002</v>
      </c>
      <c r="I94" s="36">
        <v>287.95000000000005</v>
      </c>
      <c r="J94" s="36">
        <v>290.5</v>
      </c>
      <c r="K94" s="31">
        <v>285.39999999999998</v>
      </c>
      <c r="L94" s="31">
        <v>281</v>
      </c>
      <c r="M94" s="31">
        <v>4.5422500000000001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764.1</v>
      </c>
      <c r="D95" s="36">
        <v>759.73333333333323</v>
      </c>
      <c r="E95" s="36">
        <v>753.36666666666645</v>
      </c>
      <c r="F95" s="36">
        <v>742.63333333333321</v>
      </c>
      <c r="G95" s="36">
        <v>736.26666666666642</v>
      </c>
      <c r="H95" s="36">
        <v>770.46666666666647</v>
      </c>
      <c r="I95" s="36">
        <v>776.83333333333326</v>
      </c>
      <c r="J95" s="36">
        <v>787.56666666666649</v>
      </c>
      <c r="K95" s="31">
        <v>766.1</v>
      </c>
      <c r="L95" s="31">
        <v>749</v>
      </c>
      <c r="M95" s="31">
        <v>6.3400800000000004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456.8</v>
      </c>
      <c r="D96" s="36">
        <v>458.4666666666667</v>
      </c>
      <c r="E96" s="36">
        <v>450.93333333333339</v>
      </c>
      <c r="F96" s="36">
        <v>445.06666666666672</v>
      </c>
      <c r="G96" s="36">
        <v>437.53333333333342</v>
      </c>
      <c r="H96" s="36">
        <v>464.33333333333337</v>
      </c>
      <c r="I96" s="36">
        <v>471.86666666666667</v>
      </c>
      <c r="J96" s="36">
        <v>477.73333333333335</v>
      </c>
      <c r="K96" s="31">
        <v>466</v>
      </c>
      <c r="L96" s="31">
        <v>452.6</v>
      </c>
      <c r="M96" s="31">
        <v>67.336740000000006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988.5</v>
      </c>
      <c r="D97" s="36">
        <v>1006.5</v>
      </c>
      <c r="E97" s="36">
        <v>964</v>
      </c>
      <c r="F97" s="36">
        <v>939.5</v>
      </c>
      <c r="G97" s="36">
        <v>897</v>
      </c>
      <c r="H97" s="36">
        <v>1031</v>
      </c>
      <c r="I97" s="36">
        <v>1073.5</v>
      </c>
      <c r="J97" s="36">
        <v>1098</v>
      </c>
      <c r="K97" s="31">
        <v>1049</v>
      </c>
      <c r="L97" s="31">
        <v>982</v>
      </c>
      <c r="M97" s="31">
        <v>50.636099999999999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1142.95</v>
      </c>
      <c r="D98" s="36">
        <v>1146.25</v>
      </c>
      <c r="E98" s="36">
        <v>1135.25</v>
      </c>
      <c r="F98" s="36">
        <v>1127.55</v>
      </c>
      <c r="G98" s="36">
        <v>1116.55</v>
      </c>
      <c r="H98" s="36">
        <v>1153.95</v>
      </c>
      <c r="I98" s="36">
        <v>1164.95</v>
      </c>
      <c r="J98" s="36">
        <v>1172.6500000000001</v>
      </c>
      <c r="K98" s="31">
        <v>1157.25</v>
      </c>
      <c r="L98" s="31">
        <v>1138.55</v>
      </c>
      <c r="M98" s="31">
        <v>0.45746999999999999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167.95</v>
      </c>
      <c r="D99" s="36">
        <v>169.21666666666667</v>
      </c>
      <c r="E99" s="36">
        <v>165.98333333333335</v>
      </c>
      <c r="F99" s="36">
        <v>164.01666666666668</v>
      </c>
      <c r="G99" s="36">
        <v>160.78333333333336</v>
      </c>
      <c r="H99" s="36">
        <v>171.18333333333334</v>
      </c>
      <c r="I99" s="36">
        <v>174.41666666666663</v>
      </c>
      <c r="J99" s="36">
        <v>176.38333333333333</v>
      </c>
      <c r="K99" s="31">
        <v>172.45</v>
      </c>
      <c r="L99" s="31">
        <v>167.25</v>
      </c>
      <c r="M99" s="31">
        <v>47.830190000000002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628.35</v>
      </c>
      <c r="D100" s="36">
        <v>629.55000000000007</v>
      </c>
      <c r="E100" s="36">
        <v>625.15000000000009</v>
      </c>
      <c r="F100" s="36">
        <v>621.95000000000005</v>
      </c>
      <c r="G100" s="36">
        <v>617.55000000000007</v>
      </c>
      <c r="H100" s="36">
        <v>632.75000000000011</v>
      </c>
      <c r="I100" s="36">
        <v>637.15</v>
      </c>
      <c r="J100" s="36">
        <v>640.35000000000014</v>
      </c>
      <c r="K100" s="31">
        <v>633.95000000000005</v>
      </c>
      <c r="L100" s="31">
        <v>626.35</v>
      </c>
      <c r="M100" s="31">
        <v>0.59104999999999996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2423</v>
      </c>
      <c r="D101" s="36">
        <v>2456.25</v>
      </c>
      <c r="E101" s="36">
        <v>2378.75</v>
      </c>
      <c r="F101" s="36">
        <v>2334.5</v>
      </c>
      <c r="G101" s="36">
        <v>2257</v>
      </c>
      <c r="H101" s="36">
        <v>2500.5</v>
      </c>
      <c r="I101" s="36">
        <v>2578</v>
      </c>
      <c r="J101" s="36">
        <v>2622.25</v>
      </c>
      <c r="K101" s="31">
        <v>2533.75</v>
      </c>
      <c r="L101" s="31">
        <v>2412</v>
      </c>
      <c r="M101" s="31">
        <v>2.7450800000000002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51.35</v>
      </c>
      <c r="D102" s="36">
        <v>51.70000000000001</v>
      </c>
      <c r="E102" s="36">
        <v>50.700000000000017</v>
      </c>
      <c r="F102" s="36">
        <v>50.050000000000004</v>
      </c>
      <c r="G102" s="36">
        <v>49.050000000000011</v>
      </c>
      <c r="H102" s="36">
        <v>52.350000000000023</v>
      </c>
      <c r="I102" s="36">
        <v>53.350000000000009</v>
      </c>
      <c r="J102" s="36">
        <v>54.000000000000028</v>
      </c>
      <c r="K102" s="31">
        <v>52.7</v>
      </c>
      <c r="L102" s="31">
        <v>51.05</v>
      </c>
      <c r="M102" s="31">
        <v>257.93885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1847.5</v>
      </c>
      <c r="D103" s="36">
        <v>1858.0833333333333</v>
      </c>
      <c r="E103" s="36">
        <v>1831.4166666666665</v>
      </c>
      <c r="F103" s="36">
        <v>1815.3333333333333</v>
      </c>
      <c r="G103" s="36">
        <v>1788.6666666666665</v>
      </c>
      <c r="H103" s="36">
        <v>1874.1666666666665</v>
      </c>
      <c r="I103" s="36">
        <v>1900.833333333333</v>
      </c>
      <c r="J103" s="36">
        <v>1916.9166666666665</v>
      </c>
      <c r="K103" s="31">
        <v>1884.75</v>
      </c>
      <c r="L103" s="31">
        <v>1842</v>
      </c>
      <c r="M103" s="31">
        <v>5.9914100000000001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785.15</v>
      </c>
      <c r="D104" s="36">
        <v>778.73333333333323</v>
      </c>
      <c r="E104" s="36">
        <v>764.66666666666652</v>
      </c>
      <c r="F104" s="36">
        <v>744.18333333333328</v>
      </c>
      <c r="G104" s="36">
        <v>730.11666666666656</v>
      </c>
      <c r="H104" s="36">
        <v>799.21666666666647</v>
      </c>
      <c r="I104" s="36">
        <v>813.2833333333333</v>
      </c>
      <c r="J104" s="36">
        <v>833.76666666666642</v>
      </c>
      <c r="K104" s="31">
        <v>792.8</v>
      </c>
      <c r="L104" s="31">
        <v>758.25</v>
      </c>
      <c r="M104" s="31">
        <v>3.96008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1398.05</v>
      </c>
      <c r="D105" s="36">
        <v>1402.8333333333333</v>
      </c>
      <c r="E105" s="36">
        <v>1380.7166666666665</v>
      </c>
      <c r="F105" s="36">
        <v>1363.3833333333332</v>
      </c>
      <c r="G105" s="36">
        <v>1341.2666666666664</v>
      </c>
      <c r="H105" s="36">
        <v>1420.1666666666665</v>
      </c>
      <c r="I105" s="36">
        <v>1442.2833333333333</v>
      </c>
      <c r="J105" s="36">
        <v>1459.6166666666666</v>
      </c>
      <c r="K105" s="31">
        <v>1424.95</v>
      </c>
      <c r="L105" s="31">
        <v>1385.5</v>
      </c>
      <c r="M105" s="31">
        <v>1.3840699999999999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8027.95</v>
      </c>
      <c r="D106" s="36">
        <v>8022.5</v>
      </c>
      <c r="E106" s="36">
        <v>7975</v>
      </c>
      <c r="F106" s="36">
        <v>7922.05</v>
      </c>
      <c r="G106" s="36">
        <v>7874.55</v>
      </c>
      <c r="H106" s="36">
        <v>8075.45</v>
      </c>
      <c r="I106" s="36">
        <v>8122.95</v>
      </c>
      <c r="J106" s="36">
        <v>8175.9</v>
      </c>
      <c r="K106" s="31">
        <v>8070</v>
      </c>
      <c r="L106" s="31">
        <v>7969.55</v>
      </c>
      <c r="M106" s="31">
        <v>0.10559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138.35</v>
      </c>
      <c r="D107" s="36">
        <v>138.63333333333333</v>
      </c>
      <c r="E107" s="36">
        <v>135.86666666666665</v>
      </c>
      <c r="F107" s="36">
        <v>133.38333333333333</v>
      </c>
      <c r="G107" s="36">
        <v>130.61666666666665</v>
      </c>
      <c r="H107" s="36">
        <v>141.11666666666665</v>
      </c>
      <c r="I107" s="36">
        <v>143.8833333333333</v>
      </c>
      <c r="J107" s="36">
        <v>146.36666666666665</v>
      </c>
      <c r="K107" s="31">
        <v>141.4</v>
      </c>
      <c r="L107" s="31">
        <v>136.15</v>
      </c>
      <c r="M107" s="31">
        <v>73.881829999999994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463.1</v>
      </c>
      <c r="D108" s="36">
        <v>461.88333333333338</v>
      </c>
      <c r="E108" s="36">
        <v>448.96666666666675</v>
      </c>
      <c r="F108" s="36">
        <v>434.83333333333337</v>
      </c>
      <c r="G108" s="36">
        <v>421.91666666666674</v>
      </c>
      <c r="H108" s="36">
        <v>476.01666666666677</v>
      </c>
      <c r="I108" s="36">
        <v>488.93333333333339</v>
      </c>
      <c r="J108" s="36">
        <v>503.06666666666678</v>
      </c>
      <c r="K108" s="31">
        <v>474.8</v>
      </c>
      <c r="L108" s="31">
        <v>447.75</v>
      </c>
      <c r="M108" s="31">
        <v>37.916370000000001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724.35</v>
      </c>
      <c r="D109" s="36">
        <v>721.63333333333333</v>
      </c>
      <c r="E109" s="36">
        <v>712.7166666666667</v>
      </c>
      <c r="F109" s="36">
        <v>701.08333333333337</v>
      </c>
      <c r="G109" s="36">
        <v>692.16666666666674</v>
      </c>
      <c r="H109" s="36">
        <v>733.26666666666665</v>
      </c>
      <c r="I109" s="36">
        <v>742.18333333333339</v>
      </c>
      <c r="J109" s="36">
        <v>753.81666666666661</v>
      </c>
      <c r="K109" s="31">
        <v>730.55</v>
      </c>
      <c r="L109" s="31">
        <v>710</v>
      </c>
      <c r="M109" s="31">
        <v>1.2910200000000001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384.95</v>
      </c>
      <c r="D110" s="36">
        <v>384.86666666666662</v>
      </c>
      <c r="E110" s="36">
        <v>382.73333333333323</v>
      </c>
      <c r="F110" s="36">
        <v>380.51666666666659</v>
      </c>
      <c r="G110" s="36">
        <v>378.38333333333321</v>
      </c>
      <c r="H110" s="36">
        <v>387.08333333333326</v>
      </c>
      <c r="I110" s="36">
        <v>389.21666666666658</v>
      </c>
      <c r="J110" s="36">
        <v>391.43333333333328</v>
      </c>
      <c r="K110" s="31">
        <v>387</v>
      </c>
      <c r="L110" s="31">
        <v>382.65</v>
      </c>
      <c r="M110" s="31">
        <v>30.897849999999998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492.05</v>
      </c>
      <c r="D111" s="36">
        <v>492.09999999999997</v>
      </c>
      <c r="E111" s="36">
        <v>487.24999999999994</v>
      </c>
      <c r="F111" s="36">
        <v>482.45</v>
      </c>
      <c r="G111" s="36">
        <v>477.59999999999997</v>
      </c>
      <c r="H111" s="36">
        <v>496.89999999999992</v>
      </c>
      <c r="I111" s="36">
        <v>501.74999999999994</v>
      </c>
      <c r="J111" s="36">
        <v>506.5499999999999</v>
      </c>
      <c r="K111" s="31">
        <v>496.95</v>
      </c>
      <c r="L111" s="31">
        <v>487.3</v>
      </c>
      <c r="M111" s="31">
        <v>0.62446000000000002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1019.2</v>
      </c>
      <c r="D112" s="36">
        <v>1022.7333333333332</v>
      </c>
      <c r="E112" s="36">
        <v>1008.4666666666665</v>
      </c>
      <c r="F112" s="36">
        <v>997.73333333333323</v>
      </c>
      <c r="G112" s="36">
        <v>983.46666666666647</v>
      </c>
      <c r="H112" s="36">
        <v>1033.4666666666665</v>
      </c>
      <c r="I112" s="36">
        <v>1047.7333333333331</v>
      </c>
      <c r="J112" s="36">
        <v>1058.4666666666665</v>
      </c>
      <c r="K112" s="31">
        <v>1037</v>
      </c>
      <c r="L112" s="31">
        <v>1012</v>
      </c>
      <c r="M112" s="31">
        <v>0.77986999999999995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1288.0999999999999</v>
      </c>
      <c r="D113" s="36">
        <v>1291.4666666666665</v>
      </c>
      <c r="E113" s="36">
        <v>1276.9333333333329</v>
      </c>
      <c r="F113" s="36">
        <v>1265.7666666666664</v>
      </c>
      <c r="G113" s="36">
        <v>1251.2333333333329</v>
      </c>
      <c r="H113" s="36">
        <v>1302.633333333333</v>
      </c>
      <c r="I113" s="36">
        <v>1317.1666666666663</v>
      </c>
      <c r="J113" s="36">
        <v>1328.333333333333</v>
      </c>
      <c r="K113" s="31">
        <v>1306</v>
      </c>
      <c r="L113" s="31">
        <v>1280.3</v>
      </c>
      <c r="M113" s="31">
        <v>23.78717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492.4</v>
      </c>
      <c r="D114" s="36">
        <v>489.63333333333338</v>
      </c>
      <c r="E114" s="36">
        <v>485.26666666666677</v>
      </c>
      <c r="F114" s="36">
        <v>478.13333333333338</v>
      </c>
      <c r="G114" s="36">
        <v>473.76666666666677</v>
      </c>
      <c r="H114" s="36">
        <v>496.76666666666677</v>
      </c>
      <c r="I114" s="36">
        <v>501.13333333333344</v>
      </c>
      <c r="J114" s="36">
        <v>508.26666666666677</v>
      </c>
      <c r="K114" s="31">
        <v>494</v>
      </c>
      <c r="L114" s="31">
        <v>482.5</v>
      </c>
      <c r="M114" s="31">
        <v>4.3436599999999999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1294</v>
      </c>
      <c r="D115" s="36">
        <v>1296.3333333333333</v>
      </c>
      <c r="E115" s="36">
        <v>1279.7666666666664</v>
      </c>
      <c r="F115" s="36">
        <v>1265.5333333333331</v>
      </c>
      <c r="G115" s="36">
        <v>1248.9666666666662</v>
      </c>
      <c r="H115" s="36">
        <v>1310.5666666666666</v>
      </c>
      <c r="I115" s="36">
        <v>1327.1333333333337</v>
      </c>
      <c r="J115" s="36">
        <v>1341.3666666666668</v>
      </c>
      <c r="K115" s="31">
        <v>1312.9</v>
      </c>
      <c r="L115" s="31">
        <v>1282.0999999999999</v>
      </c>
      <c r="M115" s="31">
        <v>20.735959999999999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144.25</v>
      </c>
      <c r="D116" s="36">
        <v>145.56666666666669</v>
      </c>
      <c r="E116" s="36">
        <v>142.08333333333337</v>
      </c>
      <c r="F116" s="36">
        <v>139.91666666666669</v>
      </c>
      <c r="G116" s="36">
        <v>136.43333333333337</v>
      </c>
      <c r="H116" s="36">
        <v>147.73333333333338</v>
      </c>
      <c r="I116" s="36">
        <v>151.21666666666667</v>
      </c>
      <c r="J116" s="36">
        <v>153.38333333333338</v>
      </c>
      <c r="K116" s="31">
        <v>149.05000000000001</v>
      </c>
      <c r="L116" s="31">
        <v>143.4</v>
      </c>
      <c r="M116" s="31">
        <v>45.065730000000002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1474</v>
      </c>
      <c r="D117" s="36">
        <v>1484.9833333333333</v>
      </c>
      <c r="E117" s="36">
        <v>1459.0666666666666</v>
      </c>
      <c r="F117" s="36">
        <v>1444.1333333333332</v>
      </c>
      <c r="G117" s="36">
        <v>1418.2166666666665</v>
      </c>
      <c r="H117" s="36">
        <v>1499.9166666666667</v>
      </c>
      <c r="I117" s="36">
        <v>1525.8333333333333</v>
      </c>
      <c r="J117" s="36">
        <v>1540.7666666666669</v>
      </c>
      <c r="K117" s="31">
        <v>1510.9</v>
      </c>
      <c r="L117" s="31">
        <v>1470.05</v>
      </c>
      <c r="M117" s="31">
        <v>1.13968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379.65</v>
      </c>
      <c r="D118" s="36">
        <v>380.73333333333335</v>
      </c>
      <c r="E118" s="36">
        <v>376.11666666666667</v>
      </c>
      <c r="F118" s="36">
        <v>372.58333333333331</v>
      </c>
      <c r="G118" s="36">
        <v>367.96666666666664</v>
      </c>
      <c r="H118" s="36">
        <v>384.26666666666671</v>
      </c>
      <c r="I118" s="36">
        <v>388.88333333333338</v>
      </c>
      <c r="J118" s="36">
        <v>392.41666666666674</v>
      </c>
      <c r="K118" s="31">
        <v>385.35</v>
      </c>
      <c r="L118" s="31">
        <v>377.2</v>
      </c>
      <c r="M118" s="31">
        <v>109.96538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849.1</v>
      </c>
      <c r="D119" s="36">
        <v>839.0333333333333</v>
      </c>
      <c r="E119" s="36">
        <v>790.06666666666661</v>
      </c>
      <c r="F119" s="36">
        <v>731.0333333333333</v>
      </c>
      <c r="G119" s="36">
        <v>682.06666666666661</v>
      </c>
      <c r="H119" s="36">
        <v>898.06666666666661</v>
      </c>
      <c r="I119" s="36">
        <v>947.0333333333333</v>
      </c>
      <c r="J119" s="36">
        <v>1006.0666666666666</v>
      </c>
      <c r="K119" s="31">
        <v>888</v>
      </c>
      <c r="L119" s="31">
        <v>780</v>
      </c>
      <c r="M119" s="31">
        <v>262.30941000000001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6626.95</v>
      </c>
      <c r="D120" s="36">
        <v>6590.3166666666666</v>
      </c>
      <c r="E120" s="36">
        <v>6518.6333333333332</v>
      </c>
      <c r="F120" s="36">
        <v>6410.3166666666666</v>
      </c>
      <c r="G120" s="36">
        <v>6338.6333333333332</v>
      </c>
      <c r="H120" s="36">
        <v>6698.6333333333332</v>
      </c>
      <c r="I120" s="36">
        <v>6770.3166666666657</v>
      </c>
      <c r="J120" s="36">
        <v>6878.6333333333332</v>
      </c>
      <c r="K120" s="31">
        <v>6662</v>
      </c>
      <c r="L120" s="31">
        <v>6482</v>
      </c>
      <c r="M120" s="31">
        <v>2.9939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2499.6999999999998</v>
      </c>
      <c r="D121" s="36">
        <v>2494.4833333333331</v>
      </c>
      <c r="E121" s="36">
        <v>2475.2166666666662</v>
      </c>
      <c r="F121" s="36">
        <v>2450.7333333333331</v>
      </c>
      <c r="G121" s="36">
        <v>2431.4666666666662</v>
      </c>
      <c r="H121" s="36">
        <v>2518.9666666666662</v>
      </c>
      <c r="I121" s="36">
        <v>2538.2333333333336</v>
      </c>
      <c r="J121" s="36">
        <v>2562.7166666666662</v>
      </c>
      <c r="K121" s="31">
        <v>2513.75</v>
      </c>
      <c r="L121" s="31">
        <v>2470</v>
      </c>
      <c r="M121" s="31">
        <v>3.53444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2824</v>
      </c>
      <c r="D122" s="36">
        <v>2831.6833333333329</v>
      </c>
      <c r="E122" s="36">
        <v>2791.3666666666659</v>
      </c>
      <c r="F122" s="36">
        <v>2758.7333333333331</v>
      </c>
      <c r="G122" s="36">
        <v>2718.4166666666661</v>
      </c>
      <c r="H122" s="36">
        <v>2864.3166666666657</v>
      </c>
      <c r="I122" s="36">
        <v>2904.6333333333323</v>
      </c>
      <c r="J122" s="36">
        <v>2937.2666666666655</v>
      </c>
      <c r="K122" s="31">
        <v>2872</v>
      </c>
      <c r="L122" s="31">
        <v>2799.05</v>
      </c>
      <c r="M122" s="31">
        <v>2.6389300000000002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850.15</v>
      </c>
      <c r="D123" s="36">
        <v>858.43333333333339</v>
      </c>
      <c r="E123" s="36">
        <v>835.21666666666681</v>
      </c>
      <c r="F123" s="36">
        <v>820.28333333333342</v>
      </c>
      <c r="G123" s="36">
        <v>797.06666666666683</v>
      </c>
      <c r="H123" s="36">
        <v>873.36666666666679</v>
      </c>
      <c r="I123" s="36">
        <v>896.58333333333348</v>
      </c>
      <c r="J123" s="36">
        <v>911.51666666666677</v>
      </c>
      <c r="K123" s="31">
        <v>881.65</v>
      </c>
      <c r="L123" s="31">
        <v>843.5</v>
      </c>
      <c r="M123" s="31">
        <v>18.567699999999999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1162.0999999999999</v>
      </c>
      <c r="D124" s="36">
        <v>1168.1166666666666</v>
      </c>
      <c r="E124" s="36">
        <v>1153.083333333333</v>
      </c>
      <c r="F124" s="36">
        <v>1144.0666666666664</v>
      </c>
      <c r="G124" s="36">
        <v>1129.0333333333328</v>
      </c>
      <c r="H124" s="36">
        <v>1177.1333333333332</v>
      </c>
      <c r="I124" s="36">
        <v>1192.1666666666665</v>
      </c>
      <c r="J124" s="36">
        <v>1201.1833333333334</v>
      </c>
      <c r="K124" s="31">
        <v>1183.1500000000001</v>
      </c>
      <c r="L124" s="31">
        <v>1159.0999999999999</v>
      </c>
      <c r="M124" s="31">
        <v>2.1631200000000002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4822.7</v>
      </c>
      <c r="D125" s="36">
        <v>4880.833333333333</v>
      </c>
      <c r="E125" s="36">
        <v>4731.8666666666659</v>
      </c>
      <c r="F125" s="36">
        <v>4641.0333333333328</v>
      </c>
      <c r="G125" s="36">
        <v>4492.0666666666657</v>
      </c>
      <c r="H125" s="36">
        <v>4971.6666666666661</v>
      </c>
      <c r="I125" s="36">
        <v>5120.6333333333332</v>
      </c>
      <c r="J125" s="36">
        <v>5211.4666666666662</v>
      </c>
      <c r="K125" s="31">
        <v>5029.8</v>
      </c>
      <c r="L125" s="31">
        <v>4790</v>
      </c>
      <c r="M125" s="31">
        <v>0.39544000000000001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1656.3</v>
      </c>
      <c r="D126" s="36">
        <v>1667.5666666666666</v>
      </c>
      <c r="E126" s="36">
        <v>1638.7333333333331</v>
      </c>
      <c r="F126" s="36">
        <v>1621.1666666666665</v>
      </c>
      <c r="G126" s="36">
        <v>1592.333333333333</v>
      </c>
      <c r="H126" s="36">
        <v>1685.1333333333332</v>
      </c>
      <c r="I126" s="36">
        <v>1713.9666666666667</v>
      </c>
      <c r="J126" s="36">
        <v>1731.5333333333333</v>
      </c>
      <c r="K126" s="31">
        <v>1696.4</v>
      </c>
      <c r="L126" s="31">
        <v>1650</v>
      </c>
      <c r="M126" s="31">
        <v>2.7044700000000002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4102.25</v>
      </c>
      <c r="D127" s="36">
        <v>4073.6</v>
      </c>
      <c r="E127" s="36">
        <v>4038.2</v>
      </c>
      <c r="F127" s="36">
        <v>3974.15</v>
      </c>
      <c r="G127" s="36">
        <v>3938.75</v>
      </c>
      <c r="H127" s="36">
        <v>4137.6499999999996</v>
      </c>
      <c r="I127" s="36">
        <v>4173.05</v>
      </c>
      <c r="J127" s="36">
        <v>4237.0999999999995</v>
      </c>
      <c r="K127" s="31">
        <v>4109</v>
      </c>
      <c r="L127" s="31">
        <v>4009.55</v>
      </c>
      <c r="M127" s="31">
        <v>0.19595000000000001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316.85000000000002</v>
      </c>
      <c r="D128" s="36">
        <v>317.21666666666664</v>
      </c>
      <c r="E128" s="36">
        <v>312.98333333333329</v>
      </c>
      <c r="F128" s="36">
        <v>309.11666666666667</v>
      </c>
      <c r="G128" s="36">
        <v>304.88333333333333</v>
      </c>
      <c r="H128" s="36">
        <v>321.08333333333326</v>
      </c>
      <c r="I128" s="36">
        <v>325.31666666666661</v>
      </c>
      <c r="J128" s="36">
        <v>329.18333333333322</v>
      </c>
      <c r="K128" s="31">
        <v>321.45</v>
      </c>
      <c r="L128" s="31">
        <v>313.35000000000002</v>
      </c>
      <c r="M128" s="31">
        <v>15.18201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377.5</v>
      </c>
      <c r="D129" s="36">
        <v>379.06666666666661</v>
      </c>
      <c r="E129" s="36">
        <v>374.3333333333332</v>
      </c>
      <c r="F129" s="36">
        <v>371.16666666666657</v>
      </c>
      <c r="G129" s="36">
        <v>366.43333333333317</v>
      </c>
      <c r="H129" s="36">
        <v>382.23333333333323</v>
      </c>
      <c r="I129" s="36">
        <v>386.96666666666658</v>
      </c>
      <c r="J129" s="36">
        <v>390.13333333333327</v>
      </c>
      <c r="K129" s="31">
        <v>383.8</v>
      </c>
      <c r="L129" s="31">
        <v>375.9</v>
      </c>
      <c r="M129" s="31">
        <v>1.7705900000000001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2009.9</v>
      </c>
      <c r="D130" s="36">
        <v>2004.0333333333335</v>
      </c>
      <c r="E130" s="36">
        <v>1984.0666666666671</v>
      </c>
      <c r="F130" s="36">
        <v>1958.2333333333336</v>
      </c>
      <c r="G130" s="36">
        <v>1938.2666666666671</v>
      </c>
      <c r="H130" s="36">
        <v>2029.866666666667</v>
      </c>
      <c r="I130" s="36">
        <v>2049.8333333333339</v>
      </c>
      <c r="J130" s="36">
        <v>2075.666666666667</v>
      </c>
      <c r="K130" s="31">
        <v>2024</v>
      </c>
      <c r="L130" s="31">
        <v>1978.2</v>
      </c>
      <c r="M130" s="31">
        <v>2.42049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2272.65</v>
      </c>
      <c r="D131" s="36">
        <v>2266.2833333333333</v>
      </c>
      <c r="E131" s="36">
        <v>2232.5666666666666</v>
      </c>
      <c r="F131" s="36">
        <v>2192.4833333333331</v>
      </c>
      <c r="G131" s="36">
        <v>2158.7666666666664</v>
      </c>
      <c r="H131" s="36">
        <v>2306.3666666666668</v>
      </c>
      <c r="I131" s="36">
        <v>2340.083333333333</v>
      </c>
      <c r="J131" s="36">
        <v>2380.166666666667</v>
      </c>
      <c r="K131" s="31">
        <v>2300</v>
      </c>
      <c r="L131" s="31">
        <v>2226.1999999999998</v>
      </c>
      <c r="M131" s="31">
        <v>3.28023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549.45000000000005</v>
      </c>
      <c r="D132" s="36">
        <v>551.13333333333333</v>
      </c>
      <c r="E132" s="36">
        <v>544.41666666666663</v>
      </c>
      <c r="F132" s="36">
        <v>539.38333333333333</v>
      </c>
      <c r="G132" s="36">
        <v>532.66666666666663</v>
      </c>
      <c r="H132" s="36">
        <v>556.16666666666663</v>
      </c>
      <c r="I132" s="36">
        <v>562.88333333333333</v>
      </c>
      <c r="J132" s="36">
        <v>567.91666666666663</v>
      </c>
      <c r="K132" s="31">
        <v>557.85</v>
      </c>
      <c r="L132" s="31">
        <v>546.1</v>
      </c>
      <c r="M132" s="31">
        <v>20.759180000000001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2191.6999999999998</v>
      </c>
      <c r="D133" s="36">
        <v>2216.1333333333332</v>
      </c>
      <c r="E133" s="36">
        <v>2156.5666666666666</v>
      </c>
      <c r="F133" s="36">
        <v>2121.4333333333334</v>
      </c>
      <c r="G133" s="36">
        <v>2061.8666666666668</v>
      </c>
      <c r="H133" s="36">
        <v>2251.2666666666664</v>
      </c>
      <c r="I133" s="36">
        <v>2310.833333333333</v>
      </c>
      <c r="J133" s="36">
        <v>2345.9666666666662</v>
      </c>
      <c r="K133" s="31">
        <v>2275.6999999999998</v>
      </c>
      <c r="L133" s="31">
        <v>2181</v>
      </c>
      <c r="M133" s="31">
        <v>3.5413100000000002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1976.15</v>
      </c>
      <c r="D134" s="36">
        <v>1945.95</v>
      </c>
      <c r="E134" s="36">
        <v>1911.9</v>
      </c>
      <c r="F134" s="36">
        <v>1847.65</v>
      </c>
      <c r="G134" s="36">
        <v>1813.6000000000001</v>
      </c>
      <c r="H134" s="36">
        <v>2010.2</v>
      </c>
      <c r="I134" s="36">
        <v>2044.2499999999998</v>
      </c>
      <c r="J134" s="36">
        <v>2108.5</v>
      </c>
      <c r="K134" s="31">
        <v>1980</v>
      </c>
      <c r="L134" s="31">
        <v>1881.7</v>
      </c>
      <c r="M134" s="31">
        <v>2.07091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985.75</v>
      </c>
      <c r="D135" s="36">
        <v>995.73333333333323</v>
      </c>
      <c r="E135" s="36">
        <v>966.51666666666642</v>
      </c>
      <c r="F135" s="36">
        <v>947.28333333333319</v>
      </c>
      <c r="G135" s="36">
        <v>918.06666666666638</v>
      </c>
      <c r="H135" s="36">
        <v>1014.9666666666665</v>
      </c>
      <c r="I135" s="36">
        <v>1044.1833333333334</v>
      </c>
      <c r="J135" s="36">
        <v>1063.4166666666665</v>
      </c>
      <c r="K135" s="31">
        <v>1024.95</v>
      </c>
      <c r="L135" s="31">
        <v>976.5</v>
      </c>
      <c r="M135" s="31">
        <v>1.2552399999999999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653.6</v>
      </c>
      <c r="D136" s="36">
        <v>654.85</v>
      </c>
      <c r="E136" s="36">
        <v>647.80000000000007</v>
      </c>
      <c r="F136" s="36">
        <v>642</v>
      </c>
      <c r="G136" s="36">
        <v>634.95000000000005</v>
      </c>
      <c r="H136" s="36">
        <v>660.65000000000009</v>
      </c>
      <c r="I136" s="36">
        <v>667.7</v>
      </c>
      <c r="J136" s="36">
        <v>673.50000000000011</v>
      </c>
      <c r="K136" s="31">
        <v>661.9</v>
      </c>
      <c r="L136" s="31">
        <v>649.04999999999995</v>
      </c>
      <c r="M136" s="31">
        <v>3.62609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2325.35</v>
      </c>
      <c r="D137" s="36">
        <v>2354.2333333333331</v>
      </c>
      <c r="E137" s="36">
        <v>2288.1166666666663</v>
      </c>
      <c r="F137" s="36">
        <v>2250.8833333333332</v>
      </c>
      <c r="G137" s="36">
        <v>2184.7666666666664</v>
      </c>
      <c r="H137" s="36">
        <v>2391.4666666666662</v>
      </c>
      <c r="I137" s="36">
        <v>2457.583333333333</v>
      </c>
      <c r="J137" s="36">
        <v>2494.8166666666662</v>
      </c>
      <c r="K137" s="31">
        <v>2420.35</v>
      </c>
      <c r="L137" s="31">
        <v>2317</v>
      </c>
      <c r="M137" s="31">
        <v>3.67496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403.95</v>
      </c>
      <c r="D138" s="36">
        <v>405.63333333333338</v>
      </c>
      <c r="E138" s="36">
        <v>400.81666666666678</v>
      </c>
      <c r="F138" s="36">
        <v>397.68333333333339</v>
      </c>
      <c r="G138" s="36">
        <v>392.86666666666679</v>
      </c>
      <c r="H138" s="36">
        <v>408.76666666666677</v>
      </c>
      <c r="I138" s="36">
        <v>413.58333333333337</v>
      </c>
      <c r="J138" s="36">
        <v>416.71666666666675</v>
      </c>
      <c r="K138" s="31">
        <v>410.45</v>
      </c>
      <c r="L138" s="31">
        <v>402.5</v>
      </c>
      <c r="M138" s="31">
        <v>4.3230700000000004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146.35</v>
      </c>
      <c r="D139" s="36">
        <v>146.98333333333335</v>
      </c>
      <c r="E139" s="36">
        <v>144.7166666666667</v>
      </c>
      <c r="F139" s="36">
        <v>143.08333333333334</v>
      </c>
      <c r="G139" s="36">
        <v>140.81666666666669</v>
      </c>
      <c r="H139" s="36">
        <v>148.6166666666667</v>
      </c>
      <c r="I139" s="36">
        <v>150.88333333333335</v>
      </c>
      <c r="J139" s="36">
        <v>152.51666666666671</v>
      </c>
      <c r="K139" s="31">
        <v>149.25</v>
      </c>
      <c r="L139" s="31">
        <v>145.35</v>
      </c>
      <c r="M139" s="31">
        <v>18.364719999999998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186.7</v>
      </c>
      <c r="D140" s="36">
        <v>186.54999999999998</v>
      </c>
      <c r="E140" s="36">
        <v>185.29999999999995</v>
      </c>
      <c r="F140" s="36">
        <v>183.89999999999998</v>
      </c>
      <c r="G140" s="36">
        <v>182.64999999999995</v>
      </c>
      <c r="H140" s="36">
        <v>187.94999999999996</v>
      </c>
      <c r="I140" s="36">
        <v>189.20000000000002</v>
      </c>
      <c r="J140" s="36">
        <v>190.59999999999997</v>
      </c>
      <c r="K140" s="31">
        <v>187.8</v>
      </c>
      <c r="L140" s="31">
        <v>185.15</v>
      </c>
      <c r="M140" s="31">
        <v>14.17488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3728.8</v>
      </c>
      <c r="D141" s="36">
        <v>3755.3500000000004</v>
      </c>
      <c r="E141" s="36">
        <v>3690.8000000000006</v>
      </c>
      <c r="F141" s="36">
        <v>3652.8</v>
      </c>
      <c r="G141" s="36">
        <v>3588.2500000000005</v>
      </c>
      <c r="H141" s="36">
        <v>3793.3500000000008</v>
      </c>
      <c r="I141" s="36">
        <v>3857.9</v>
      </c>
      <c r="J141" s="36">
        <v>3895.900000000001</v>
      </c>
      <c r="K141" s="31">
        <v>3819.9</v>
      </c>
      <c r="L141" s="31">
        <v>3717.35</v>
      </c>
      <c r="M141" s="31">
        <v>5.7467100000000002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6367.7</v>
      </c>
      <c r="D142" s="36">
        <v>6328.4000000000005</v>
      </c>
      <c r="E142" s="36">
        <v>6258.8000000000011</v>
      </c>
      <c r="F142" s="36">
        <v>6149.9000000000005</v>
      </c>
      <c r="G142" s="36">
        <v>6080.3000000000011</v>
      </c>
      <c r="H142" s="36">
        <v>6437.3000000000011</v>
      </c>
      <c r="I142" s="36">
        <v>6506.9000000000015</v>
      </c>
      <c r="J142" s="36">
        <v>6615.8000000000011</v>
      </c>
      <c r="K142" s="31">
        <v>6398</v>
      </c>
      <c r="L142" s="31">
        <v>6219.5</v>
      </c>
      <c r="M142" s="31">
        <v>2.0351499999999998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775.3</v>
      </c>
      <c r="D143" s="36">
        <v>778.7833333333333</v>
      </c>
      <c r="E143" s="36">
        <v>767.56666666666661</v>
      </c>
      <c r="F143" s="36">
        <v>759.83333333333326</v>
      </c>
      <c r="G143" s="36">
        <v>748.61666666666656</v>
      </c>
      <c r="H143" s="36">
        <v>786.51666666666665</v>
      </c>
      <c r="I143" s="36">
        <v>797.73333333333335</v>
      </c>
      <c r="J143" s="36">
        <v>805.4666666666667</v>
      </c>
      <c r="K143" s="31">
        <v>790</v>
      </c>
      <c r="L143" s="31">
        <v>771.05</v>
      </c>
      <c r="M143" s="31">
        <v>61.833559999999999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2437.5</v>
      </c>
      <c r="D144" s="36">
        <v>2427.4333333333334</v>
      </c>
      <c r="E144" s="36">
        <v>2413.0666666666666</v>
      </c>
      <c r="F144" s="36">
        <v>2388.6333333333332</v>
      </c>
      <c r="G144" s="36">
        <v>2374.2666666666664</v>
      </c>
      <c r="H144" s="36">
        <v>2451.8666666666668</v>
      </c>
      <c r="I144" s="36">
        <v>2466.2333333333336</v>
      </c>
      <c r="J144" s="36">
        <v>2490.666666666667</v>
      </c>
      <c r="K144" s="31">
        <v>2441.8000000000002</v>
      </c>
      <c r="L144" s="31">
        <v>2403</v>
      </c>
      <c r="M144" s="31">
        <v>2.2925900000000001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5649.95</v>
      </c>
      <c r="D145" s="36">
        <v>5672.3166666666666</v>
      </c>
      <c r="E145" s="36">
        <v>5604.6333333333332</v>
      </c>
      <c r="F145" s="36">
        <v>5559.3166666666666</v>
      </c>
      <c r="G145" s="36">
        <v>5491.6333333333332</v>
      </c>
      <c r="H145" s="36">
        <v>5717.6333333333332</v>
      </c>
      <c r="I145" s="36">
        <v>5785.3166666666657</v>
      </c>
      <c r="J145" s="36">
        <v>5830.6333333333332</v>
      </c>
      <c r="K145" s="31">
        <v>5740</v>
      </c>
      <c r="L145" s="31">
        <v>5627</v>
      </c>
      <c r="M145" s="31">
        <v>3.5579200000000002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576.65</v>
      </c>
      <c r="D146" s="36">
        <v>576.21666666666658</v>
      </c>
      <c r="E146" s="36">
        <v>570.63333333333321</v>
      </c>
      <c r="F146" s="36">
        <v>564.61666666666667</v>
      </c>
      <c r="G146" s="36">
        <v>559.0333333333333</v>
      </c>
      <c r="H146" s="36">
        <v>582.23333333333312</v>
      </c>
      <c r="I146" s="36">
        <v>587.81666666666638</v>
      </c>
      <c r="J146" s="36">
        <v>593.83333333333303</v>
      </c>
      <c r="K146" s="31">
        <v>581.79999999999995</v>
      </c>
      <c r="L146" s="31">
        <v>570.20000000000005</v>
      </c>
      <c r="M146" s="31">
        <v>2.9453399999999998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45.95</v>
      </c>
      <c r="D147" s="36">
        <v>46.616666666666674</v>
      </c>
      <c r="E147" s="36">
        <v>45.033333333333346</v>
      </c>
      <c r="F147" s="36">
        <v>44.116666666666674</v>
      </c>
      <c r="G147" s="36">
        <v>42.533333333333346</v>
      </c>
      <c r="H147" s="36">
        <v>47.533333333333346</v>
      </c>
      <c r="I147" s="36">
        <v>49.116666666666674</v>
      </c>
      <c r="J147" s="36">
        <v>50.033333333333346</v>
      </c>
      <c r="K147" s="31">
        <v>48.2</v>
      </c>
      <c r="L147" s="31">
        <v>45.7</v>
      </c>
      <c r="M147" s="31">
        <v>204.60551000000001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2703.55</v>
      </c>
      <c r="D148" s="36">
        <v>2714.7666666666669</v>
      </c>
      <c r="E148" s="36">
        <v>2679.5333333333338</v>
      </c>
      <c r="F148" s="36">
        <v>2655.5166666666669</v>
      </c>
      <c r="G148" s="36">
        <v>2620.2833333333338</v>
      </c>
      <c r="H148" s="36">
        <v>2738.7833333333338</v>
      </c>
      <c r="I148" s="36">
        <v>2774.0166666666664</v>
      </c>
      <c r="J148" s="36">
        <v>2798.0333333333338</v>
      </c>
      <c r="K148" s="31">
        <v>2750</v>
      </c>
      <c r="L148" s="31">
        <v>2690.75</v>
      </c>
      <c r="M148" s="31">
        <v>0.57752999999999999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3751.1</v>
      </c>
      <c r="D149" s="36">
        <v>3747.7000000000003</v>
      </c>
      <c r="E149" s="36">
        <v>3723.4000000000005</v>
      </c>
      <c r="F149" s="36">
        <v>3695.7000000000003</v>
      </c>
      <c r="G149" s="36">
        <v>3671.4000000000005</v>
      </c>
      <c r="H149" s="36">
        <v>3775.4000000000005</v>
      </c>
      <c r="I149" s="36">
        <v>3799.7000000000007</v>
      </c>
      <c r="J149" s="36">
        <v>3827.4000000000005</v>
      </c>
      <c r="K149" s="31">
        <v>3772</v>
      </c>
      <c r="L149" s="31">
        <v>3720</v>
      </c>
      <c r="M149" s="31">
        <v>5.8528399999999996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283.35000000000002</v>
      </c>
      <c r="D150" s="36">
        <v>284.53333333333336</v>
      </c>
      <c r="E150" s="36">
        <v>279.76666666666671</v>
      </c>
      <c r="F150" s="36">
        <v>276.18333333333334</v>
      </c>
      <c r="G150" s="36">
        <v>271.41666666666669</v>
      </c>
      <c r="H150" s="36">
        <v>288.11666666666673</v>
      </c>
      <c r="I150" s="36">
        <v>292.88333333333338</v>
      </c>
      <c r="J150" s="36">
        <v>296.46666666666675</v>
      </c>
      <c r="K150" s="31">
        <v>289.3</v>
      </c>
      <c r="L150" s="31">
        <v>280.95</v>
      </c>
      <c r="M150" s="31">
        <v>9.2564299999999999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541.75</v>
      </c>
      <c r="D151" s="36">
        <v>541.58333333333337</v>
      </c>
      <c r="E151" s="36">
        <v>535.16666666666674</v>
      </c>
      <c r="F151" s="36">
        <v>528.58333333333337</v>
      </c>
      <c r="G151" s="36">
        <v>522.16666666666674</v>
      </c>
      <c r="H151" s="36">
        <v>548.16666666666674</v>
      </c>
      <c r="I151" s="36">
        <v>554.58333333333348</v>
      </c>
      <c r="J151" s="36">
        <v>561.16666666666674</v>
      </c>
      <c r="K151" s="31">
        <v>548</v>
      </c>
      <c r="L151" s="31">
        <v>535</v>
      </c>
      <c r="M151" s="31">
        <v>1.2049799999999999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514.75</v>
      </c>
      <c r="D152" s="36">
        <v>519.75</v>
      </c>
      <c r="E152" s="36">
        <v>507.5</v>
      </c>
      <c r="F152" s="36">
        <v>500.25</v>
      </c>
      <c r="G152" s="36">
        <v>488</v>
      </c>
      <c r="H152" s="36">
        <v>527</v>
      </c>
      <c r="I152" s="36">
        <v>539.25</v>
      </c>
      <c r="J152" s="36">
        <v>546.5</v>
      </c>
      <c r="K152" s="31">
        <v>532</v>
      </c>
      <c r="L152" s="31">
        <v>512.5</v>
      </c>
      <c r="M152" s="31">
        <v>6.0309400000000002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2042.1</v>
      </c>
      <c r="D153" s="36">
        <v>2014.9833333333336</v>
      </c>
      <c r="E153" s="36">
        <v>1941.9666666666672</v>
      </c>
      <c r="F153" s="36">
        <v>1841.8333333333335</v>
      </c>
      <c r="G153" s="36">
        <v>1768.8166666666671</v>
      </c>
      <c r="H153" s="36">
        <v>2115.1166666666672</v>
      </c>
      <c r="I153" s="36">
        <v>2188.1333333333337</v>
      </c>
      <c r="J153" s="36">
        <v>2288.2666666666673</v>
      </c>
      <c r="K153" s="31">
        <v>2088</v>
      </c>
      <c r="L153" s="31">
        <v>1914.85</v>
      </c>
      <c r="M153" s="31">
        <v>5.3706899999999997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217.8</v>
      </c>
      <c r="D154" s="36">
        <v>219.53333333333333</v>
      </c>
      <c r="E154" s="36">
        <v>211.26666666666665</v>
      </c>
      <c r="F154" s="36">
        <v>204.73333333333332</v>
      </c>
      <c r="G154" s="36">
        <v>196.46666666666664</v>
      </c>
      <c r="H154" s="36">
        <v>226.06666666666666</v>
      </c>
      <c r="I154" s="36">
        <v>234.33333333333337</v>
      </c>
      <c r="J154" s="36">
        <v>240.86666666666667</v>
      </c>
      <c r="K154" s="31">
        <v>227.8</v>
      </c>
      <c r="L154" s="31">
        <v>213</v>
      </c>
      <c r="M154" s="31">
        <v>98.173879999999997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197.65</v>
      </c>
      <c r="D155" s="36">
        <v>197.98333333333335</v>
      </c>
      <c r="E155" s="36">
        <v>195.8666666666667</v>
      </c>
      <c r="F155" s="36">
        <v>194.08333333333334</v>
      </c>
      <c r="G155" s="36">
        <v>191.9666666666667</v>
      </c>
      <c r="H155" s="36">
        <v>199.76666666666671</v>
      </c>
      <c r="I155" s="36">
        <v>201.88333333333338</v>
      </c>
      <c r="J155" s="36">
        <v>203.66666666666671</v>
      </c>
      <c r="K155" s="31">
        <v>200.1</v>
      </c>
      <c r="L155" s="31">
        <v>196.2</v>
      </c>
      <c r="M155" s="31">
        <v>7.9464899999999998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110</v>
      </c>
      <c r="D156" s="36">
        <v>111</v>
      </c>
      <c r="E156" s="36">
        <v>108.55</v>
      </c>
      <c r="F156" s="36">
        <v>107.1</v>
      </c>
      <c r="G156" s="36">
        <v>104.64999999999999</v>
      </c>
      <c r="H156" s="36">
        <v>112.45</v>
      </c>
      <c r="I156" s="36">
        <v>114.89999999999999</v>
      </c>
      <c r="J156" s="36">
        <v>116.35000000000001</v>
      </c>
      <c r="K156" s="31">
        <v>113.45</v>
      </c>
      <c r="L156" s="31">
        <v>109.55</v>
      </c>
      <c r="M156" s="31">
        <v>31.532910000000001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903.1</v>
      </c>
      <c r="D157" s="36">
        <v>893.33333333333337</v>
      </c>
      <c r="E157" s="36">
        <v>876.76666666666677</v>
      </c>
      <c r="F157" s="36">
        <v>850.43333333333339</v>
      </c>
      <c r="G157" s="36">
        <v>833.86666666666679</v>
      </c>
      <c r="H157" s="36">
        <v>919.66666666666674</v>
      </c>
      <c r="I157" s="36">
        <v>936.23333333333335</v>
      </c>
      <c r="J157" s="36">
        <v>962.56666666666672</v>
      </c>
      <c r="K157" s="31">
        <v>909.9</v>
      </c>
      <c r="L157" s="31">
        <v>867</v>
      </c>
      <c r="M157" s="31">
        <v>0.52729999999999999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2900.6</v>
      </c>
      <c r="D158" s="36">
        <v>2920</v>
      </c>
      <c r="E158" s="36">
        <v>2870.6</v>
      </c>
      <c r="F158" s="36">
        <v>2840.6</v>
      </c>
      <c r="G158" s="36">
        <v>2791.2</v>
      </c>
      <c r="H158" s="36">
        <v>2950</v>
      </c>
      <c r="I158" s="36">
        <v>2999.3999999999996</v>
      </c>
      <c r="J158" s="36">
        <v>3029.4</v>
      </c>
      <c r="K158" s="31">
        <v>2969.4</v>
      </c>
      <c r="L158" s="31">
        <v>2890</v>
      </c>
      <c r="M158" s="31">
        <v>2.2554099999999999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319.39999999999998</v>
      </c>
      <c r="D159" s="36">
        <v>319.51666666666665</v>
      </c>
      <c r="E159" s="36">
        <v>314.13333333333333</v>
      </c>
      <c r="F159" s="36">
        <v>308.86666666666667</v>
      </c>
      <c r="G159" s="36">
        <v>303.48333333333335</v>
      </c>
      <c r="H159" s="36">
        <v>324.7833333333333</v>
      </c>
      <c r="I159" s="36">
        <v>330.16666666666663</v>
      </c>
      <c r="J159" s="36">
        <v>335.43333333333328</v>
      </c>
      <c r="K159" s="31">
        <v>324.89999999999998</v>
      </c>
      <c r="L159" s="31">
        <v>314.25</v>
      </c>
      <c r="M159" s="31">
        <v>46.361069999999998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418.3</v>
      </c>
      <c r="D160" s="36">
        <v>416.58333333333331</v>
      </c>
      <c r="E160" s="36">
        <v>409.16666666666663</v>
      </c>
      <c r="F160" s="36">
        <v>400.0333333333333</v>
      </c>
      <c r="G160" s="36">
        <v>392.61666666666662</v>
      </c>
      <c r="H160" s="36">
        <v>425.71666666666664</v>
      </c>
      <c r="I160" s="36">
        <v>433.13333333333327</v>
      </c>
      <c r="J160" s="36">
        <v>442.26666666666665</v>
      </c>
      <c r="K160" s="31">
        <v>424</v>
      </c>
      <c r="L160" s="31">
        <v>407.45</v>
      </c>
      <c r="M160" s="31">
        <v>3.16052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145.9</v>
      </c>
      <c r="D161" s="36">
        <v>146.41666666666666</v>
      </c>
      <c r="E161" s="36">
        <v>143.33333333333331</v>
      </c>
      <c r="F161" s="36">
        <v>140.76666666666665</v>
      </c>
      <c r="G161" s="36">
        <v>137.68333333333331</v>
      </c>
      <c r="H161" s="36">
        <v>148.98333333333332</v>
      </c>
      <c r="I161" s="36">
        <v>152.06666666666663</v>
      </c>
      <c r="J161" s="36">
        <v>154.63333333333333</v>
      </c>
      <c r="K161" s="31">
        <v>149.5</v>
      </c>
      <c r="L161" s="31">
        <v>143.85</v>
      </c>
      <c r="M161" s="31">
        <v>486.78946999999999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805.7</v>
      </c>
      <c r="D162" s="36">
        <v>805.38333333333333</v>
      </c>
      <c r="E162" s="36">
        <v>791.26666666666665</v>
      </c>
      <c r="F162" s="36">
        <v>776.83333333333337</v>
      </c>
      <c r="G162" s="36">
        <v>762.7166666666667</v>
      </c>
      <c r="H162" s="36">
        <v>819.81666666666661</v>
      </c>
      <c r="I162" s="36">
        <v>833.93333333333317</v>
      </c>
      <c r="J162" s="36">
        <v>848.36666666666656</v>
      </c>
      <c r="K162" s="31">
        <v>819.5</v>
      </c>
      <c r="L162" s="31">
        <v>790.95</v>
      </c>
      <c r="M162" s="31">
        <v>7.8338200000000002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4601.55</v>
      </c>
      <c r="D163" s="36">
        <v>4625.3499999999995</v>
      </c>
      <c r="E163" s="36">
        <v>4556.1999999999989</v>
      </c>
      <c r="F163" s="36">
        <v>4510.8499999999995</v>
      </c>
      <c r="G163" s="36">
        <v>4441.6999999999989</v>
      </c>
      <c r="H163" s="36">
        <v>4670.6999999999989</v>
      </c>
      <c r="I163" s="36">
        <v>4739.8499999999985</v>
      </c>
      <c r="J163" s="36">
        <v>4785.1999999999989</v>
      </c>
      <c r="K163" s="31">
        <v>4694.5</v>
      </c>
      <c r="L163" s="31">
        <v>4580</v>
      </c>
      <c r="M163" s="31">
        <v>0.24906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1057.2</v>
      </c>
      <c r="D164" s="36">
        <v>1055.3999999999999</v>
      </c>
      <c r="E164" s="36">
        <v>1045.7999999999997</v>
      </c>
      <c r="F164" s="36">
        <v>1034.3999999999999</v>
      </c>
      <c r="G164" s="36">
        <v>1024.7999999999997</v>
      </c>
      <c r="H164" s="36">
        <v>1066.7999999999997</v>
      </c>
      <c r="I164" s="36">
        <v>1076.3999999999996</v>
      </c>
      <c r="J164" s="36">
        <v>1087.7999999999997</v>
      </c>
      <c r="K164" s="31">
        <v>1065</v>
      </c>
      <c r="L164" s="31">
        <v>1044</v>
      </c>
      <c r="M164" s="31">
        <v>1.3846799999999999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226.85</v>
      </c>
      <c r="D165" s="36">
        <v>228.61666666666667</v>
      </c>
      <c r="E165" s="36">
        <v>224.23333333333335</v>
      </c>
      <c r="F165" s="36">
        <v>221.61666666666667</v>
      </c>
      <c r="G165" s="36">
        <v>217.23333333333335</v>
      </c>
      <c r="H165" s="36">
        <v>231.23333333333335</v>
      </c>
      <c r="I165" s="36">
        <v>235.61666666666667</v>
      </c>
      <c r="J165" s="36">
        <v>238.23333333333335</v>
      </c>
      <c r="K165" s="31">
        <v>233</v>
      </c>
      <c r="L165" s="31">
        <v>226</v>
      </c>
      <c r="M165" s="31">
        <v>6.9947999999999997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199.95</v>
      </c>
      <c r="D166" s="36">
        <v>200.9</v>
      </c>
      <c r="E166" s="36">
        <v>196.10000000000002</v>
      </c>
      <c r="F166" s="36">
        <v>192.25000000000003</v>
      </c>
      <c r="G166" s="36">
        <v>187.45000000000005</v>
      </c>
      <c r="H166" s="36">
        <v>204.75</v>
      </c>
      <c r="I166" s="36">
        <v>209.55</v>
      </c>
      <c r="J166" s="36">
        <v>213.39999999999998</v>
      </c>
      <c r="K166" s="31">
        <v>205.7</v>
      </c>
      <c r="L166" s="31">
        <v>197.05</v>
      </c>
      <c r="M166" s="31">
        <v>38.427959999999999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730.1</v>
      </c>
      <c r="D167" s="36">
        <v>731.5333333333333</v>
      </c>
      <c r="E167" s="36">
        <v>724.06666666666661</v>
      </c>
      <c r="F167" s="36">
        <v>718.0333333333333</v>
      </c>
      <c r="G167" s="36">
        <v>710.56666666666661</v>
      </c>
      <c r="H167" s="36">
        <v>737.56666666666661</v>
      </c>
      <c r="I167" s="36">
        <v>745.0333333333333</v>
      </c>
      <c r="J167" s="36">
        <v>751.06666666666661</v>
      </c>
      <c r="K167" s="31">
        <v>739</v>
      </c>
      <c r="L167" s="31">
        <v>725.5</v>
      </c>
      <c r="M167" s="31">
        <v>3.0108799999999998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418.75</v>
      </c>
      <c r="D168" s="36">
        <v>417.98333333333335</v>
      </c>
      <c r="E168" s="36">
        <v>414.4666666666667</v>
      </c>
      <c r="F168" s="36">
        <v>410.18333333333334</v>
      </c>
      <c r="G168" s="36">
        <v>406.66666666666669</v>
      </c>
      <c r="H168" s="36">
        <v>422.26666666666671</v>
      </c>
      <c r="I168" s="36">
        <v>425.78333333333336</v>
      </c>
      <c r="J168" s="36">
        <v>430.06666666666672</v>
      </c>
      <c r="K168" s="31">
        <v>421.5</v>
      </c>
      <c r="L168" s="31">
        <v>413.7</v>
      </c>
      <c r="M168" s="31">
        <v>8.0796299999999999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168.4</v>
      </c>
      <c r="D169" s="36">
        <v>169.73333333333335</v>
      </c>
      <c r="E169" s="36">
        <v>166.26666666666671</v>
      </c>
      <c r="F169" s="36">
        <v>164.13333333333335</v>
      </c>
      <c r="G169" s="36">
        <v>160.66666666666671</v>
      </c>
      <c r="H169" s="36">
        <v>171.8666666666667</v>
      </c>
      <c r="I169" s="36">
        <v>175.33333333333334</v>
      </c>
      <c r="J169" s="36">
        <v>177.4666666666667</v>
      </c>
      <c r="K169" s="31">
        <v>173.2</v>
      </c>
      <c r="L169" s="31">
        <v>167.6</v>
      </c>
      <c r="M169" s="31">
        <v>83.915819999999997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1151.8499999999999</v>
      </c>
      <c r="D170" s="36">
        <v>1143.95</v>
      </c>
      <c r="E170" s="36">
        <v>1125.9000000000001</v>
      </c>
      <c r="F170" s="36">
        <v>1099.95</v>
      </c>
      <c r="G170" s="36">
        <v>1081.9000000000001</v>
      </c>
      <c r="H170" s="36">
        <v>1169.9000000000001</v>
      </c>
      <c r="I170" s="36">
        <v>1187.9499999999998</v>
      </c>
      <c r="J170" s="36">
        <v>1213.9000000000001</v>
      </c>
      <c r="K170" s="31">
        <v>1162</v>
      </c>
      <c r="L170" s="31">
        <v>1118</v>
      </c>
      <c r="M170" s="31">
        <v>0.98565000000000003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164.1</v>
      </c>
      <c r="D171" s="36">
        <v>165.56666666666669</v>
      </c>
      <c r="E171" s="36">
        <v>162.13333333333338</v>
      </c>
      <c r="F171" s="36">
        <v>160.16666666666669</v>
      </c>
      <c r="G171" s="36">
        <v>156.73333333333338</v>
      </c>
      <c r="H171" s="36">
        <v>167.53333333333339</v>
      </c>
      <c r="I171" s="36">
        <v>170.96666666666673</v>
      </c>
      <c r="J171" s="36">
        <v>172.93333333333339</v>
      </c>
      <c r="K171" s="31">
        <v>169</v>
      </c>
      <c r="L171" s="31">
        <v>163.6</v>
      </c>
      <c r="M171" s="31">
        <v>311.13706000000002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2689.5</v>
      </c>
      <c r="D172" s="36">
        <v>2712.6333333333332</v>
      </c>
      <c r="E172" s="36">
        <v>2656.8166666666666</v>
      </c>
      <c r="F172" s="36">
        <v>2624.1333333333332</v>
      </c>
      <c r="G172" s="36">
        <v>2568.3166666666666</v>
      </c>
      <c r="H172" s="36">
        <v>2745.3166666666666</v>
      </c>
      <c r="I172" s="36">
        <v>2801.1333333333332</v>
      </c>
      <c r="J172" s="36">
        <v>2833.8166666666666</v>
      </c>
      <c r="K172" s="31">
        <v>2768.45</v>
      </c>
      <c r="L172" s="31">
        <v>2679.95</v>
      </c>
      <c r="M172" s="31">
        <v>0.22109999999999999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3415.2</v>
      </c>
      <c r="D173" s="36">
        <v>3431.4833333333336</v>
      </c>
      <c r="E173" s="36">
        <v>3389.2666666666673</v>
      </c>
      <c r="F173" s="36">
        <v>3363.3333333333339</v>
      </c>
      <c r="G173" s="36">
        <v>3321.1166666666677</v>
      </c>
      <c r="H173" s="36">
        <v>3457.416666666667</v>
      </c>
      <c r="I173" s="36">
        <v>3499.6333333333332</v>
      </c>
      <c r="J173" s="36">
        <v>3525.5666666666666</v>
      </c>
      <c r="K173" s="31">
        <v>3473.7</v>
      </c>
      <c r="L173" s="31">
        <v>3405.55</v>
      </c>
      <c r="M173" s="31">
        <v>6.0499999999999998E-2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309.45</v>
      </c>
      <c r="D174" s="36">
        <v>312.7</v>
      </c>
      <c r="E174" s="36">
        <v>302.79999999999995</v>
      </c>
      <c r="F174" s="36">
        <v>296.14999999999998</v>
      </c>
      <c r="G174" s="36">
        <v>286.24999999999994</v>
      </c>
      <c r="H174" s="36">
        <v>319.34999999999997</v>
      </c>
      <c r="I174" s="36">
        <v>329.24999999999994</v>
      </c>
      <c r="J174" s="36">
        <v>335.9</v>
      </c>
      <c r="K174" s="31">
        <v>322.60000000000002</v>
      </c>
      <c r="L174" s="31">
        <v>306.05</v>
      </c>
      <c r="M174" s="31">
        <v>22.297270000000001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1953.9</v>
      </c>
      <c r="D175" s="36">
        <v>1942.45</v>
      </c>
      <c r="E175" s="36">
        <v>1921.45</v>
      </c>
      <c r="F175" s="36">
        <v>1889</v>
      </c>
      <c r="G175" s="36">
        <v>1868</v>
      </c>
      <c r="H175" s="36">
        <v>1974.9</v>
      </c>
      <c r="I175" s="36">
        <v>1995.9</v>
      </c>
      <c r="J175" s="36">
        <v>2028.3500000000001</v>
      </c>
      <c r="K175" s="31">
        <v>1963.45</v>
      </c>
      <c r="L175" s="31">
        <v>1910</v>
      </c>
      <c r="M175" s="31">
        <v>2.5962800000000001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2270.3000000000002</v>
      </c>
      <c r="D176" s="36">
        <v>2281.65</v>
      </c>
      <c r="E176" s="36">
        <v>2229.3000000000002</v>
      </c>
      <c r="F176" s="36">
        <v>2188.3000000000002</v>
      </c>
      <c r="G176" s="36">
        <v>2135.9500000000003</v>
      </c>
      <c r="H176" s="36">
        <v>2322.65</v>
      </c>
      <c r="I176" s="36">
        <v>2374.9999999999995</v>
      </c>
      <c r="J176" s="36">
        <v>2416</v>
      </c>
      <c r="K176" s="31">
        <v>2334</v>
      </c>
      <c r="L176" s="31">
        <v>2240.65</v>
      </c>
      <c r="M176" s="31">
        <v>3.5266700000000002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872.2</v>
      </c>
      <c r="D177" s="36">
        <v>876.66666666666663</v>
      </c>
      <c r="E177" s="36">
        <v>863.18333333333328</v>
      </c>
      <c r="F177" s="36">
        <v>854.16666666666663</v>
      </c>
      <c r="G177" s="36">
        <v>840.68333333333328</v>
      </c>
      <c r="H177" s="36">
        <v>885.68333333333328</v>
      </c>
      <c r="I177" s="36">
        <v>899.16666666666663</v>
      </c>
      <c r="J177" s="36">
        <v>908.18333333333328</v>
      </c>
      <c r="K177" s="31">
        <v>890.15</v>
      </c>
      <c r="L177" s="31">
        <v>867.65</v>
      </c>
      <c r="M177" s="31">
        <v>7.1485900000000004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1029.9000000000001</v>
      </c>
      <c r="D178" s="36">
        <v>1026.4166666666667</v>
      </c>
      <c r="E178" s="36">
        <v>1003.4833333333336</v>
      </c>
      <c r="F178" s="36">
        <v>977.06666666666683</v>
      </c>
      <c r="G178" s="36">
        <v>954.13333333333367</v>
      </c>
      <c r="H178" s="36">
        <v>1052.8333333333335</v>
      </c>
      <c r="I178" s="36">
        <v>1075.7666666666664</v>
      </c>
      <c r="J178" s="36">
        <v>1102.1833333333334</v>
      </c>
      <c r="K178" s="31">
        <v>1049.3499999999999</v>
      </c>
      <c r="L178" s="31">
        <v>1000</v>
      </c>
      <c r="M178" s="31">
        <v>5.7834700000000003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1511.65</v>
      </c>
      <c r="D179" s="36">
        <v>1523.8166666666666</v>
      </c>
      <c r="E179" s="36">
        <v>1488.8333333333333</v>
      </c>
      <c r="F179" s="36">
        <v>1466.0166666666667</v>
      </c>
      <c r="G179" s="36">
        <v>1431.0333333333333</v>
      </c>
      <c r="H179" s="36">
        <v>1546.6333333333332</v>
      </c>
      <c r="I179" s="36">
        <v>1581.6166666666668</v>
      </c>
      <c r="J179" s="36">
        <v>1604.4333333333332</v>
      </c>
      <c r="K179" s="31">
        <v>1558.8</v>
      </c>
      <c r="L179" s="31">
        <v>1501</v>
      </c>
      <c r="M179" s="31">
        <v>1.7713699999999999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83.4</v>
      </c>
      <c r="D180" s="36">
        <v>83.933333333333337</v>
      </c>
      <c r="E180" s="36">
        <v>82.166666666666671</v>
      </c>
      <c r="F180" s="36">
        <v>80.933333333333337</v>
      </c>
      <c r="G180" s="36">
        <v>79.166666666666671</v>
      </c>
      <c r="H180" s="36">
        <v>85.166666666666671</v>
      </c>
      <c r="I180" s="36">
        <v>86.933333333333323</v>
      </c>
      <c r="J180" s="36">
        <v>88.166666666666671</v>
      </c>
      <c r="K180" s="31">
        <v>85.7</v>
      </c>
      <c r="L180" s="31">
        <v>82.7</v>
      </c>
      <c r="M180" s="31">
        <v>312.40323999999998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1163.75</v>
      </c>
      <c r="D181" s="36">
        <v>1160.2333333333333</v>
      </c>
      <c r="E181" s="36">
        <v>1129.5666666666666</v>
      </c>
      <c r="F181" s="36">
        <v>1095.3833333333332</v>
      </c>
      <c r="G181" s="36">
        <v>1064.7166666666665</v>
      </c>
      <c r="H181" s="36">
        <v>1194.4166666666667</v>
      </c>
      <c r="I181" s="36">
        <v>1225.0833333333333</v>
      </c>
      <c r="J181" s="36">
        <v>1259.2666666666669</v>
      </c>
      <c r="K181" s="31">
        <v>1190.9000000000001</v>
      </c>
      <c r="L181" s="31">
        <v>1126.05</v>
      </c>
      <c r="M181" s="31">
        <v>1.52729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2130.3000000000002</v>
      </c>
      <c r="D182" s="36">
        <v>2130.9666666666667</v>
      </c>
      <c r="E182" s="36">
        <v>2105.3333333333335</v>
      </c>
      <c r="F182" s="36">
        <v>2080.3666666666668</v>
      </c>
      <c r="G182" s="36">
        <v>2054.7333333333336</v>
      </c>
      <c r="H182" s="36">
        <v>2155.9333333333334</v>
      </c>
      <c r="I182" s="36">
        <v>2181.5666666666666</v>
      </c>
      <c r="J182" s="36">
        <v>2206.5333333333333</v>
      </c>
      <c r="K182" s="31">
        <v>2156.6</v>
      </c>
      <c r="L182" s="31">
        <v>2106</v>
      </c>
      <c r="M182" s="31">
        <v>0.36303000000000002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546.20000000000005</v>
      </c>
      <c r="D183" s="36">
        <v>549.55000000000007</v>
      </c>
      <c r="E183" s="36">
        <v>540.15000000000009</v>
      </c>
      <c r="F183" s="36">
        <v>534.1</v>
      </c>
      <c r="G183" s="36">
        <v>524.70000000000005</v>
      </c>
      <c r="H183" s="36">
        <v>555.60000000000014</v>
      </c>
      <c r="I183" s="36">
        <v>565</v>
      </c>
      <c r="J183" s="36">
        <v>571.05000000000018</v>
      </c>
      <c r="K183" s="31">
        <v>558.95000000000005</v>
      </c>
      <c r="L183" s="31">
        <v>543.5</v>
      </c>
      <c r="M183" s="31">
        <v>1.41788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1100.5</v>
      </c>
      <c r="D184" s="36">
        <v>1106.7833333333335</v>
      </c>
      <c r="E184" s="36">
        <v>1090.0166666666671</v>
      </c>
      <c r="F184" s="36">
        <v>1079.5333333333335</v>
      </c>
      <c r="G184" s="36">
        <v>1062.7666666666671</v>
      </c>
      <c r="H184" s="36">
        <v>1117.2666666666671</v>
      </c>
      <c r="I184" s="36">
        <v>1134.0333333333335</v>
      </c>
      <c r="J184" s="36">
        <v>1144.5166666666671</v>
      </c>
      <c r="K184" s="31">
        <v>1123.55</v>
      </c>
      <c r="L184" s="31">
        <v>1096.3</v>
      </c>
      <c r="M184" s="31">
        <v>19.498000000000001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814</v>
      </c>
      <c r="D185" s="36">
        <v>819.9666666666667</v>
      </c>
      <c r="E185" s="36">
        <v>794.03333333333342</v>
      </c>
      <c r="F185" s="36">
        <v>774.06666666666672</v>
      </c>
      <c r="G185" s="36">
        <v>748.13333333333344</v>
      </c>
      <c r="H185" s="36">
        <v>839.93333333333339</v>
      </c>
      <c r="I185" s="36">
        <v>865.86666666666679</v>
      </c>
      <c r="J185" s="36">
        <v>885.83333333333337</v>
      </c>
      <c r="K185" s="31">
        <v>845.9</v>
      </c>
      <c r="L185" s="31">
        <v>800</v>
      </c>
      <c r="M185" s="31">
        <v>5.2178100000000001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2318.9</v>
      </c>
      <c r="D186" s="36">
        <v>2306.7666666666669</v>
      </c>
      <c r="E186" s="36">
        <v>2286.1833333333338</v>
      </c>
      <c r="F186" s="36">
        <v>2253.4666666666672</v>
      </c>
      <c r="G186" s="36">
        <v>2232.8833333333341</v>
      </c>
      <c r="H186" s="36">
        <v>2339.4833333333336</v>
      </c>
      <c r="I186" s="36">
        <v>2360.0666666666666</v>
      </c>
      <c r="J186" s="36">
        <v>2392.7833333333333</v>
      </c>
      <c r="K186" s="31">
        <v>2327.35</v>
      </c>
      <c r="L186" s="31">
        <v>2274.0500000000002</v>
      </c>
      <c r="M186" s="31">
        <v>5.7213599999999998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420.65</v>
      </c>
      <c r="D187" s="36">
        <v>422.3</v>
      </c>
      <c r="E187" s="36">
        <v>417.6</v>
      </c>
      <c r="F187" s="36">
        <v>414.55</v>
      </c>
      <c r="G187" s="36">
        <v>409.85</v>
      </c>
      <c r="H187" s="36">
        <v>425.35</v>
      </c>
      <c r="I187" s="36">
        <v>430.04999999999995</v>
      </c>
      <c r="J187" s="36">
        <v>433.1</v>
      </c>
      <c r="K187" s="31">
        <v>427</v>
      </c>
      <c r="L187" s="31">
        <v>419.25</v>
      </c>
      <c r="M187" s="31">
        <v>13.025449999999999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556.9</v>
      </c>
      <c r="D188" s="36">
        <v>556.06666666666661</v>
      </c>
      <c r="E188" s="36">
        <v>542.83333333333326</v>
      </c>
      <c r="F188" s="36">
        <v>528.76666666666665</v>
      </c>
      <c r="G188" s="36">
        <v>515.5333333333333</v>
      </c>
      <c r="H188" s="36">
        <v>570.13333333333321</v>
      </c>
      <c r="I188" s="36">
        <v>583.36666666666656</v>
      </c>
      <c r="J188" s="36">
        <v>597.43333333333317</v>
      </c>
      <c r="K188" s="31">
        <v>569.29999999999995</v>
      </c>
      <c r="L188" s="31">
        <v>542</v>
      </c>
      <c r="M188" s="31">
        <v>16.050789999999999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2067.85</v>
      </c>
      <c r="D189" s="36">
        <v>2079.6833333333329</v>
      </c>
      <c r="E189" s="36">
        <v>2044.1666666666661</v>
      </c>
      <c r="F189" s="36">
        <v>2020.4833333333331</v>
      </c>
      <c r="G189" s="36">
        <v>1984.9666666666662</v>
      </c>
      <c r="H189" s="36">
        <v>2103.3666666666659</v>
      </c>
      <c r="I189" s="36">
        <v>2138.8833333333332</v>
      </c>
      <c r="J189" s="36">
        <v>2162.5666666666657</v>
      </c>
      <c r="K189" s="31">
        <v>2115.1999999999998</v>
      </c>
      <c r="L189" s="31">
        <v>2056</v>
      </c>
      <c r="M189" s="31">
        <v>7.3381800000000004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951.45</v>
      </c>
      <c r="D190" s="36">
        <v>960.35</v>
      </c>
      <c r="E190" s="36">
        <v>934.7</v>
      </c>
      <c r="F190" s="36">
        <v>917.95</v>
      </c>
      <c r="G190" s="36">
        <v>892.30000000000007</v>
      </c>
      <c r="H190" s="36">
        <v>977.1</v>
      </c>
      <c r="I190" s="36">
        <v>1002.7499999999999</v>
      </c>
      <c r="J190" s="36">
        <v>1019.5</v>
      </c>
      <c r="K190" s="31">
        <v>986</v>
      </c>
      <c r="L190" s="31">
        <v>943.6</v>
      </c>
      <c r="M190" s="31">
        <v>6.1233300000000002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404.1</v>
      </c>
      <c r="D191" s="36">
        <v>406.48333333333335</v>
      </c>
      <c r="E191" s="36">
        <v>400.11666666666667</v>
      </c>
      <c r="F191" s="36">
        <v>396.13333333333333</v>
      </c>
      <c r="G191" s="36">
        <v>389.76666666666665</v>
      </c>
      <c r="H191" s="36">
        <v>410.4666666666667</v>
      </c>
      <c r="I191" s="36">
        <v>416.83333333333337</v>
      </c>
      <c r="J191" s="36">
        <v>420.81666666666672</v>
      </c>
      <c r="K191" s="31">
        <v>412.85</v>
      </c>
      <c r="L191" s="31">
        <v>402.5</v>
      </c>
      <c r="M191" s="31">
        <v>1.7424200000000001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2269.9499999999998</v>
      </c>
      <c r="D192" s="36">
        <v>2269.7833333333333</v>
      </c>
      <c r="E192" s="36">
        <v>2250.2666666666664</v>
      </c>
      <c r="F192" s="36">
        <v>2230.583333333333</v>
      </c>
      <c r="G192" s="36">
        <v>2211.0666666666662</v>
      </c>
      <c r="H192" s="36">
        <v>2289.4666666666667</v>
      </c>
      <c r="I192" s="36">
        <v>2308.983333333334</v>
      </c>
      <c r="J192" s="36">
        <v>2328.666666666667</v>
      </c>
      <c r="K192" s="31">
        <v>2289.3000000000002</v>
      </c>
      <c r="L192" s="31">
        <v>2250.1</v>
      </c>
      <c r="M192" s="31">
        <v>0.15243000000000001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757.9</v>
      </c>
      <c r="D193" s="36">
        <v>758.63333333333333</v>
      </c>
      <c r="E193" s="36">
        <v>752.26666666666665</v>
      </c>
      <c r="F193" s="36">
        <v>746.63333333333333</v>
      </c>
      <c r="G193" s="36">
        <v>740.26666666666665</v>
      </c>
      <c r="H193" s="36">
        <v>764.26666666666665</v>
      </c>
      <c r="I193" s="36">
        <v>770.63333333333321</v>
      </c>
      <c r="J193" s="36">
        <v>776.26666666666665</v>
      </c>
      <c r="K193" s="31">
        <v>765</v>
      </c>
      <c r="L193" s="31">
        <v>753</v>
      </c>
      <c r="M193" s="31">
        <v>0.49869999999999998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338.25</v>
      </c>
      <c r="D194" s="36">
        <v>341.4666666666667</v>
      </c>
      <c r="E194" s="36">
        <v>334.03333333333342</v>
      </c>
      <c r="F194" s="36">
        <v>329.81666666666672</v>
      </c>
      <c r="G194" s="36">
        <v>322.38333333333344</v>
      </c>
      <c r="H194" s="36">
        <v>345.68333333333339</v>
      </c>
      <c r="I194" s="36">
        <v>353.11666666666667</v>
      </c>
      <c r="J194" s="36">
        <v>357.33333333333337</v>
      </c>
      <c r="K194" s="31">
        <v>348.9</v>
      </c>
      <c r="L194" s="31">
        <v>337.25</v>
      </c>
      <c r="M194" s="31">
        <v>2.68913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3404.9</v>
      </c>
      <c r="D195" s="36">
        <v>3405.5</v>
      </c>
      <c r="E195" s="36">
        <v>3363.95</v>
      </c>
      <c r="F195" s="36">
        <v>3323</v>
      </c>
      <c r="G195" s="36">
        <v>3281.45</v>
      </c>
      <c r="H195" s="36">
        <v>3446.45</v>
      </c>
      <c r="I195" s="36">
        <v>3488</v>
      </c>
      <c r="J195" s="36">
        <v>3528.95</v>
      </c>
      <c r="K195" s="31">
        <v>3447.05</v>
      </c>
      <c r="L195" s="31">
        <v>3364.55</v>
      </c>
      <c r="M195" s="31">
        <v>0.51395999999999997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555.15</v>
      </c>
      <c r="D196" s="36">
        <v>557.13333333333333</v>
      </c>
      <c r="E196" s="36">
        <v>547.76666666666665</v>
      </c>
      <c r="F196" s="36">
        <v>540.38333333333333</v>
      </c>
      <c r="G196" s="36">
        <v>531.01666666666665</v>
      </c>
      <c r="H196" s="36">
        <v>564.51666666666665</v>
      </c>
      <c r="I196" s="36">
        <v>573.88333333333321</v>
      </c>
      <c r="J196" s="36">
        <v>581.26666666666665</v>
      </c>
      <c r="K196" s="31">
        <v>566.5</v>
      </c>
      <c r="L196" s="31">
        <v>549.75</v>
      </c>
      <c r="M196" s="31">
        <v>26.880700000000001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736.95</v>
      </c>
      <c r="D197" s="36">
        <v>742.05000000000007</v>
      </c>
      <c r="E197" s="36">
        <v>729.10000000000014</v>
      </c>
      <c r="F197" s="36">
        <v>721.25000000000011</v>
      </c>
      <c r="G197" s="36">
        <v>708.30000000000018</v>
      </c>
      <c r="H197" s="36">
        <v>749.90000000000009</v>
      </c>
      <c r="I197" s="36">
        <v>762.85000000000014</v>
      </c>
      <c r="J197" s="36">
        <v>770.7</v>
      </c>
      <c r="K197" s="31">
        <v>755</v>
      </c>
      <c r="L197" s="31">
        <v>734.2</v>
      </c>
      <c r="M197" s="31">
        <v>6.3532999999999999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161.25</v>
      </c>
      <c r="D198" s="36">
        <v>162.28333333333333</v>
      </c>
      <c r="E198" s="36">
        <v>158.96666666666667</v>
      </c>
      <c r="F198" s="36">
        <v>156.68333333333334</v>
      </c>
      <c r="G198" s="36">
        <v>153.36666666666667</v>
      </c>
      <c r="H198" s="36">
        <v>164.56666666666666</v>
      </c>
      <c r="I198" s="36">
        <v>167.88333333333333</v>
      </c>
      <c r="J198" s="36">
        <v>170.16666666666666</v>
      </c>
      <c r="K198" s="31">
        <v>165.6</v>
      </c>
      <c r="L198" s="31">
        <v>160</v>
      </c>
      <c r="M198" s="31">
        <v>26.181889999999999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282</v>
      </c>
      <c r="D199" s="36">
        <v>283.41666666666669</v>
      </c>
      <c r="E199" s="36">
        <v>277.73333333333335</v>
      </c>
      <c r="F199" s="36">
        <v>273.46666666666664</v>
      </c>
      <c r="G199" s="36">
        <v>267.7833333333333</v>
      </c>
      <c r="H199" s="36">
        <v>287.68333333333339</v>
      </c>
      <c r="I199" s="36">
        <v>293.36666666666667</v>
      </c>
      <c r="J199" s="36">
        <v>297.63333333333344</v>
      </c>
      <c r="K199" s="31">
        <v>289.10000000000002</v>
      </c>
      <c r="L199" s="31">
        <v>279.14999999999998</v>
      </c>
      <c r="M199" s="31">
        <v>47.42512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317.10000000000002</v>
      </c>
      <c r="D200" s="36">
        <v>319.18333333333334</v>
      </c>
      <c r="E200" s="36">
        <v>313.4666666666667</v>
      </c>
      <c r="F200" s="36">
        <v>309.83333333333337</v>
      </c>
      <c r="G200" s="36">
        <v>304.11666666666673</v>
      </c>
      <c r="H200" s="36">
        <v>322.81666666666666</v>
      </c>
      <c r="I200" s="36">
        <v>328.53333333333325</v>
      </c>
      <c r="J200" s="36">
        <v>332.16666666666663</v>
      </c>
      <c r="K200" s="31">
        <v>324.89999999999998</v>
      </c>
      <c r="L200" s="31">
        <v>315.55</v>
      </c>
      <c r="M200" s="31">
        <v>5.4164500000000002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1830.2</v>
      </c>
      <c r="D201" s="36">
        <v>1838.8999999999999</v>
      </c>
      <c r="E201" s="36">
        <v>1802.2999999999997</v>
      </c>
      <c r="F201" s="36">
        <v>1774.3999999999999</v>
      </c>
      <c r="G201" s="36">
        <v>1737.7999999999997</v>
      </c>
      <c r="H201" s="36">
        <v>1866.7999999999997</v>
      </c>
      <c r="I201" s="36">
        <v>1903.3999999999996</v>
      </c>
      <c r="J201" s="36">
        <v>1931.2999999999997</v>
      </c>
      <c r="K201" s="31">
        <v>1875.5</v>
      </c>
      <c r="L201" s="31">
        <v>1811</v>
      </c>
      <c r="M201" s="31">
        <v>2.9232100000000001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925.7</v>
      </c>
      <c r="D202" s="36">
        <v>931.80000000000007</v>
      </c>
      <c r="E202" s="36">
        <v>914.90000000000009</v>
      </c>
      <c r="F202" s="36">
        <v>904.1</v>
      </c>
      <c r="G202" s="36">
        <v>887.2</v>
      </c>
      <c r="H202" s="36">
        <v>942.60000000000014</v>
      </c>
      <c r="I202" s="36">
        <v>959.5</v>
      </c>
      <c r="J202" s="36">
        <v>970.30000000000018</v>
      </c>
      <c r="K202" s="31">
        <v>948.7</v>
      </c>
      <c r="L202" s="31">
        <v>921</v>
      </c>
      <c r="M202" s="31">
        <v>7.1087300000000004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1431.35</v>
      </c>
      <c r="D203" s="36">
        <v>1429.5666666666668</v>
      </c>
      <c r="E203" s="36">
        <v>1414.9333333333336</v>
      </c>
      <c r="F203" s="36">
        <v>1398.5166666666669</v>
      </c>
      <c r="G203" s="36">
        <v>1383.8833333333337</v>
      </c>
      <c r="H203" s="36">
        <v>1445.9833333333336</v>
      </c>
      <c r="I203" s="36">
        <v>1460.6166666666668</v>
      </c>
      <c r="J203" s="36">
        <v>1477.0333333333335</v>
      </c>
      <c r="K203" s="31">
        <v>1444.2</v>
      </c>
      <c r="L203" s="31">
        <v>1413.15</v>
      </c>
      <c r="M203" s="31">
        <v>10.892849999999999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1575.9</v>
      </c>
      <c r="D204" s="36">
        <v>1559.1499999999999</v>
      </c>
      <c r="E204" s="36">
        <v>1533.2999999999997</v>
      </c>
      <c r="F204" s="36">
        <v>1490.6999999999998</v>
      </c>
      <c r="G204" s="36">
        <v>1464.8499999999997</v>
      </c>
      <c r="H204" s="36">
        <v>1601.7499999999998</v>
      </c>
      <c r="I204" s="36">
        <v>1627.5999999999997</v>
      </c>
      <c r="J204" s="36">
        <v>1670.1999999999998</v>
      </c>
      <c r="K204" s="31">
        <v>1585</v>
      </c>
      <c r="L204" s="31">
        <v>1516.55</v>
      </c>
      <c r="M204" s="31">
        <v>38.462890000000002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3334.4</v>
      </c>
      <c r="D205" s="36">
        <v>3338.5833333333335</v>
      </c>
      <c r="E205" s="36">
        <v>3278.3666666666668</v>
      </c>
      <c r="F205" s="36">
        <v>3222.3333333333335</v>
      </c>
      <c r="G205" s="36">
        <v>3162.1166666666668</v>
      </c>
      <c r="H205" s="36">
        <v>3394.6166666666668</v>
      </c>
      <c r="I205" s="36">
        <v>3454.833333333333</v>
      </c>
      <c r="J205" s="36">
        <v>3510.8666666666668</v>
      </c>
      <c r="K205" s="31">
        <v>3398.8</v>
      </c>
      <c r="L205" s="31">
        <v>3282.55</v>
      </c>
      <c r="M205" s="31">
        <v>3.85317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1537.5</v>
      </c>
      <c r="D206" s="36">
        <v>1554.2333333333336</v>
      </c>
      <c r="E206" s="36">
        <v>1511.6666666666672</v>
      </c>
      <c r="F206" s="36">
        <v>1485.8333333333337</v>
      </c>
      <c r="G206" s="36">
        <v>1443.2666666666673</v>
      </c>
      <c r="H206" s="36">
        <v>1580.0666666666671</v>
      </c>
      <c r="I206" s="36">
        <v>1622.6333333333337</v>
      </c>
      <c r="J206" s="36">
        <v>1648.4666666666669</v>
      </c>
      <c r="K206" s="31">
        <v>1596.8</v>
      </c>
      <c r="L206" s="31">
        <v>1528.4</v>
      </c>
      <c r="M206" s="31">
        <v>850.72618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606.6</v>
      </c>
      <c r="D207" s="36">
        <v>610.06666666666661</v>
      </c>
      <c r="E207" s="36">
        <v>601.63333333333321</v>
      </c>
      <c r="F207" s="36">
        <v>596.66666666666663</v>
      </c>
      <c r="G207" s="36">
        <v>588.23333333333323</v>
      </c>
      <c r="H207" s="36">
        <v>615.03333333333319</v>
      </c>
      <c r="I207" s="36">
        <v>623.46666666666658</v>
      </c>
      <c r="J207" s="36">
        <v>628.43333333333317</v>
      </c>
      <c r="K207" s="31">
        <v>618.5</v>
      </c>
      <c r="L207" s="31">
        <v>605.1</v>
      </c>
      <c r="M207" s="31">
        <v>101.83042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4370.8500000000004</v>
      </c>
      <c r="D208" s="36">
        <v>4380.6166666666668</v>
      </c>
      <c r="E208" s="36">
        <v>4331.2333333333336</v>
      </c>
      <c r="F208" s="36">
        <v>4291.6166666666668</v>
      </c>
      <c r="G208" s="36">
        <v>4242.2333333333336</v>
      </c>
      <c r="H208" s="36">
        <v>4420.2333333333336</v>
      </c>
      <c r="I208" s="36">
        <v>4469.6166666666668</v>
      </c>
      <c r="J208" s="36">
        <v>4509.2333333333336</v>
      </c>
      <c r="K208" s="31">
        <v>4430</v>
      </c>
      <c r="L208" s="31">
        <v>4341</v>
      </c>
      <c r="M208" s="31">
        <v>4.4383600000000003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84</v>
      </c>
      <c r="D209" s="36">
        <v>84.583333333333329</v>
      </c>
      <c r="E209" s="36">
        <v>82.516666666666652</v>
      </c>
      <c r="F209" s="36">
        <v>81.033333333333317</v>
      </c>
      <c r="G209" s="36">
        <v>78.96666666666664</v>
      </c>
      <c r="H209" s="36">
        <v>86.066666666666663</v>
      </c>
      <c r="I209" s="36">
        <v>88.133333333333354</v>
      </c>
      <c r="J209" s="36">
        <v>89.616666666666674</v>
      </c>
      <c r="K209" s="31">
        <v>86.65</v>
      </c>
      <c r="L209" s="31">
        <v>83.1</v>
      </c>
      <c r="M209" s="31">
        <v>143.60146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293</v>
      </c>
      <c r="D210" s="36">
        <v>294.68333333333334</v>
      </c>
      <c r="E210" s="36">
        <v>290.41666666666669</v>
      </c>
      <c r="F210" s="36">
        <v>287.83333333333337</v>
      </c>
      <c r="G210" s="36">
        <v>283.56666666666672</v>
      </c>
      <c r="H210" s="36">
        <v>297.26666666666665</v>
      </c>
      <c r="I210" s="36">
        <v>301.5333333333333</v>
      </c>
      <c r="J210" s="36">
        <v>304.11666666666662</v>
      </c>
      <c r="K210" s="31">
        <v>298.95</v>
      </c>
      <c r="L210" s="31">
        <v>292.10000000000002</v>
      </c>
      <c r="M210" s="31">
        <v>1.92018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560.25</v>
      </c>
      <c r="D211" s="36">
        <v>563.68333333333339</v>
      </c>
      <c r="E211" s="36">
        <v>554.66666666666674</v>
      </c>
      <c r="F211" s="36">
        <v>549.08333333333337</v>
      </c>
      <c r="G211" s="36">
        <v>540.06666666666672</v>
      </c>
      <c r="H211" s="36">
        <v>569.26666666666677</v>
      </c>
      <c r="I211" s="36">
        <v>578.28333333333342</v>
      </c>
      <c r="J211" s="36">
        <v>583.86666666666679</v>
      </c>
      <c r="K211" s="31">
        <v>572.70000000000005</v>
      </c>
      <c r="L211" s="31">
        <v>558.1</v>
      </c>
      <c r="M211" s="31">
        <v>61.480350000000001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973.8</v>
      </c>
      <c r="D212" s="36">
        <v>977.5333333333333</v>
      </c>
      <c r="E212" s="36">
        <v>965.26666666666665</v>
      </c>
      <c r="F212" s="36">
        <v>956.73333333333335</v>
      </c>
      <c r="G212" s="36">
        <v>944.4666666666667</v>
      </c>
      <c r="H212" s="36">
        <v>986.06666666666661</v>
      </c>
      <c r="I212" s="36">
        <v>998.33333333333326</v>
      </c>
      <c r="J212" s="36">
        <v>1006.8666666666666</v>
      </c>
      <c r="K212" s="31">
        <v>989.8</v>
      </c>
      <c r="L212" s="31">
        <v>969</v>
      </c>
      <c r="M212" s="31">
        <v>0.20213999999999999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2958.3</v>
      </c>
      <c r="D213" s="36">
        <v>2966.0666666666671</v>
      </c>
      <c r="E213" s="36">
        <v>2924.0333333333342</v>
      </c>
      <c r="F213" s="36">
        <v>2889.7666666666673</v>
      </c>
      <c r="G213" s="36">
        <v>2847.7333333333345</v>
      </c>
      <c r="H213" s="36">
        <v>3000.3333333333339</v>
      </c>
      <c r="I213" s="36">
        <v>3042.3666666666668</v>
      </c>
      <c r="J213" s="36">
        <v>3076.6333333333337</v>
      </c>
      <c r="K213" s="31">
        <v>3008.1</v>
      </c>
      <c r="L213" s="31">
        <v>2931.8</v>
      </c>
      <c r="M213" s="31">
        <v>16.431699999999999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259.2</v>
      </c>
      <c r="D214" s="36">
        <v>261.7</v>
      </c>
      <c r="E214" s="36">
        <v>255.5</v>
      </c>
      <c r="F214" s="36">
        <v>251.8</v>
      </c>
      <c r="G214" s="36">
        <v>245.60000000000002</v>
      </c>
      <c r="H214" s="36">
        <v>265.39999999999998</v>
      </c>
      <c r="I214" s="36">
        <v>271.59999999999991</v>
      </c>
      <c r="J214" s="36">
        <v>275.29999999999995</v>
      </c>
      <c r="K214" s="31">
        <v>267.89999999999998</v>
      </c>
      <c r="L214" s="31">
        <v>258</v>
      </c>
      <c r="M214" s="31">
        <v>56.618630000000003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449.1</v>
      </c>
      <c r="D215" s="36">
        <v>451.3</v>
      </c>
      <c r="E215" s="36">
        <v>443.85</v>
      </c>
      <c r="F215" s="36">
        <v>438.6</v>
      </c>
      <c r="G215" s="36">
        <v>431.15000000000003</v>
      </c>
      <c r="H215" s="36">
        <v>456.55</v>
      </c>
      <c r="I215" s="36">
        <v>463.99999999999994</v>
      </c>
      <c r="J215" s="36">
        <v>469.25</v>
      </c>
      <c r="K215" s="31">
        <v>458.75</v>
      </c>
      <c r="L215" s="31">
        <v>446.05</v>
      </c>
      <c r="M215" s="31">
        <v>86.581059999999994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2562.9</v>
      </c>
      <c r="D216" s="36">
        <v>2558</v>
      </c>
      <c r="E216" s="36">
        <v>2544.65</v>
      </c>
      <c r="F216" s="36">
        <v>2526.4</v>
      </c>
      <c r="G216" s="36">
        <v>2513.0500000000002</v>
      </c>
      <c r="H216" s="36">
        <v>2576.25</v>
      </c>
      <c r="I216" s="36">
        <v>2589.6000000000004</v>
      </c>
      <c r="J216" s="36">
        <v>2607.85</v>
      </c>
      <c r="K216" s="31">
        <v>2571.35</v>
      </c>
      <c r="L216" s="31">
        <v>2539.75</v>
      </c>
      <c r="M216" s="31">
        <v>30.476520000000001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1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45308</v>
      </c>
      <c r="B10" s="32">
        <v>544037</v>
      </c>
      <c r="C10" s="31" t="s">
        <v>1054</v>
      </c>
      <c r="D10" s="31" t="s">
        <v>1055</v>
      </c>
      <c r="E10" s="31" t="s">
        <v>573</v>
      </c>
      <c r="F10" s="86">
        <v>53000</v>
      </c>
      <c r="G10" s="32">
        <v>637.6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45308</v>
      </c>
      <c r="B11" s="32">
        <v>544037</v>
      </c>
      <c r="C11" s="31" t="s">
        <v>1054</v>
      </c>
      <c r="D11" s="31" t="s">
        <v>1055</v>
      </c>
      <c r="E11" s="31" t="s">
        <v>574</v>
      </c>
      <c r="F11" s="86">
        <v>21000</v>
      </c>
      <c r="G11" s="32">
        <v>634.27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45308</v>
      </c>
      <c r="B12" s="32">
        <v>530187</v>
      </c>
      <c r="C12" s="31" t="s">
        <v>1056</v>
      </c>
      <c r="D12" s="31" t="s">
        <v>1057</v>
      </c>
      <c r="E12" s="31" t="s">
        <v>574</v>
      </c>
      <c r="F12" s="86">
        <v>98381</v>
      </c>
      <c r="G12" s="32">
        <v>2.5099999999999998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45308</v>
      </c>
      <c r="B13" s="32">
        <v>543439</v>
      </c>
      <c r="C13" s="31" t="s">
        <v>1058</v>
      </c>
      <c r="D13" s="31" t="s">
        <v>1059</v>
      </c>
      <c r="E13" s="31" t="s">
        <v>574</v>
      </c>
      <c r="F13" s="86">
        <v>54000</v>
      </c>
      <c r="G13" s="32">
        <v>41.95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45308</v>
      </c>
      <c r="B14" s="32">
        <v>531158</v>
      </c>
      <c r="C14" s="31" t="s">
        <v>1022</v>
      </c>
      <c r="D14" s="31" t="s">
        <v>1023</v>
      </c>
      <c r="E14" s="31" t="s">
        <v>574</v>
      </c>
      <c r="F14" s="86">
        <v>34882</v>
      </c>
      <c r="G14" s="32">
        <v>30.58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45308</v>
      </c>
      <c r="B15" s="32">
        <v>540190</v>
      </c>
      <c r="C15" s="31" t="s">
        <v>987</v>
      </c>
      <c r="D15" s="31" t="s">
        <v>1060</v>
      </c>
      <c r="E15" s="31" t="s">
        <v>574</v>
      </c>
      <c r="F15" s="86">
        <v>200000</v>
      </c>
      <c r="G15" s="32">
        <v>5.0599999999999996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45308</v>
      </c>
      <c r="B16" s="32">
        <v>512443</v>
      </c>
      <c r="C16" s="31" t="s">
        <v>1061</v>
      </c>
      <c r="D16" s="31" t="s">
        <v>1062</v>
      </c>
      <c r="E16" s="31" t="s">
        <v>574</v>
      </c>
      <c r="F16" s="86">
        <v>48000</v>
      </c>
      <c r="G16" s="32">
        <v>16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45308</v>
      </c>
      <c r="B17" s="32">
        <v>512443</v>
      </c>
      <c r="C17" s="31" t="s">
        <v>1061</v>
      </c>
      <c r="D17" s="31" t="s">
        <v>1063</v>
      </c>
      <c r="E17" s="31" t="s">
        <v>573</v>
      </c>
      <c r="F17" s="86">
        <v>50000</v>
      </c>
      <c r="G17" s="32">
        <v>16.34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45308</v>
      </c>
      <c r="B18" s="32">
        <v>512443</v>
      </c>
      <c r="C18" s="31" t="s">
        <v>1061</v>
      </c>
      <c r="D18" s="31" t="s">
        <v>1064</v>
      </c>
      <c r="E18" s="31" t="s">
        <v>574</v>
      </c>
      <c r="F18" s="86">
        <v>90099</v>
      </c>
      <c r="G18" s="32">
        <v>16.2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45308</v>
      </c>
      <c r="B19" s="32">
        <v>512443</v>
      </c>
      <c r="C19" s="31" t="s">
        <v>1061</v>
      </c>
      <c r="D19" s="31" t="s">
        <v>1064</v>
      </c>
      <c r="E19" s="31" t="s">
        <v>573</v>
      </c>
      <c r="F19" s="86">
        <v>85978</v>
      </c>
      <c r="G19" s="32">
        <v>16.059999999999999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45308</v>
      </c>
      <c r="B20" s="32">
        <v>535917</v>
      </c>
      <c r="C20" s="31" t="s">
        <v>1065</v>
      </c>
      <c r="D20" s="31" t="s">
        <v>1066</v>
      </c>
      <c r="E20" s="31" t="s">
        <v>573</v>
      </c>
      <c r="F20" s="86">
        <v>30000</v>
      </c>
      <c r="G20" s="32">
        <v>5.34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45308</v>
      </c>
      <c r="B21" s="32">
        <v>535917</v>
      </c>
      <c r="C21" s="31" t="s">
        <v>1065</v>
      </c>
      <c r="D21" s="31" t="s">
        <v>1066</v>
      </c>
      <c r="E21" s="31" t="s">
        <v>574</v>
      </c>
      <c r="F21" s="86">
        <v>42000</v>
      </c>
      <c r="G21" s="32">
        <v>4.99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45308</v>
      </c>
      <c r="B22" s="32">
        <v>513536</v>
      </c>
      <c r="C22" s="31" t="s">
        <v>1067</v>
      </c>
      <c r="D22" s="31" t="s">
        <v>1068</v>
      </c>
      <c r="E22" s="31" t="s">
        <v>573</v>
      </c>
      <c r="F22" s="86">
        <v>645000</v>
      </c>
      <c r="G22" s="32">
        <v>22.6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45308</v>
      </c>
      <c r="B23" s="32">
        <v>531913</v>
      </c>
      <c r="C23" s="31" t="s">
        <v>1069</v>
      </c>
      <c r="D23" s="31" t="s">
        <v>1070</v>
      </c>
      <c r="E23" s="31" t="s">
        <v>574</v>
      </c>
      <c r="F23" s="86">
        <v>25685</v>
      </c>
      <c r="G23" s="32">
        <v>8.25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45308</v>
      </c>
      <c r="B24" s="32">
        <v>500160</v>
      </c>
      <c r="C24" s="31" t="s">
        <v>988</v>
      </c>
      <c r="D24" s="31" t="s">
        <v>1025</v>
      </c>
      <c r="E24" s="31" t="s">
        <v>574</v>
      </c>
      <c r="F24" s="86">
        <v>836367</v>
      </c>
      <c r="G24" s="32">
        <v>13.98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45308</v>
      </c>
      <c r="B25" s="32">
        <v>543411</v>
      </c>
      <c r="C25" s="31" t="s">
        <v>1071</v>
      </c>
      <c r="D25" s="31" t="s">
        <v>1072</v>
      </c>
      <c r="E25" s="31" t="s">
        <v>574</v>
      </c>
      <c r="F25" s="86">
        <v>1113912</v>
      </c>
      <c r="G25" s="32">
        <v>140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45308</v>
      </c>
      <c r="B26" s="32">
        <v>543411</v>
      </c>
      <c r="C26" s="31" t="s">
        <v>1071</v>
      </c>
      <c r="D26" s="31" t="s">
        <v>1073</v>
      </c>
      <c r="E26" s="31" t="s">
        <v>574</v>
      </c>
      <c r="F26" s="86">
        <v>900000</v>
      </c>
      <c r="G26" s="32">
        <v>140.09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45308</v>
      </c>
      <c r="B27" s="32">
        <v>540377</v>
      </c>
      <c r="C27" s="31" t="s">
        <v>1026</v>
      </c>
      <c r="D27" s="31" t="s">
        <v>875</v>
      </c>
      <c r="E27" s="31" t="s">
        <v>574</v>
      </c>
      <c r="F27" s="86">
        <v>2389918</v>
      </c>
      <c r="G27" s="32">
        <v>2.09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45308</v>
      </c>
      <c r="B28" s="32">
        <v>539519</v>
      </c>
      <c r="C28" s="31" t="s">
        <v>1074</v>
      </c>
      <c r="D28" s="31" t="s">
        <v>1075</v>
      </c>
      <c r="E28" s="31" t="s">
        <v>574</v>
      </c>
      <c r="F28" s="86">
        <v>174370</v>
      </c>
      <c r="G28" s="32">
        <v>16.600000000000001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45308</v>
      </c>
      <c r="B29" s="32">
        <v>539519</v>
      </c>
      <c r="C29" s="31" t="s">
        <v>1074</v>
      </c>
      <c r="D29" s="31" t="s">
        <v>1076</v>
      </c>
      <c r="E29" s="31" t="s">
        <v>573</v>
      </c>
      <c r="F29" s="86">
        <v>172000</v>
      </c>
      <c r="G29" s="32">
        <v>16.5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45308</v>
      </c>
      <c r="B30" s="32">
        <v>539519</v>
      </c>
      <c r="C30" s="31" t="s">
        <v>1074</v>
      </c>
      <c r="D30" s="31" t="s">
        <v>1077</v>
      </c>
      <c r="E30" s="31" t="s">
        <v>573</v>
      </c>
      <c r="F30" s="86">
        <v>200000</v>
      </c>
      <c r="G30" s="32">
        <v>16.5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45308</v>
      </c>
      <c r="B31" s="32">
        <v>540809</v>
      </c>
      <c r="C31" s="31" t="s">
        <v>1078</v>
      </c>
      <c r="D31" s="31" t="s">
        <v>1079</v>
      </c>
      <c r="E31" s="31" t="s">
        <v>574</v>
      </c>
      <c r="F31" s="86">
        <v>66344</v>
      </c>
      <c r="G31" s="32">
        <v>12.91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45308</v>
      </c>
      <c r="B32" s="32">
        <v>530557</v>
      </c>
      <c r="C32" s="31" t="s">
        <v>1005</v>
      </c>
      <c r="D32" s="31" t="s">
        <v>901</v>
      </c>
      <c r="E32" s="31" t="s">
        <v>573</v>
      </c>
      <c r="F32" s="86">
        <v>5882294</v>
      </c>
      <c r="G32" s="32">
        <v>0.71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45308</v>
      </c>
      <c r="B33" s="32">
        <v>530557</v>
      </c>
      <c r="C33" s="31" t="s">
        <v>1005</v>
      </c>
      <c r="D33" s="31" t="s">
        <v>901</v>
      </c>
      <c r="E33" s="31" t="s">
        <v>574</v>
      </c>
      <c r="F33" s="86">
        <v>5882294</v>
      </c>
      <c r="G33" s="32">
        <v>0.72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45308</v>
      </c>
      <c r="B34" s="32">
        <v>530557</v>
      </c>
      <c r="C34" s="31" t="s">
        <v>1005</v>
      </c>
      <c r="D34" s="31" t="s">
        <v>1006</v>
      </c>
      <c r="E34" s="31" t="s">
        <v>574</v>
      </c>
      <c r="F34" s="86">
        <v>6436706</v>
      </c>
      <c r="G34" s="32">
        <v>0.72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45308</v>
      </c>
      <c r="B35" s="32">
        <v>530557</v>
      </c>
      <c r="C35" s="31" t="s">
        <v>1005</v>
      </c>
      <c r="D35" s="31" t="s">
        <v>1006</v>
      </c>
      <c r="E35" s="31" t="s">
        <v>573</v>
      </c>
      <c r="F35" s="86">
        <v>8340917</v>
      </c>
      <c r="G35" s="32">
        <v>0.71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45308</v>
      </c>
      <c r="B36" s="32">
        <v>540243</v>
      </c>
      <c r="C36" s="31" t="s">
        <v>1080</v>
      </c>
      <c r="D36" s="31" t="s">
        <v>1081</v>
      </c>
      <c r="E36" s="31" t="s">
        <v>574</v>
      </c>
      <c r="F36" s="86">
        <v>18086</v>
      </c>
      <c r="G36" s="32">
        <v>15.47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45308</v>
      </c>
      <c r="B37" s="32">
        <v>542628</v>
      </c>
      <c r="C37" s="31" t="s">
        <v>1082</v>
      </c>
      <c r="D37" s="31" t="s">
        <v>1083</v>
      </c>
      <c r="E37" s="31" t="s">
        <v>574</v>
      </c>
      <c r="F37" s="86">
        <v>71000</v>
      </c>
      <c r="G37" s="32">
        <v>418.82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45308</v>
      </c>
      <c r="B38" s="32">
        <v>542628</v>
      </c>
      <c r="C38" s="31" t="s">
        <v>1082</v>
      </c>
      <c r="D38" s="31" t="s">
        <v>1083</v>
      </c>
      <c r="E38" s="31" t="s">
        <v>573</v>
      </c>
      <c r="F38" s="86">
        <v>85500</v>
      </c>
      <c r="G38" s="32">
        <v>409.68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45308</v>
      </c>
      <c r="B39" s="32">
        <v>531257</v>
      </c>
      <c r="C39" s="31" t="s">
        <v>1084</v>
      </c>
      <c r="D39" s="31" t="s">
        <v>1085</v>
      </c>
      <c r="E39" s="31" t="s">
        <v>573</v>
      </c>
      <c r="F39" s="86">
        <v>31167</v>
      </c>
      <c r="G39" s="32">
        <v>38.85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45308</v>
      </c>
      <c r="B40" s="32">
        <v>531257</v>
      </c>
      <c r="C40" s="31" t="s">
        <v>1084</v>
      </c>
      <c r="D40" s="31" t="s">
        <v>1085</v>
      </c>
      <c r="E40" s="31" t="s">
        <v>574</v>
      </c>
      <c r="F40" s="86">
        <v>28667</v>
      </c>
      <c r="G40" s="32">
        <v>39.9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45308</v>
      </c>
      <c r="B41" s="32">
        <v>535719</v>
      </c>
      <c r="C41" s="31" t="s">
        <v>1086</v>
      </c>
      <c r="D41" s="31" t="s">
        <v>1087</v>
      </c>
      <c r="E41" s="31" t="s">
        <v>574</v>
      </c>
      <c r="F41" s="86">
        <v>27283</v>
      </c>
      <c r="G41" s="32">
        <v>44.38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45308</v>
      </c>
      <c r="B42" s="32">
        <v>535719</v>
      </c>
      <c r="C42" s="31" t="s">
        <v>1086</v>
      </c>
      <c r="D42" s="31" t="s">
        <v>1087</v>
      </c>
      <c r="E42" s="31" t="s">
        <v>573</v>
      </c>
      <c r="F42" s="86">
        <v>50500</v>
      </c>
      <c r="G42" s="32">
        <v>43.56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45308</v>
      </c>
      <c r="B43" s="32">
        <v>543285</v>
      </c>
      <c r="C43" s="31" t="s">
        <v>1088</v>
      </c>
      <c r="D43" s="31" t="s">
        <v>1089</v>
      </c>
      <c r="E43" s="31" t="s">
        <v>574</v>
      </c>
      <c r="F43" s="86">
        <v>97000</v>
      </c>
      <c r="G43" s="32">
        <v>190.56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45308</v>
      </c>
      <c r="B44" s="32">
        <v>543285</v>
      </c>
      <c r="C44" s="31" t="s">
        <v>1088</v>
      </c>
      <c r="D44" s="31" t="s">
        <v>1009</v>
      </c>
      <c r="E44" s="31" t="s">
        <v>573</v>
      </c>
      <c r="F44" s="86">
        <v>123000</v>
      </c>
      <c r="G44" s="32">
        <v>188.65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45308</v>
      </c>
      <c r="B45" s="32">
        <v>542753</v>
      </c>
      <c r="C45" s="31" t="s">
        <v>1090</v>
      </c>
      <c r="D45" s="31" t="s">
        <v>875</v>
      </c>
      <c r="E45" s="31" t="s">
        <v>573</v>
      </c>
      <c r="F45" s="86">
        <v>15845000</v>
      </c>
      <c r="G45" s="32">
        <v>4.68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45308</v>
      </c>
      <c r="B46" s="32">
        <v>544047</v>
      </c>
      <c r="C46" s="31" t="s">
        <v>1091</v>
      </c>
      <c r="D46" s="31" t="s">
        <v>972</v>
      </c>
      <c r="E46" s="31" t="s">
        <v>573</v>
      </c>
      <c r="F46" s="86">
        <v>132000</v>
      </c>
      <c r="G46" s="32">
        <v>103.47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45308</v>
      </c>
      <c r="B47" s="32">
        <v>544047</v>
      </c>
      <c r="C47" s="31" t="s">
        <v>1091</v>
      </c>
      <c r="D47" s="31" t="s">
        <v>972</v>
      </c>
      <c r="E47" s="31" t="s">
        <v>574</v>
      </c>
      <c r="F47" s="86">
        <v>132000</v>
      </c>
      <c r="G47" s="32">
        <v>108.78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45308</v>
      </c>
      <c r="B48" s="32">
        <v>539040</v>
      </c>
      <c r="C48" s="31" t="s">
        <v>1027</v>
      </c>
      <c r="D48" s="31" t="s">
        <v>875</v>
      </c>
      <c r="E48" s="31" t="s">
        <v>574</v>
      </c>
      <c r="F48" s="86">
        <v>33138</v>
      </c>
      <c r="G48" s="32">
        <v>82.45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45308</v>
      </c>
      <c r="B49" s="32">
        <v>539040</v>
      </c>
      <c r="C49" s="31" t="s">
        <v>1027</v>
      </c>
      <c r="D49" s="31" t="s">
        <v>875</v>
      </c>
      <c r="E49" s="31" t="s">
        <v>573</v>
      </c>
      <c r="F49" s="86">
        <v>123138</v>
      </c>
      <c r="G49" s="32">
        <v>75.069999999999993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45308</v>
      </c>
      <c r="B50" s="32">
        <v>537582</v>
      </c>
      <c r="C50" s="31" t="s">
        <v>1092</v>
      </c>
      <c r="D50" s="31" t="s">
        <v>1093</v>
      </c>
      <c r="E50" s="31" t="s">
        <v>573</v>
      </c>
      <c r="F50" s="86">
        <v>200000</v>
      </c>
      <c r="G50" s="32">
        <v>5.36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45308</v>
      </c>
      <c r="B51" s="32">
        <v>537582</v>
      </c>
      <c r="C51" s="31" t="s">
        <v>1092</v>
      </c>
      <c r="D51" s="31" t="s">
        <v>1094</v>
      </c>
      <c r="E51" s="31" t="s">
        <v>574</v>
      </c>
      <c r="F51" s="86">
        <v>150000</v>
      </c>
      <c r="G51" s="32">
        <v>4.9000000000000004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45308</v>
      </c>
      <c r="B52" s="32">
        <v>537582</v>
      </c>
      <c r="C52" s="31" t="s">
        <v>1092</v>
      </c>
      <c r="D52" s="31" t="s">
        <v>1095</v>
      </c>
      <c r="E52" s="31" t="s">
        <v>574</v>
      </c>
      <c r="F52" s="86">
        <v>160000</v>
      </c>
      <c r="G52" s="32">
        <v>5.36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45308</v>
      </c>
      <c r="B53" s="32">
        <v>537582</v>
      </c>
      <c r="C53" s="31" t="s">
        <v>1092</v>
      </c>
      <c r="D53" s="31" t="s">
        <v>1096</v>
      </c>
      <c r="E53" s="31" t="s">
        <v>573</v>
      </c>
      <c r="F53" s="86">
        <v>200000</v>
      </c>
      <c r="G53" s="32">
        <v>5.05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45308</v>
      </c>
      <c r="B54" s="32">
        <v>537582</v>
      </c>
      <c r="C54" s="31" t="s">
        <v>1092</v>
      </c>
      <c r="D54" s="31" t="s">
        <v>1097</v>
      </c>
      <c r="E54" s="31" t="s">
        <v>574</v>
      </c>
      <c r="F54" s="86">
        <v>160000</v>
      </c>
      <c r="G54" s="32">
        <v>5.36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45308</v>
      </c>
      <c r="B55" s="32">
        <v>538970</v>
      </c>
      <c r="C55" s="31" t="s">
        <v>1098</v>
      </c>
      <c r="D55" s="31" t="s">
        <v>1099</v>
      </c>
      <c r="E55" s="31" t="s">
        <v>573</v>
      </c>
      <c r="F55" s="86">
        <v>2100000</v>
      </c>
      <c r="G55" s="32">
        <v>79.319999999999993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45308</v>
      </c>
      <c r="B56" s="32">
        <v>538970</v>
      </c>
      <c r="C56" s="31" t="s">
        <v>1098</v>
      </c>
      <c r="D56" s="31" t="s">
        <v>1100</v>
      </c>
      <c r="E56" s="31" t="s">
        <v>574</v>
      </c>
      <c r="F56" s="86">
        <v>2100000</v>
      </c>
      <c r="G56" s="32">
        <v>79.290000000000006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45308</v>
      </c>
      <c r="B57" s="32">
        <v>524661</v>
      </c>
      <c r="C57" s="31" t="s">
        <v>1101</v>
      </c>
      <c r="D57" s="31" t="s">
        <v>1102</v>
      </c>
      <c r="E57" s="31" t="s">
        <v>573</v>
      </c>
      <c r="F57" s="86">
        <v>100000</v>
      </c>
      <c r="G57" s="32">
        <v>4.87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45308</v>
      </c>
      <c r="B58" s="32" t="s">
        <v>1103</v>
      </c>
      <c r="C58" s="31" t="s">
        <v>1104</v>
      </c>
      <c r="D58" s="31" t="s">
        <v>1029</v>
      </c>
      <c r="E58" s="31" t="s">
        <v>573</v>
      </c>
      <c r="F58" s="86">
        <v>106000</v>
      </c>
      <c r="G58" s="32">
        <v>110.13</v>
      </c>
      <c r="H58" s="32" t="s">
        <v>860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45308</v>
      </c>
      <c r="B59" s="32" t="s">
        <v>1103</v>
      </c>
      <c r="C59" s="31" t="s">
        <v>1104</v>
      </c>
      <c r="D59" s="31" t="s">
        <v>899</v>
      </c>
      <c r="E59" s="31" t="s">
        <v>573</v>
      </c>
      <c r="F59" s="86">
        <v>208000</v>
      </c>
      <c r="G59" s="32">
        <v>110.87</v>
      </c>
      <c r="H59" s="32" t="s">
        <v>860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45308</v>
      </c>
      <c r="B60" s="32" t="s">
        <v>1103</v>
      </c>
      <c r="C60" s="31" t="s">
        <v>1104</v>
      </c>
      <c r="D60" s="31" t="s">
        <v>1105</v>
      </c>
      <c r="E60" s="31" t="s">
        <v>573</v>
      </c>
      <c r="F60" s="86">
        <v>104000</v>
      </c>
      <c r="G60" s="32">
        <v>110.72</v>
      </c>
      <c r="H60" s="32" t="s">
        <v>860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45308</v>
      </c>
      <c r="B61" s="32" t="s">
        <v>1106</v>
      </c>
      <c r="C61" s="31" t="s">
        <v>1107</v>
      </c>
      <c r="D61" s="31" t="s">
        <v>575</v>
      </c>
      <c r="E61" s="31" t="s">
        <v>573</v>
      </c>
      <c r="F61" s="86">
        <v>208948</v>
      </c>
      <c r="G61" s="32">
        <v>266.70999999999998</v>
      </c>
      <c r="H61" s="32" t="s">
        <v>860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45308</v>
      </c>
      <c r="B62" s="32" t="s">
        <v>1108</v>
      </c>
      <c r="C62" s="31" t="s">
        <v>1109</v>
      </c>
      <c r="D62" s="31" t="s">
        <v>575</v>
      </c>
      <c r="E62" s="31" t="s">
        <v>573</v>
      </c>
      <c r="F62" s="86">
        <v>265305</v>
      </c>
      <c r="G62" s="32">
        <v>165.87</v>
      </c>
      <c r="H62" s="32" t="s">
        <v>860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45308</v>
      </c>
      <c r="B63" s="32" t="s">
        <v>1110</v>
      </c>
      <c r="C63" s="31" t="s">
        <v>1111</v>
      </c>
      <c r="D63" s="31" t="s">
        <v>1112</v>
      </c>
      <c r="E63" s="31" t="s">
        <v>573</v>
      </c>
      <c r="F63" s="86">
        <v>107272</v>
      </c>
      <c r="G63" s="32">
        <v>211.68</v>
      </c>
      <c r="H63" s="32" t="s">
        <v>860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45308</v>
      </c>
      <c r="B64" s="32" t="s">
        <v>1110</v>
      </c>
      <c r="C64" s="31" t="s">
        <v>1111</v>
      </c>
      <c r="D64" s="31" t="s">
        <v>1113</v>
      </c>
      <c r="E64" s="31" t="s">
        <v>573</v>
      </c>
      <c r="F64" s="86">
        <v>75730</v>
      </c>
      <c r="G64" s="32">
        <v>211.82</v>
      </c>
      <c r="H64" s="32" t="s">
        <v>860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45308</v>
      </c>
      <c r="B65" s="32" t="s">
        <v>364</v>
      </c>
      <c r="C65" s="31" t="s">
        <v>1114</v>
      </c>
      <c r="D65" s="31" t="s">
        <v>575</v>
      </c>
      <c r="E65" s="31" t="s">
        <v>573</v>
      </c>
      <c r="F65" s="86">
        <v>3458633</v>
      </c>
      <c r="G65" s="32">
        <v>856.59</v>
      </c>
      <c r="H65" s="32" t="s">
        <v>860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45308</v>
      </c>
      <c r="B66" s="32" t="s">
        <v>1007</v>
      </c>
      <c r="C66" s="31" t="s">
        <v>1008</v>
      </c>
      <c r="D66" s="31" t="s">
        <v>575</v>
      </c>
      <c r="E66" s="31" t="s">
        <v>573</v>
      </c>
      <c r="F66" s="86">
        <v>314246</v>
      </c>
      <c r="G66" s="32">
        <v>838.19</v>
      </c>
      <c r="H66" s="32" t="s">
        <v>860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45308</v>
      </c>
      <c r="B67" s="32" t="s">
        <v>1024</v>
      </c>
      <c r="C67" s="31" t="s">
        <v>1028</v>
      </c>
      <c r="D67" s="31" t="s">
        <v>875</v>
      </c>
      <c r="E67" s="31" t="s">
        <v>573</v>
      </c>
      <c r="F67" s="86">
        <v>3500000</v>
      </c>
      <c r="G67" s="32">
        <v>7</v>
      </c>
      <c r="H67" s="32" t="s">
        <v>860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45308</v>
      </c>
      <c r="B68" s="32" t="s">
        <v>990</v>
      </c>
      <c r="C68" s="31" t="s">
        <v>991</v>
      </c>
      <c r="D68" s="31" t="s">
        <v>1004</v>
      </c>
      <c r="E68" s="31" t="s">
        <v>573</v>
      </c>
      <c r="F68" s="86">
        <v>7798089</v>
      </c>
      <c r="G68" s="32">
        <v>5.1100000000000003</v>
      </c>
      <c r="H68" s="32" t="s">
        <v>860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45308</v>
      </c>
      <c r="B69" s="32" t="s">
        <v>1115</v>
      </c>
      <c r="C69" s="31" t="s">
        <v>1116</v>
      </c>
      <c r="D69" s="31" t="s">
        <v>575</v>
      </c>
      <c r="E69" s="31" t="s">
        <v>573</v>
      </c>
      <c r="F69" s="86">
        <v>443425</v>
      </c>
      <c r="G69" s="32">
        <v>500.77</v>
      </c>
      <c r="H69" s="32" t="s">
        <v>860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45308</v>
      </c>
      <c r="B70" s="32" t="s">
        <v>1117</v>
      </c>
      <c r="C70" s="31" t="s">
        <v>1118</v>
      </c>
      <c r="D70" s="31" t="s">
        <v>1037</v>
      </c>
      <c r="E70" s="31" t="s">
        <v>573</v>
      </c>
      <c r="F70" s="86">
        <v>71697</v>
      </c>
      <c r="G70" s="32">
        <v>689.34</v>
      </c>
      <c r="H70" s="32" t="s">
        <v>860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45308</v>
      </c>
      <c r="B71" s="32" t="s">
        <v>1117</v>
      </c>
      <c r="C71" s="31" t="s">
        <v>1118</v>
      </c>
      <c r="D71" s="31" t="s">
        <v>1119</v>
      </c>
      <c r="E71" s="31" t="s">
        <v>573</v>
      </c>
      <c r="F71" s="86">
        <v>47000</v>
      </c>
      <c r="G71" s="32">
        <v>683.67</v>
      </c>
      <c r="H71" s="32" t="s">
        <v>860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45308</v>
      </c>
      <c r="B72" s="32" t="s">
        <v>1117</v>
      </c>
      <c r="C72" s="31" t="s">
        <v>1118</v>
      </c>
      <c r="D72" s="31" t="s">
        <v>989</v>
      </c>
      <c r="E72" s="31" t="s">
        <v>573</v>
      </c>
      <c r="F72" s="86">
        <v>114980</v>
      </c>
      <c r="G72" s="32">
        <v>692.98</v>
      </c>
      <c r="H72" s="32" t="s">
        <v>860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45308</v>
      </c>
      <c r="B73" s="32" t="s">
        <v>1117</v>
      </c>
      <c r="C73" s="31" t="s">
        <v>1118</v>
      </c>
      <c r="D73" s="31" t="s">
        <v>878</v>
      </c>
      <c r="E73" s="31" t="s">
        <v>573</v>
      </c>
      <c r="F73" s="86">
        <v>82504</v>
      </c>
      <c r="G73" s="32">
        <v>681.44</v>
      </c>
      <c r="H73" s="32" t="s">
        <v>860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45308</v>
      </c>
      <c r="B74" s="32" t="s">
        <v>1117</v>
      </c>
      <c r="C74" s="31" t="s">
        <v>1118</v>
      </c>
      <c r="D74" s="31" t="s">
        <v>956</v>
      </c>
      <c r="E74" s="31" t="s">
        <v>573</v>
      </c>
      <c r="F74" s="86">
        <v>120518</v>
      </c>
      <c r="G74" s="32">
        <v>691.95</v>
      </c>
      <c r="H74" s="32" t="s">
        <v>860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45308</v>
      </c>
      <c r="B75" s="32" t="s">
        <v>1117</v>
      </c>
      <c r="C75" s="31" t="s">
        <v>1118</v>
      </c>
      <c r="D75" s="31" t="s">
        <v>1120</v>
      </c>
      <c r="E75" s="31" t="s">
        <v>573</v>
      </c>
      <c r="F75" s="86">
        <v>55000</v>
      </c>
      <c r="G75" s="32">
        <v>712.52</v>
      </c>
      <c r="H75" s="32" t="s">
        <v>860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45308</v>
      </c>
      <c r="B76" s="32" t="s">
        <v>1117</v>
      </c>
      <c r="C76" s="31" t="s">
        <v>1118</v>
      </c>
      <c r="D76" s="31" t="s">
        <v>575</v>
      </c>
      <c r="E76" s="31" t="s">
        <v>573</v>
      </c>
      <c r="F76" s="86">
        <v>401227</v>
      </c>
      <c r="G76" s="32">
        <v>675.96</v>
      </c>
      <c r="H76" s="32" t="s">
        <v>860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45308</v>
      </c>
      <c r="B77" s="32" t="s">
        <v>144</v>
      </c>
      <c r="C77" s="31" t="s">
        <v>1121</v>
      </c>
      <c r="D77" s="31" t="s">
        <v>575</v>
      </c>
      <c r="E77" s="31" t="s">
        <v>573</v>
      </c>
      <c r="F77" s="86">
        <v>4666240</v>
      </c>
      <c r="G77" s="32">
        <v>151.97</v>
      </c>
      <c r="H77" s="32" t="s">
        <v>860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45308</v>
      </c>
      <c r="B78" s="32" t="s">
        <v>423</v>
      </c>
      <c r="C78" s="31" t="s">
        <v>992</v>
      </c>
      <c r="D78" s="31" t="s">
        <v>878</v>
      </c>
      <c r="E78" s="31" t="s">
        <v>573</v>
      </c>
      <c r="F78" s="86">
        <v>23477914</v>
      </c>
      <c r="G78" s="32">
        <v>26.62</v>
      </c>
      <c r="H78" s="32" t="s">
        <v>860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45308</v>
      </c>
      <c r="B79" s="32" t="s">
        <v>1122</v>
      </c>
      <c r="C79" s="31" t="s">
        <v>1123</v>
      </c>
      <c r="D79" s="31" t="s">
        <v>575</v>
      </c>
      <c r="E79" s="31" t="s">
        <v>573</v>
      </c>
      <c r="F79" s="86">
        <v>441532</v>
      </c>
      <c r="G79" s="32">
        <v>590.76</v>
      </c>
      <c r="H79" s="32" t="s">
        <v>860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45308</v>
      </c>
      <c r="B80" s="32" t="s">
        <v>1124</v>
      </c>
      <c r="C80" s="31" t="s">
        <v>1125</v>
      </c>
      <c r="D80" s="31" t="s">
        <v>1126</v>
      </c>
      <c r="E80" s="31" t="s">
        <v>573</v>
      </c>
      <c r="F80" s="86">
        <v>9250000</v>
      </c>
      <c r="G80" s="32">
        <v>2.2599999999999998</v>
      </c>
      <c r="H80" s="32" t="s">
        <v>860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45308</v>
      </c>
      <c r="B81" s="32" t="s">
        <v>993</v>
      </c>
      <c r="C81" s="31" t="s">
        <v>994</v>
      </c>
      <c r="D81" s="31" t="s">
        <v>1127</v>
      </c>
      <c r="E81" s="31" t="s">
        <v>573</v>
      </c>
      <c r="F81" s="86">
        <v>40000</v>
      </c>
      <c r="G81" s="32">
        <v>39.4</v>
      </c>
      <c r="H81" s="32" t="s">
        <v>860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45308</v>
      </c>
      <c r="B82" s="32" t="s">
        <v>993</v>
      </c>
      <c r="C82" s="31" t="s">
        <v>994</v>
      </c>
      <c r="D82" s="31" t="s">
        <v>1128</v>
      </c>
      <c r="E82" s="31" t="s">
        <v>573</v>
      </c>
      <c r="F82" s="86">
        <v>40000</v>
      </c>
      <c r="G82" s="32">
        <v>39.21</v>
      </c>
      <c r="H82" s="32" t="s">
        <v>860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45308</v>
      </c>
      <c r="B83" s="32" t="s">
        <v>993</v>
      </c>
      <c r="C83" s="31" t="s">
        <v>994</v>
      </c>
      <c r="D83" s="31" t="s">
        <v>1129</v>
      </c>
      <c r="E83" s="31" t="s">
        <v>573</v>
      </c>
      <c r="F83" s="86">
        <v>28000</v>
      </c>
      <c r="G83" s="32">
        <v>39.4</v>
      </c>
      <c r="H83" s="32" t="s">
        <v>860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45308</v>
      </c>
      <c r="B84" s="32" t="s">
        <v>993</v>
      </c>
      <c r="C84" s="31" t="s">
        <v>994</v>
      </c>
      <c r="D84" s="31" t="s">
        <v>1130</v>
      </c>
      <c r="E84" s="31" t="s">
        <v>573</v>
      </c>
      <c r="F84" s="86">
        <v>24000</v>
      </c>
      <c r="G84" s="32">
        <v>39.4</v>
      </c>
      <c r="H84" s="32" t="s">
        <v>860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45308</v>
      </c>
      <c r="B85" s="32" t="s">
        <v>1131</v>
      </c>
      <c r="C85" s="31" t="s">
        <v>1132</v>
      </c>
      <c r="D85" s="31" t="s">
        <v>1133</v>
      </c>
      <c r="E85" s="31" t="s">
        <v>573</v>
      </c>
      <c r="F85" s="86">
        <v>35200</v>
      </c>
      <c r="G85" s="32">
        <v>696.96</v>
      </c>
      <c r="H85" s="32" t="s">
        <v>860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45308</v>
      </c>
      <c r="B86" s="32" t="s">
        <v>1134</v>
      </c>
      <c r="C86" s="31" t="s">
        <v>1135</v>
      </c>
      <c r="D86" s="31" t="s">
        <v>575</v>
      </c>
      <c r="E86" s="31" t="s">
        <v>573</v>
      </c>
      <c r="F86" s="86">
        <v>114087</v>
      </c>
      <c r="G86" s="32">
        <v>322.27</v>
      </c>
      <c r="H86" s="32" t="s">
        <v>860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45308</v>
      </c>
      <c r="B87" s="32" t="s">
        <v>821</v>
      </c>
      <c r="C87" s="31" t="s">
        <v>1136</v>
      </c>
      <c r="D87" s="31" t="s">
        <v>575</v>
      </c>
      <c r="E87" s="31" t="s">
        <v>573</v>
      </c>
      <c r="F87" s="86">
        <v>943307</v>
      </c>
      <c r="G87" s="32">
        <v>434.65</v>
      </c>
      <c r="H87" s="32" t="s">
        <v>860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45308</v>
      </c>
      <c r="B88" s="32" t="s">
        <v>1030</v>
      </c>
      <c r="C88" s="31" t="s">
        <v>1031</v>
      </c>
      <c r="D88" s="31" t="s">
        <v>575</v>
      </c>
      <c r="E88" s="31" t="s">
        <v>573</v>
      </c>
      <c r="F88" s="86">
        <v>763750</v>
      </c>
      <c r="G88" s="32">
        <v>60.22</v>
      </c>
      <c r="H88" s="32" t="s">
        <v>860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45308</v>
      </c>
      <c r="B89" s="32" t="s">
        <v>973</v>
      </c>
      <c r="C89" s="31" t="s">
        <v>974</v>
      </c>
      <c r="D89" s="31" t="s">
        <v>1032</v>
      </c>
      <c r="E89" s="31" t="s">
        <v>573</v>
      </c>
      <c r="F89" s="86">
        <v>3272030</v>
      </c>
      <c r="G89" s="32">
        <v>39.54</v>
      </c>
      <c r="H89" s="32" t="s">
        <v>860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45308</v>
      </c>
      <c r="B90" s="32" t="s">
        <v>973</v>
      </c>
      <c r="C90" s="31" t="s">
        <v>974</v>
      </c>
      <c r="D90" s="31" t="s">
        <v>899</v>
      </c>
      <c r="E90" s="31" t="s">
        <v>573</v>
      </c>
      <c r="F90" s="86">
        <v>133825</v>
      </c>
      <c r="G90" s="32">
        <v>35.049999999999997</v>
      </c>
      <c r="H90" s="32" t="s">
        <v>860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45308</v>
      </c>
      <c r="B91" s="32" t="s">
        <v>973</v>
      </c>
      <c r="C91" s="31" t="s">
        <v>974</v>
      </c>
      <c r="D91" s="31" t="s">
        <v>1137</v>
      </c>
      <c r="E91" s="31" t="s">
        <v>573</v>
      </c>
      <c r="F91" s="86">
        <v>3713575</v>
      </c>
      <c r="G91" s="32">
        <v>39.44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45308</v>
      </c>
      <c r="B92" s="32" t="s">
        <v>973</v>
      </c>
      <c r="C92" s="31" t="s">
        <v>974</v>
      </c>
      <c r="D92" s="31" t="s">
        <v>875</v>
      </c>
      <c r="E92" s="31" t="s">
        <v>573</v>
      </c>
      <c r="F92" s="86">
        <v>1392970</v>
      </c>
      <c r="G92" s="32">
        <v>35.17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45308</v>
      </c>
      <c r="B93" s="32" t="s">
        <v>973</v>
      </c>
      <c r="C93" s="31" t="s">
        <v>974</v>
      </c>
      <c r="D93" s="31" t="s">
        <v>955</v>
      </c>
      <c r="E93" s="31" t="s">
        <v>573</v>
      </c>
      <c r="F93" s="86">
        <v>742895</v>
      </c>
      <c r="G93" s="32">
        <v>35.840000000000003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45308</v>
      </c>
      <c r="B94" s="32" t="s">
        <v>1033</v>
      </c>
      <c r="C94" s="31" t="s">
        <v>1034</v>
      </c>
      <c r="D94" s="31" t="s">
        <v>878</v>
      </c>
      <c r="E94" s="31" t="s">
        <v>573</v>
      </c>
      <c r="F94" s="86">
        <v>1275679</v>
      </c>
      <c r="G94" s="32">
        <v>35.25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45308</v>
      </c>
      <c r="B95" s="32" t="s">
        <v>1138</v>
      </c>
      <c r="C95" s="31" t="s">
        <v>1139</v>
      </c>
      <c r="D95" s="31" t="s">
        <v>575</v>
      </c>
      <c r="E95" s="31" t="s">
        <v>573</v>
      </c>
      <c r="F95" s="86">
        <v>340690</v>
      </c>
      <c r="G95" s="32">
        <v>282.19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45308</v>
      </c>
      <c r="B96" s="32" t="s">
        <v>1035</v>
      </c>
      <c r="C96" s="31" t="s">
        <v>1036</v>
      </c>
      <c r="D96" s="31" t="s">
        <v>575</v>
      </c>
      <c r="E96" s="31" t="s">
        <v>573</v>
      </c>
      <c r="F96" s="86">
        <v>3849161</v>
      </c>
      <c r="G96" s="32">
        <v>108.24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45308</v>
      </c>
      <c r="B97" s="32" t="s">
        <v>941</v>
      </c>
      <c r="C97" s="31" t="s">
        <v>942</v>
      </c>
      <c r="D97" s="31" t="s">
        <v>878</v>
      </c>
      <c r="E97" s="31" t="s">
        <v>573</v>
      </c>
      <c r="F97" s="86">
        <v>852792</v>
      </c>
      <c r="G97" s="32">
        <v>61.07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45308</v>
      </c>
      <c r="B98" s="32" t="s">
        <v>1140</v>
      </c>
      <c r="C98" s="31" t="s">
        <v>1141</v>
      </c>
      <c r="D98" s="31" t="s">
        <v>575</v>
      </c>
      <c r="E98" s="31" t="s">
        <v>573</v>
      </c>
      <c r="F98" s="86">
        <v>198095</v>
      </c>
      <c r="G98" s="32">
        <v>277.7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45308</v>
      </c>
      <c r="B99" s="32" t="s">
        <v>939</v>
      </c>
      <c r="C99" s="31" t="s">
        <v>940</v>
      </c>
      <c r="D99" s="31" t="s">
        <v>875</v>
      </c>
      <c r="E99" s="31" t="s">
        <v>573</v>
      </c>
      <c r="F99" s="86">
        <v>96000</v>
      </c>
      <c r="G99" s="32">
        <v>36.75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45308</v>
      </c>
      <c r="B100" s="32" t="s">
        <v>1142</v>
      </c>
      <c r="C100" s="31" t="s">
        <v>1143</v>
      </c>
      <c r="D100" s="31" t="s">
        <v>1144</v>
      </c>
      <c r="E100" s="31" t="s">
        <v>573</v>
      </c>
      <c r="F100" s="86">
        <v>1490024</v>
      </c>
      <c r="G100" s="32">
        <v>343.5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45308</v>
      </c>
      <c r="B101" s="32" t="s">
        <v>1142</v>
      </c>
      <c r="C101" s="31" t="s">
        <v>1143</v>
      </c>
      <c r="D101" s="31" t="s">
        <v>1145</v>
      </c>
      <c r="E101" s="31" t="s">
        <v>573</v>
      </c>
      <c r="F101" s="86">
        <v>3030000</v>
      </c>
      <c r="G101" s="32">
        <v>343.5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45308</v>
      </c>
      <c r="B102" s="32" t="s">
        <v>1142</v>
      </c>
      <c r="C102" s="31" t="s">
        <v>1143</v>
      </c>
      <c r="D102" s="31" t="s">
        <v>1146</v>
      </c>
      <c r="E102" s="31" t="s">
        <v>573</v>
      </c>
      <c r="F102" s="86">
        <v>875000</v>
      </c>
      <c r="G102" s="32">
        <v>343.5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45308</v>
      </c>
      <c r="B103" s="32" t="s">
        <v>1142</v>
      </c>
      <c r="C103" s="31" t="s">
        <v>1143</v>
      </c>
      <c r="D103" s="31" t="s">
        <v>1146</v>
      </c>
      <c r="E103" s="31" t="s">
        <v>573</v>
      </c>
      <c r="F103" s="86">
        <v>1120000</v>
      </c>
      <c r="G103" s="32">
        <v>343.5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45308</v>
      </c>
      <c r="B104" s="32" t="s">
        <v>1142</v>
      </c>
      <c r="C104" s="31" t="s">
        <v>1143</v>
      </c>
      <c r="D104" s="31" t="s">
        <v>1146</v>
      </c>
      <c r="E104" s="31" t="s">
        <v>573</v>
      </c>
      <c r="F104" s="86">
        <v>1750000</v>
      </c>
      <c r="G104" s="32">
        <v>343.5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45308</v>
      </c>
      <c r="B105" s="32" t="s">
        <v>1142</v>
      </c>
      <c r="C105" s="31" t="s">
        <v>1143</v>
      </c>
      <c r="D105" s="31" t="s">
        <v>1147</v>
      </c>
      <c r="E105" s="31" t="s">
        <v>573</v>
      </c>
      <c r="F105" s="86">
        <v>1749300</v>
      </c>
      <c r="G105" s="32">
        <v>343.5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45308</v>
      </c>
      <c r="B106" s="32" t="s">
        <v>1142</v>
      </c>
      <c r="C106" s="31" t="s">
        <v>1143</v>
      </c>
      <c r="D106" s="31" t="s">
        <v>1148</v>
      </c>
      <c r="E106" s="31" t="s">
        <v>573</v>
      </c>
      <c r="F106" s="86">
        <v>3097900</v>
      </c>
      <c r="G106" s="32">
        <v>343.5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45308</v>
      </c>
      <c r="B107" s="32" t="s">
        <v>1142</v>
      </c>
      <c r="C107" s="31" t="s">
        <v>1143</v>
      </c>
      <c r="D107" s="31" t="s">
        <v>1149</v>
      </c>
      <c r="E107" s="31" t="s">
        <v>573</v>
      </c>
      <c r="F107" s="86">
        <v>3070947</v>
      </c>
      <c r="G107" s="32">
        <v>343.5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45308</v>
      </c>
      <c r="B108" s="32" t="s">
        <v>1142</v>
      </c>
      <c r="C108" s="31" t="s">
        <v>1143</v>
      </c>
      <c r="D108" s="31" t="s">
        <v>1150</v>
      </c>
      <c r="E108" s="31" t="s">
        <v>573</v>
      </c>
      <c r="F108" s="86">
        <v>700000</v>
      </c>
      <c r="G108" s="32">
        <v>343.5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45308</v>
      </c>
      <c r="B109" s="32" t="s">
        <v>1151</v>
      </c>
      <c r="C109" s="31" t="s">
        <v>1152</v>
      </c>
      <c r="D109" s="31" t="s">
        <v>1153</v>
      </c>
      <c r="E109" s="31" t="s">
        <v>573</v>
      </c>
      <c r="F109" s="86">
        <v>100200</v>
      </c>
      <c r="G109" s="32">
        <v>225.55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45308</v>
      </c>
      <c r="B110" s="32" t="s">
        <v>1154</v>
      </c>
      <c r="C110" s="31" t="s">
        <v>1155</v>
      </c>
      <c r="D110" s="31" t="s">
        <v>1105</v>
      </c>
      <c r="E110" s="31" t="s">
        <v>573</v>
      </c>
      <c r="F110" s="86">
        <v>16000</v>
      </c>
      <c r="G110" s="32">
        <v>122.4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45308</v>
      </c>
      <c r="B111" s="32" t="s">
        <v>1156</v>
      </c>
      <c r="C111" s="31" t="s">
        <v>1157</v>
      </c>
      <c r="D111" s="31" t="s">
        <v>575</v>
      </c>
      <c r="E111" s="31" t="s">
        <v>573</v>
      </c>
      <c r="F111" s="86">
        <v>75768</v>
      </c>
      <c r="G111" s="32">
        <v>1419.01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45308</v>
      </c>
      <c r="B112" s="32" t="s">
        <v>1158</v>
      </c>
      <c r="C112" s="31" t="s">
        <v>1159</v>
      </c>
      <c r="D112" s="31" t="s">
        <v>575</v>
      </c>
      <c r="E112" s="31" t="s">
        <v>573</v>
      </c>
      <c r="F112" s="86">
        <v>296783</v>
      </c>
      <c r="G112" s="32">
        <v>187.6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45308</v>
      </c>
      <c r="B113" s="32" t="s">
        <v>1160</v>
      </c>
      <c r="C113" s="31" t="s">
        <v>1161</v>
      </c>
      <c r="D113" s="31" t="s">
        <v>878</v>
      </c>
      <c r="E113" s="31" t="s">
        <v>573</v>
      </c>
      <c r="F113" s="86">
        <v>2976560</v>
      </c>
      <c r="G113" s="32">
        <v>37.53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45308</v>
      </c>
      <c r="B114" s="32" t="s">
        <v>975</v>
      </c>
      <c r="C114" s="31" t="s">
        <v>976</v>
      </c>
      <c r="D114" s="31" t="s">
        <v>1162</v>
      </c>
      <c r="E114" s="31" t="s">
        <v>573</v>
      </c>
      <c r="F114" s="86">
        <v>579908</v>
      </c>
      <c r="G114" s="32">
        <v>172.04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45308</v>
      </c>
      <c r="B115" s="32" t="s">
        <v>975</v>
      </c>
      <c r="C115" s="31" t="s">
        <v>976</v>
      </c>
      <c r="D115" s="31" t="s">
        <v>1163</v>
      </c>
      <c r="E115" s="31" t="s">
        <v>573</v>
      </c>
      <c r="F115" s="86">
        <v>400000</v>
      </c>
      <c r="G115" s="32">
        <v>166.5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45308</v>
      </c>
      <c r="B116" s="32" t="s">
        <v>531</v>
      </c>
      <c r="C116" s="31" t="s">
        <v>1164</v>
      </c>
      <c r="D116" s="31" t="s">
        <v>575</v>
      </c>
      <c r="E116" s="31" t="s">
        <v>573</v>
      </c>
      <c r="F116" s="86">
        <v>19746351</v>
      </c>
      <c r="G116" s="32">
        <v>65.53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45308</v>
      </c>
      <c r="B117" s="32" t="s">
        <v>531</v>
      </c>
      <c r="C117" s="31" t="s">
        <v>1164</v>
      </c>
      <c r="D117" s="31" t="s">
        <v>878</v>
      </c>
      <c r="E117" s="31" t="s">
        <v>573</v>
      </c>
      <c r="F117" s="86">
        <v>14142850</v>
      </c>
      <c r="G117" s="32">
        <v>65.400000000000006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45308</v>
      </c>
      <c r="B118" s="32" t="s">
        <v>1165</v>
      </c>
      <c r="C118" s="31" t="s">
        <v>1166</v>
      </c>
      <c r="D118" s="31" t="s">
        <v>575</v>
      </c>
      <c r="E118" s="31" t="s">
        <v>573</v>
      </c>
      <c r="F118" s="86">
        <v>198845</v>
      </c>
      <c r="G118" s="32">
        <v>138.22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45308</v>
      </c>
      <c r="B119" s="32" t="s">
        <v>1167</v>
      </c>
      <c r="C119" s="31" t="s">
        <v>1168</v>
      </c>
      <c r="D119" s="31" t="s">
        <v>899</v>
      </c>
      <c r="E119" s="31" t="s">
        <v>573</v>
      </c>
      <c r="F119" s="86">
        <v>86864</v>
      </c>
      <c r="G119" s="32">
        <v>670.65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45308</v>
      </c>
      <c r="B120" s="32" t="s">
        <v>1103</v>
      </c>
      <c r="C120" s="31" t="s">
        <v>1104</v>
      </c>
      <c r="D120" s="31" t="s">
        <v>1105</v>
      </c>
      <c r="E120" s="31" t="s">
        <v>574</v>
      </c>
      <c r="F120" s="86">
        <v>118000</v>
      </c>
      <c r="G120" s="32">
        <v>107.92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45308</v>
      </c>
      <c r="B121" s="32" t="s">
        <v>1103</v>
      </c>
      <c r="C121" s="31" t="s">
        <v>1104</v>
      </c>
      <c r="D121" s="31" t="s">
        <v>899</v>
      </c>
      <c r="E121" s="31" t="s">
        <v>574</v>
      </c>
      <c r="F121" s="86">
        <v>116000</v>
      </c>
      <c r="G121" s="32">
        <v>110.9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45308</v>
      </c>
      <c r="B122" s="32" t="s">
        <v>1103</v>
      </c>
      <c r="C122" s="31" t="s">
        <v>1104</v>
      </c>
      <c r="D122" s="31" t="s">
        <v>1029</v>
      </c>
      <c r="E122" s="31" t="s">
        <v>574</v>
      </c>
      <c r="F122" s="86">
        <v>156000</v>
      </c>
      <c r="G122" s="32">
        <v>110.6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45308</v>
      </c>
      <c r="B123" s="32" t="s">
        <v>1106</v>
      </c>
      <c r="C123" s="31" t="s">
        <v>1107</v>
      </c>
      <c r="D123" s="31" t="s">
        <v>575</v>
      </c>
      <c r="E123" s="31" t="s">
        <v>574</v>
      </c>
      <c r="F123" s="86">
        <v>208948</v>
      </c>
      <c r="G123" s="32">
        <v>266.58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45308</v>
      </c>
      <c r="B124" s="32" t="s">
        <v>1108</v>
      </c>
      <c r="C124" s="31" t="s">
        <v>1109</v>
      </c>
      <c r="D124" s="31" t="s">
        <v>575</v>
      </c>
      <c r="E124" s="31" t="s">
        <v>574</v>
      </c>
      <c r="F124" s="86">
        <v>265305</v>
      </c>
      <c r="G124" s="32">
        <v>165.7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45308</v>
      </c>
      <c r="B125" s="32" t="s">
        <v>1041</v>
      </c>
      <c r="C125" s="31" t="s">
        <v>1042</v>
      </c>
      <c r="D125" s="31" t="s">
        <v>1043</v>
      </c>
      <c r="E125" s="31" t="s">
        <v>574</v>
      </c>
      <c r="F125" s="86">
        <v>367481</v>
      </c>
      <c r="G125" s="32">
        <v>22.29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45308</v>
      </c>
      <c r="B126" s="32" t="s">
        <v>1110</v>
      </c>
      <c r="C126" s="31" t="s">
        <v>1111</v>
      </c>
      <c r="D126" s="31" t="s">
        <v>1113</v>
      </c>
      <c r="E126" s="31" t="s">
        <v>574</v>
      </c>
      <c r="F126" s="86">
        <v>4700</v>
      </c>
      <c r="G126" s="32">
        <v>204.85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45308</v>
      </c>
      <c r="B127" s="32" t="s">
        <v>364</v>
      </c>
      <c r="C127" s="31" t="s">
        <v>1114</v>
      </c>
      <c r="D127" s="31" t="s">
        <v>575</v>
      </c>
      <c r="E127" s="31" t="s">
        <v>574</v>
      </c>
      <c r="F127" s="86">
        <v>3458633</v>
      </c>
      <c r="G127" s="32">
        <v>856.87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45308</v>
      </c>
      <c r="B128" s="32" t="s">
        <v>1007</v>
      </c>
      <c r="C128" s="31" t="s">
        <v>1008</v>
      </c>
      <c r="D128" s="31" t="s">
        <v>575</v>
      </c>
      <c r="E128" s="31" t="s">
        <v>574</v>
      </c>
      <c r="F128" s="86">
        <v>314246</v>
      </c>
      <c r="G128" s="32">
        <v>838.19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45308</v>
      </c>
      <c r="B129" s="32" t="s">
        <v>1024</v>
      </c>
      <c r="C129" s="31" t="s">
        <v>1028</v>
      </c>
      <c r="D129" s="31" t="s">
        <v>875</v>
      </c>
      <c r="E129" s="31" t="s">
        <v>574</v>
      </c>
      <c r="F129" s="86">
        <v>1000000</v>
      </c>
      <c r="G129" s="32">
        <v>7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45308</v>
      </c>
      <c r="B130" s="32" t="s">
        <v>990</v>
      </c>
      <c r="C130" s="31" t="s">
        <v>991</v>
      </c>
      <c r="D130" s="31" t="s">
        <v>1004</v>
      </c>
      <c r="E130" s="31" t="s">
        <v>574</v>
      </c>
      <c r="F130" s="86">
        <v>10011691</v>
      </c>
      <c r="G130" s="32">
        <v>5.14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45308</v>
      </c>
      <c r="B131" s="32" t="s">
        <v>1115</v>
      </c>
      <c r="C131" s="31" t="s">
        <v>1116</v>
      </c>
      <c r="D131" s="31" t="s">
        <v>575</v>
      </c>
      <c r="E131" s="31" t="s">
        <v>574</v>
      </c>
      <c r="F131" s="86">
        <v>443425</v>
      </c>
      <c r="G131" s="32">
        <v>500.98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45308</v>
      </c>
      <c r="B132" s="32" t="s">
        <v>1117</v>
      </c>
      <c r="C132" s="31" t="s">
        <v>1118</v>
      </c>
      <c r="D132" s="31" t="s">
        <v>1120</v>
      </c>
      <c r="E132" s="31" t="s">
        <v>574</v>
      </c>
      <c r="F132" s="86">
        <v>15000</v>
      </c>
      <c r="G132" s="32">
        <v>696.63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45308</v>
      </c>
      <c r="B133" s="32" t="s">
        <v>1117</v>
      </c>
      <c r="C133" s="31" t="s">
        <v>1118</v>
      </c>
      <c r="D133" s="31" t="s">
        <v>1119</v>
      </c>
      <c r="E133" s="31" t="s">
        <v>574</v>
      </c>
      <c r="F133" s="86">
        <v>27000</v>
      </c>
      <c r="G133" s="32">
        <v>710.81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45308</v>
      </c>
      <c r="B134" s="32" t="s">
        <v>1117</v>
      </c>
      <c r="C134" s="31" t="s">
        <v>1118</v>
      </c>
      <c r="D134" s="31" t="s">
        <v>1037</v>
      </c>
      <c r="E134" s="31" t="s">
        <v>574</v>
      </c>
      <c r="F134" s="86">
        <v>71697</v>
      </c>
      <c r="G134" s="32">
        <v>689.97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45308</v>
      </c>
      <c r="B135" s="32" t="s">
        <v>1117</v>
      </c>
      <c r="C135" s="31" t="s">
        <v>1118</v>
      </c>
      <c r="D135" s="31" t="s">
        <v>956</v>
      </c>
      <c r="E135" s="31" t="s">
        <v>574</v>
      </c>
      <c r="F135" s="86">
        <v>121030</v>
      </c>
      <c r="G135" s="32">
        <v>692.48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45308</v>
      </c>
      <c r="B136" s="32" t="s">
        <v>1117</v>
      </c>
      <c r="C136" s="31" t="s">
        <v>1118</v>
      </c>
      <c r="D136" s="31" t="s">
        <v>575</v>
      </c>
      <c r="E136" s="31" t="s">
        <v>574</v>
      </c>
      <c r="F136" s="86">
        <v>401227</v>
      </c>
      <c r="G136" s="32">
        <v>676.91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45308</v>
      </c>
      <c r="B137" s="32" t="s">
        <v>1117</v>
      </c>
      <c r="C137" s="31" t="s">
        <v>1118</v>
      </c>
      <c r="D137" s="31" t="s">
        <v>989</v>
      </c>
      <c r="E137" s="31" t="s">
        <v>574</v>
      </c>
      <c r="F137" s="86">
        <v>114109</v>
      </c>
      <c r="G137" s="32">
        <v>695.49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45308</v>
      </c>
      <c r="B138" s="32" t="s">
        <v>1117</v>
      </c>
      <c r="C138" s="31" t="s">
        <v>1118</v>
      </c>
      <c r="D138" s="31" t="s">
        <v>878</v>
      </c>
      <c r="E138" s="31" t="s">
        <v>574</v>
      </c>
      <c r="F138" s="86">
        <v>84371</v>
      </c>
      <c r="G138" s="32">
        <v>683.93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45308</v>
      </c>
      <c r="B139" s="32" t="s">
        <v>1169</v>
      </c>
      <c r="C139" s="31" t="s">
        <v>1170</v>
      </c>
      <c r="D139" s="31" t="s">
        <v>1171</v>
      </c>
      <c r="E139" s="31" t="s">
        <v>574</v>
      </c>
      <c r="F139" s="86">
        <v>287913</v>
      </c>
      <c r="G139" s="32">
        <v>347.3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45308</v>
      </c>
      <c r="B140" s="32" t="s">
        <v>1172</v>
      </c>
      <c r="C140" s="31" t="s">
        <v>1173</v>
      </c>
      <c r="D140" s="31" t="s">
        <v>1174</v>
      </c>
      <c r="E140" s="31" t="s">
        <v>574</v>
      </c>
      <c r="F140" s="86">
        <v>88730</v>
      </c>
      <c r="G140" s="32">
        <v>176.29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45308</v>
      </c>
      <c r="B141" s="32" t="s">
        <v>144</v>
      </c>
      <c r="C141" s="31" t="s">
        <v>1121</v>
      </c>
      <c r="D141" s="31" t="s">
        <v>575</v>
      </c>
      <c r="E141" s="31" t="s">
        <v>574</v>
      </c>
      <c r="F141" s="86">
        <v>4666240</v>
      </c>
      <c r="G141" s="32">
        <v>152.08000000000001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45308</v>
      </c>
      <c r="B142" s="32" t="s">
        <v>423</v>
      </c>
      <c r="C142" s="31" t="s">
        <v>992</v>
      </c>
      <c r="D142" s="31" t="s">
        <v>878</v>
      </c>
      <c r="E142" s="31" t="s">
        <v>574</v>
      </c>
      <c r="F142" s="86">
        <v>25199324</v>
      </c>
      <c r="G142" s="32">
        <v>26.68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45308</v>
      </c>
      <c r="B143" s="32" t="s">
        <v>1122</v>
      </c>
      <c r="C143" s="31" t="s">
        <v>1123</v>
      </c>
      <c r="D143" s="31" t="s">
        <v>575</v>
      </c>
      <c r="E143" s="31" t="s">
        <v>574</v>
      </c>
      <c r="F143" s="86">
        <v>441532</v>
      </c>
      <c r="G143" s="32">
        <v>590.87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45308</v>
      </c>
      <c r="B144" s="32" t="s">
        <v>1175</v>
      </c>
      <c r="C144" s="31" t="s">
        <v>1176</v>
      </c>
      <c r="D144" s="31" t="s">
        <v>1177</v>
      </c>
      <c r="E144" s="31" t="s">
        <v>574</v>
      </c>
      <c r="F144" s="86">
        <v>1800000</v>
      </c>
      <c r="G144" s="32">
        <v>519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45308</v>
      </c>
      <c r="B145" s="32" t="s">
        <v>1124</v>
      </c>
      <c r="C145" s="31" t="s">
        <v>1125</v>
      </c>
      <c r="D145" s="31" t="s">
        <v>1126</v>
      </c>
      <c r="E145" s="31" t="s">
        <v>574</v>
      </c>
      <c r="F145" s="86">
        <v>2670155</v>
      </c>
      <c r="G145" s="32">
        <v>2.2200000000000002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45308</v>
      </c>
      <c r="B146" s="32" t="s">
        <v>993</v>
      </c>
      <c r="C146" s="31" t="s">
        <v>994</v>
      </c>
      <c r="D146" s="31" t="s">
        <v>1130</v>
      </c>
      <c r="E146" s="31" t="s">
        <v>574</v>
      </c>
      <c r="F146" s="86">
        <v>36000</v>
      </c>
      <c r="G146" s="32">
        <v>38.840000000000003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45308</v>
      </c>
      <c r="B147" s="32" t="s">
        <v>993</v>
      </c>
      <c r="C147" s="31" t="s">
        <v>994</v>
      </c>
      <c r="D147" s="31" t="s">
        <v>1029</v>
      </c>
      <c r="E147" s="31" t="s">
        <v>574</v>
      </c>
      <c r="F147" s="86">
        <v>44000</v>
      </c>
      <c r="G147" s="32">
        <v>38.130000000000003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45308</v>
      </c>
      <c r="B148" s="32" t="s">
        <v>1131</v>
      </c>
      <c r="C148" s="31" t="s">
        <v>1132</v>
      </c>
      <c r="D148" s="31" t="s">
        <v>1178</v>
      </c>
      <c r="E148" s="31" t="s">
        <v>574</v>
      </c>
      <c r="F148" s="86">
        <v>33600</v>
      </c>
      <c r="G148" s="32">
        <v>695.27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45308</v>
      </c>
      <c r="B149" s="32" t="s">
        <v>1131</v>
      </c>
      <c r="C149" s="31" t="s">
        <v>1132</v>
      </c>
      <c r="D149" s="31" t="s">
        <v>1179</v>
      </c>
      <c r="E149" s="31" t="s">
        <v>574</v>
      </c>
      <c r="F149" s="86">
        <v>37600</v>
      </c>
      <c r="G149" s="32">
        <v>695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45308</v>
      </c>
      <c r="B150" s="32" t="s">
        <v>1131</v>
      </c>
      <c r="C150" s="31" t="s">
        <v>1132</v>
      </c>
      <c r="D150" s="31" t="s">
        <v>1180</v>
      </c>
      <c r="E150" s="31" t="s">
        <v>574</v>
      </c>
      <c r="F150" s="86">
        <v>32000</v>
      </c>
      <c r="G150" s="32">
        <v>695.03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45308</v>
      </c>
      <c r="B151" s="32" t="s">
        <v>1131</v>
      </c>
      <c r="C151" s="31" t="s">
        <v>1132</v>
      </c>
      <c r="D151" s="31" t="s">
        <v>1181</v>
      </c>
      <c r="E151" s="31" t="s">
        <v>574</v>
      </c>
      <c r="F151" s="86">
        <v>100800</v>
      </c>
      <c r="G151" s="32">
        <v>695.07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45308</v>
      </c>
      <c r="B152" s="32" t="s">
        <v>1131</v>
      </c>
      <c r="C152" s="31" t="s">
        <v>1132</v>
      </c>
      <c r="D152" s="31" t="s">
        <v>1133</v>
      </c>
      <c r="E152" s="31" t="s">
        <v>574</v>
      </c>
      <c r="F152" s="86">
        <v>36800</v>
      </c>
      <c r="G152" s="32">
        <v>701.78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45308</v>
      </c>
      <c r="B153" s="32" t="s">
        <v>1134</v>
      </c>
      <c r="C153" s="31" t="s">
        <v>1135</v>
      </c>
      <c r="D153" s="31" t="s">
        <v>575</v>
      </c>
      <c r="E153" s="31" t="s">
        <v>574</v>
      </c>
      <c r="F153" s="86">
        <v>114087</v>
      </c>
      <c r="G153" s="32">
        <v>322.52999999999997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45308</v>
      </c>
      <c r="B154" s="32" t="s">
        <v>1182</v>
      </c>
      <c r="C154" s="31" t="s">
        <v>1183</v>
      </c>
      <c r="D154" s="31" t="s">
        <v>1184</v>
      </c>
      <c r="E154" s="31" t="s">
        <v>574</v>
      </c>
      <c r="F154" s="86">
        <v>36000</v>
      </c>
      <c r="G154" s="32">
        <v>14.77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45308</v>
      </c>
      <c r="B155" s="32" t="s">
        <v>821</v>
      </c>
      <c r="C155" s="31" t="s">
        <v>1136</v>
      </c>
      <c r="D155" s="31" t="s">
        <v>575</v>
      </c>
      <c r="E155" s="31" t="s">
        <v>574</v>
      </c>
      <c r="F155" s="86">
        <v>943307</v>
      </c>
      <c r="G155" s="32">
        <v>435.02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45308</v>
      </c>
      <c r="B156" s="32" t="s">
        <v>1030</v>
      </c>
      <c r="C156" s="31" t="s">
        <v>1031</v>
      </c>
      <c r="D156" s="31" t="s">
        <v>575</v>
      </c>
      <c r="E156" s="31" t="s">
        <v>574</v>
      </c>
      <c r="F156" s="86">
        <v>763750</v>
      </c>
      <c r="G156" s="32">
        <v>60.18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45308</v>
      </c>
      <c r="B157" s="32" t="s">
        <v>973</v>
      </c>
      <c r="C157" s="31" t="s">
        <v>974</v>
      </c>
      <c r="D157" s="31" t="s">
        <v>1032</v>
      </c>
      <c r="E157" s="31" t="s">
        <v>574</v>
      </c>
      <c r="F157" s="86">
        <v>3719010</v>
      </c>
      <c r="G157" s="32">
        <v>39.049999999999997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45308</v>
      </c>
      <c r="B158" s="32" t="s">
        <v>973</v>
      </c>
      <c r="C158" s="31" t="s">
        <v>974</v>
      </c>
      <c r="D158" s="31" t="s">
        <v>955</v>
      </c>
      <c r="E158" s="31" t="s">
        <v>574</v>
      </c>
      <c r="F158" s="86">
        <v>956039</v>
      </c>
      <c r="G158" s="32">
        <v>36.299999999999997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45308</v>
      </c>
      <c r="B159" s="32" t="s">
        <v>973</v>
      </c>
      <c r="C159" s="31" t="s">
        <v>974</v>
      </c>
      <c r="D159" s="31" t="s">
        <v>875</v>
      </c>
      <c r="E159" s="31" t="s">
        <v>574</v>
      </c>
      <c r="F159" s="86">
        <v>1392970</v>
      </c>
      <c r="G159" s="32">
        <v>35.33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45308</v>
      </c>
      <c r="B160" s="32" t="s">
        <v>973</v>
      </c>
      <c r="C160" s="31" t="s">
        <v>974</v>
      </c>
      <c r="D160" s="31" t="s">
        <v>899</v>
      </c>
      <c r="E160" s="31" t="s">
        <v>574</v>
      </c>
      <c r="F160" s="86">
        <v>868727</v>
      </c>
      <c r="G160" s="32">
        <v>37.86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45308</v>
      </c>
      <c r="B161" s="32" t="s">
        <v>1033</v>
      </c>
      <c r="C161" s="31" t="s">
        <v>1034</v>
      </c>
      <c r="D161" s="31" t="s">
        <v>878</v>
      </c>
      <c r="E161" s="31" t="s">
        <v>574</v>
      </c>
      <c r="F161" s="86">
        <v>1460345</v>
      </c>
      <c r="G161" s="32">
        <v>35.36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45308</v>
      </c>
      <c r="B162" s="32" t="s">
        <v>1138</v>
      </c>
      <c r="C162" s="31" t="s">
        <v>1139</v>
      </c>
      <c r="D162" s="31" t="s">
        <v>575</v>
      </c>
      <c r="E162" s="31" t="s">
        <v>574</v>
      </c>
      <c r="F162" s="86">
        <v>340690</v>
      </c>
      <c r="G162" s="32">
        <v>282.39999999999998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45308</v>
      </c>
      <c r="B163" s="32" t="s">
        <v>1035</v>
      </c>
      <c r="C163" s="31" t="s">
        <v>1036</v>
      </c>
      <c r="D163" s="31" t="s">
        <v>575</v>
      </c>
      <c r="E163" s="31" t="s">
        <v>574</v>
      </c>
      <c r="F163" s="86">
        <v>3849161</v>
      </c>
      <c r="G163" s="32">
        <v>108.27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45308</v>
      </c>
      <c r="B164" s="32" t="s">
        <v>941</v>
      </c>
      <c r="C164" s="31" t="s">
        <v>942</v>
      </c>
      <c r="D164" s="31" t="s">
        <v>878</v>
      </c>
      <c r="E164" s="31" t="s">
        <v>574</v>
      </c>
      <c r="F164" s="86">
        <v>852792</v>
      </c>
      <c r="G164" s="32">
        <v>60.98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45308</v>
      </c>
      <c r="B165" s="32" t="s">
        <v>1140</v>
      </c>
      <c r="C165" s="31" t="s">
        <v>1141</v>
      </c>
      <c r="D165" s="31" t="s">
        <v>575</v>
      </c>
      <c r="E165" s="31" t="s">
        <v>574</v>
      </c>
      <c r="F165" s="86">
        <v>198095</v>
      </c>
      <c r="G165" s="32">
        <v>276.91000000000003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45308</v>
      </c>
      <c r="B166" s="32" t="s">
        <v>939</v>
      </c>
      <c r="C166" s="31" t="s">
        <v>940</v>
      </c>
      <c r="D166" s="31" t="s">
        <v>875</v>
      </c>
      <c r="E166" s="31" t="s">
        <v>574</v>
      </c>
      <c r="F166" s="86">
        <v>54000</v>
      </c>
      <c r="G166" s="32">
        <v>36.75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45308</v>
      </c>
      <c r="B167" s="32" t="s">
        <v>939</v>
      </c>
      <c r="C167" s="31" t="s">
        <v>940</v>
      </c>
      <c r="D167" s="31" t="s">
        <v>1185</v>
      </c>
      <c r="E167" s="31" t="s">
        <v>574</v>
      </c>
      <c r="F167" s="86">
        <v>96000</v>
      </c>
      <c r="G167" s="32">
        <v>36.81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45308</v>
      </c>
      <c r="B168" s="32" t="s">
        <v>1142</v>
      </c>
      <c r="C168" s="31" t="s">
        <v>1143</v>
      </c>
      <c r="D168" s="31" t="s">
        <v>1186</v>
      </c>
      <c r="E168" s="31" t="s">
        <v>574</v>
      </c>
      <c r="F168" s="86">
        <v>18376431</v>
      </c>
      <c r="G168" s="32">
        <v>343.5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45308</v>
      </c>
      <c r="B169" s="32" t="s">
        <v>1142</v>
      </c>
      <c r="C169" s="31" t="s">
        <v>1143</v>
      </c>
      <c r="D169" s="31" t="s">
        <v>1186</v>
      </c>
      <c r="E169" s="31" t="s">
        <v>574</v>
      </c>
      <c r="F169" s="86">
        <v>746027</v>
      </c>
      <c r="G169" s="32">
        <v>345.98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45308</v>
      </c>
      <c r="B170" s="32" t="s">
        <v>1151</v>
      </c>
      <c r="C170" s="31" t="s">
        <v>1152</v>
      </c>
      <c r="D170" s="31" t="s">
        <v>1187</v>
      </c>
      <c r="E170" s="31" t="s">
        <v>574</v>
      </c>
      <c r="F170" s="86">
        <v>124800</v>
      </c>
      <c r="G170" s="32">
        <v>228.33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45308</v>
      </c>
      <c r="B171" s="32" t="s">
        <v>1154</v>
      </c>
      <c r="C171" s="31" t="s">
        <v>1155</v>
      </c>
      <c r="D171" s="31" t="s">
        <v>1105</v>
      </c>
      <c r="E171" s="31" t="s">
        <v>574</v>
      </c>
      <c r="F171" s="86">
        <v>10000</v>
      </c>
      <c r="G171" s="32">
        <v>121.11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45308</v>
      </c>
      <c r="B172" s="32" t="s">
        <v>1156</v>
      </c>
      <c r="C172" s="31" t="s">
        <v>1157</v>
      </c>
      <c r="D172" s="31" t="s">
        <v>575</v>
      </c>
      <c r="E172" s="31" t="s">
        <v>574</v>
      </c>
      <c r="F172" s="86">
        <v>75768</v>
      </c>
      <c r="G172" s="32">
        <v>1419.12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45308</v>
      </c>
      <c r="B173" s="32" t="s">
        <v>1158</v>
      </c>
      <c r="C173" s="31" t="s">
        <v>1159</v>
      </c>
      <c r="D173" s="31" t="s">
        <v>575</v>
      </c>
      <c r="E173" s="31" t="s">
        <v>574</v>
      </c>
      <c r="F173" s="86">
        <v>296783</v>
      </c>
      <c r="G173" s="32">
        <v>187.78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45308</v>
      </c>
      <c r="B174" s="32" t="s">
        <v>1160</v>
      </c>
      <c r="C174" s="31" t="s">
        <v>1161</v>
      </c>
      <c r="D174" s="31" t="s">
        <v>878</v>
      </c>
      <c r="E174" s="31" t="s">
        <v>574</v>
      </c>
      <c r="F174" s="86">
        <v>2927600</v>
      </c>
      <c r="G174" s="32">
        <v>37.57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45308</v>
      </c>
      <c r="B175" s="32" t="s">
        <v>975</v>
      </c>
      <c r="C175" s="31" t="s">
        <v>976</v>
      </c>
      <c r="D175" s="31" t="s">
        <v>1163</v>
      </c>
      <c r="E175" s="31" t="s">
        <v>574</v>
      </c>
      <c r="F175" s="86">
        <v>1207160</v>
      </c>
      <c r="G175" s="32">
        <v>174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45308</v>
      </c>
      <c r="B176" s="32" t="s">
        <v>975</v>
      </c>
      <c r="C176" s="31" t="s">
        <v>976</v>
      </c>
      <c r="D176" s="31" t="s">
        <v>1188</v>
      </c>
      <c r="E176" s="31" t="s">
        <v>574</v>
      </c>
      <c r="F176" s="86">
        <v>934410</v>
      </c>
      <c r="G176" s="32">
        <v>172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45308</v>
      </c>
      <c r="B177" s="32" t="s">
        <v>975</v>
      </c>
      <c r="C177" s="31" t="s">
        <v>976</v>
      </c>
      <c r="D177" s="31" t="s">
        <v>1189</v>
      </c>
      <c r="E177" s="31" t="s">
        <v>574</v>
      </c>
      <c r="F177" s="86">
        <v>769150</v>
      </c>
      <c r="G177" s="32">
        <v>169.32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45308</v>
      </c>
      <c r="B178" s="32" t="s">
        <v>975</v>
      </c>
      <c r="C178" s="31" t="s">
        <v>976</v>
      </c>
      <c r="D178" s="31" t="s">
        <v>1162</v>
      </c>
      <c r="E178" s="31" t="s">
        <v>574</v>
      </c>
      <c r="F178" s="86">
        <v>579908</v>
      </c>
      <c r="G178" s="32">
        <v>170.78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45308</v>
      </c>
      <c r="B179" s="32" t="s">
        <v>531</v>
      </c>
      <c r="C179" s="31" t="s">
        <v>1164</v>
      </c>
      <c r="D179" s="31" t="s">
        <v>878</v>
      </c>
      <c r="E179" s="31" t="s">
        <v>574</v>
      </c>
      <c r="F179" s="86">
        <v>13803567</v>
      </c>
      <c r="G179" s="32">
        <v>65.48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45308</v>
      </c>
      <c r="B180" s="32" t="s">
        <v>531</v>
      </c>
      <c r="C180" s="31" t="s">
        <v>1164</v>
      </c>
      <c r="D180" s="31" t="s">
        <v>575</v>
      </c>
      <c r="E180" s="31" t="s">
        <v>574</v>
      </c>
      <c r="F180" s="86">
        <v>19746351</v>
      </c>
      <c r="G180" s="32">
        <v>65.56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45308</v>
      </c>
      <c r="B181" s="32" t="s">
        <v>1165</v>
      </c>
      <c r="C181" s="31" t="s">
        <v>1166</v>
      </c>
      <c r="D181" s="31" t="s">
        <v>575</v>
      </c>
      <c r="E181" s="31" t="s">
        <v>574</v>
      </c>
      <c r="F181" s="86">
        <v>198845</v>
      </c>
      <c r="G181" s="32">
        <v>138.47999999999999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45308</v>
      </c>
      <c r="B182" s="32" t="s">
        <v>1038</v>
      </c>
      <c r="C182" s="31" t="s">
        <v>1039</v>
      </c>
      <c r="D182" s="31" t="s">
        <v>1040</v>
      </c>
      <c r="E182" s="31" t="s">
        <v>574</v>
      </c>
      <c r="F182" s="86">
        <v>100000</v>
      </c>
      <c r="G182" s="32">
        <v>193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45308</v>
      </c>
      <c r="B183" s="32" t="s">
        <v>1044</v>
      </c>
      <c r="C183" s="31" t="s">
        <v>1045</v>
      </c>
      <c r="D183" s="31" t="s">
        <v>1046</v>
      </c>
      <c r="E183" s="31" t="s">
        <v>574</v>
      </c>
      <c r="F183" s="86">
        <v>221821</v>
      </c>
      <c r="G183" s="32">
        <v>59.98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45308</v>
      </c>
      <c r="B184" s="32" t="s">
        <v>1167</v>
      </c>
      <c r="C184" s="31" t="s">
        <v>1168</v>
      </c>
      <c r="D184" s="31" t="s">
        <v>955</v>
      </c>
      <c r="E184" s="31" t="s">
        <v>574</v>
      </c>
      <c r="F184" s="86">
        <v>86864</v>
      </c>
      <c r="G184" s="32">
        <v>670.64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45308</v>
      </c>
      <c r="B185" s="32" t="s">
        <v>1167</v>
      </c>
      <c r="C185" s="31" t="s">
        <v>1168</v>
      </c>
      <c r="D185" s="31" t="s">
        <v>899</v>
      </c>
      <c r="E185" s="31" t="s">
        <v>574</v>
      </c>
      <c r="F185" s="86">
        <v>86864</v>
      </c>
      <c r="G185" s="32">
        <v>673.79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2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2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2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2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2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2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9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918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977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930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908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>
        <v>45301</v>
      </c>
      <c r="S14" s="37" t="s">
        <v>592</v>
      </c>
    </row>
    <row r="15" spans="1:27" ht="15" customHeight="1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902</v>
      </c>
      <c r="G16" s="219">
        <v>1645</v>
      </c>
      <c r="H16" s="217"/>
      <c r="I16" s="217" t="s">
        <v>903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>
        <v>45301</v>
      </c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906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907</v>
      </c>
      <c r="J17" s="321" t="s">
        <v>932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917</v>
      </c>
      <c r="J18" s="321" t="s">
        <v>948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923</v>
      </c>
      <c r="G19" s="219">
        <v>3540</v>
      </c>
      <c r="H19" s="217"/>
      <c r="I19" s="217" t="s">
        <v>924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>
        <v>45295</v>
      </c>
      <c r="S19" s="37" t="s">
        <v>592</v>
      </c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925</v>
      </c>
      <c r="G20" s="219">
        <v>9340</v>
      </c>
      <c r="H20" s="217"/>
      <c r="I20" s="217" t="s">
        <v>926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 t="s">
        <v>592</v>
      </c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927</v>
      </c>
      <c r="G21" s="219">
        <v>397</v>
      </c>
      <c r="H21" s="217"/>
      <c r="I21" s="217" t="s">
        <v>928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>
        <v>45299</v>
      </c>
      <c r="S21" s="37" t="s">
        <v>784</v>
      </c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945</v>
      </c>
      <c r="G22" s="219">
        <v>3590</v>
      </c>
      <c r="H22" s="217"/>
      <c r="I22" s="217" t="s">
        <v>946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3728.8</v>
      </c>
      <c r="Q22" s="272">
        <v>45308</v>
      </c>
      <c r="S22" s="37" t="s">
        <v>592</v>
      </c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949</v>
      </c>
      <c r="G23" s="219">
        <v>258</v>
      </c>
      <c r="H23" s="217"/>
      <c r="I23" s="217" t="s">
        <v>950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279.7</v>
      </c>
      <c r="Q23" s="272">
        <v>45303</v>
      </c>
      <c r="S23" s="37" t="s">
        <v>592</v>
      </c>
    </row>
    <row r="24" spans="1:39" ht="15" customHeight="1">
      <c r="A24" s="222">
        <v>15</v>
      </c>
      <c r="B24" s="218">
        <v>45301</v>
      </c>
      <c r="C24" s="223"/>
      <c r="D24" s="227" t="s">
        <v>401</v>
      </c>
      <c r="E24" s="224" t="s">
        <v>590</v>
      </c>
      <c r="F24" s="217" t="s">
        <v>966</v>
      </c>
      <c r="G24" s="219">
        <v>2990</v>
      </c>
      <c r="H24" s="217"/>
      <c r="I24" s="217" t="s">
        <v>967</v>
      </c>
      <c r="J24" s="219" t="s">
        <v>591</v>
      </c>
      <c r="K24" s="219"/>
      <c r="L24" s="221"/>
      <c r="M24" s="225"/>
      <c r="N24" s="219"/>
      <c r="O24" s="226"/>
      <c r="P24" s="221">
        <f>VLOOKUP(D24,'MidCap Intra'!$B$11:$C$568,2,0)</f>
        <v>3404.9</v>
      </c>
      <c r="Q24" s="272"/>
      <c r="S24" s="37" t="s">
        <v>592</v>
      </c>
    </row>
    <row r="25" spans="1:3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980</v>
      </c>
      <c r="G25" s="219">
        <v>490</v>
      </c>
      <c r="H25" s="217"/>
      <c r="I25" s="217" t="s">
        <v>981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555.54999999999995</v>
      </c>
      <c r="Q25" s="272"/>
      <c r="S25" s="37" t="s">
        <v>784</v>
      </c>
    </row>
    <row r="26" spans="1:39" ht="15" customHeight="1">
      <c r="A26" s="222">
        <v>17</v>
      </c>
      <c r="B26" s="218">
        <v>45307</v>
      </c>
      <c r="C26" s="223"/>
      <c r="D26" s="227" t="s">
        <v>906</v>
      </c>
      <c r="E26" s="224" t="s">
        <v>590</v>
      </c>
      <c r="F26" s="217" t="s">
        <v>1013</v>
      </c>
      <c r="G26" s="219">
        <v>237</v>
      </c>
      <c r="H26" s="217"/>
      <c r="I26" s="217" t="s">
        <v>1014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39" ht="15" customHeight="1">
      <c r="A27" s="222">
        <v>18</v>
      </c>
      <c r="B27" s="218">
        <v>45308</v>
      </c>
      <c r="C27" s="223"/>
      <c r="D27" s="227" t="s">
        <v>1047</v>
      </c>
      <c r="E27" s="224" t="s">
        <v>590</v>
      </c>
      <c r="F27" s="217" t="s">
        <v>1048</v>
      </c>
      <c r="G27" s="219">
        <v>157</v>
      </c>
      <c r="H27" s="217"/>
      <c r="I27" s="217" t="s">
        <v>1049</v>
      </c>
      <c r="J27" s="219" t="s">
        <v>591</v>
      </c>
      <c r="K27" s="219"/>
      <c r="L27" s="221"/>
      <c r="M27" s="225"/>
      <c r="N27" s="219"/>
      <c r="O27" s="226"/>
      <c r="P27" s="221"/>
      <c r="Q27" s="272"/>
      <c r="S27" s="37"/>
    </row>
    <row r="28" spans="1:39" ht="15" customHeight="1">
      <c r="A28" s="222">
        <v>19</v>
      </c>
      <c r="B28" s="218">
        <v>45308</v>
      </c>
      <c r="C28" s="223"/>
      <c r="D28" s="227" t="s">
        <v>211</v>
      </c>
      <c r="E28" s="224" t="s">
        <v>590</v>
      </c>
      <c r="F28" s="217" t="s">
        <v>1050</v>
      </c>
      <c r="G28" s="219">
        <v>2470</v>
      </c>
      <c r="H28" s="217"/>
      <c r="I28" s="217" t="s">
        <v>1051</v>
      </c>
      <c r="J28" s="219" t="s">
        <v>591</v>
      </c>
      <c r="K28" s="219"/>
      <c r="L28" s="221"/>
      <c r="M28" s="225"/>
      <c r="N28" s="219"/>
      <c r="O28" s="226"/>
      <c r="P28" s="221">
        <f>VLOOKUP(D28,'MidCap Intra'!$B$11:$C$568,2,0)</f>
        <v>2607.6999999999998</v>
      </c>
      <c r="Q28" s="272"/>
      <c r="S28" s="37"/>
    </row>
    <row r="29" spans="1:39" ht="15" customHeight="1">
      <c r="A29" s="222"/>
      <c r="B29" s="218"/>
      <c r="C29" s="223"/>
      <c r="D29" s="227"/>
      <c r="E29" s="224"/>
      <c r="F29" s="217"/>
      <c r="G29" s="219"/>
      <c r="H29" s="217"/>
      <c r="I29" s="217"/>
      <c r="J29" s="219"/>
      <c r="K29" s="219"/>
      <c r="L29" s="221"/>
      <c r="M29" s="225"/>
      <c r="N29" s="219"/>
      <c r="O29" s="226"/>
      <c r="P29" s="221"/>
      <c r="Q29" s="272"/>
      <c r="S29" s="37"/>
    </row>
    <row r="30" spans="1:39" ht="15" customHeight="1">
      <c r="A30" s="222"/>
      <c r="B30" s="218"/>
      <c r="C30" s="223"/>
      <c r="D30" s="227"/>
      <c r="E30" s="224"/>
      <c r="F30" s="217"/>
      <c r="G30" s="219"/>
      <c r="H30" s="217"/>
      <c r="I30" s="217"/>
      <c r="J30" s="219"/>
      <c r="K30" s="219"/>
      <c r="L30" s="221"/>
      <c r="M30" s="225"/>
      <c r="N30" s="219"/>
      <c r="O30" s="226"/>
      <c r="P30" s="221"/>
      <c r="Q30" s="272"/>
      <c r="S30" s="37"/>
    </row>
    <row r="32" spans="1:39" ht="14.25" customHeight="1">
      <c r="A32" s="103"/>
      <c r="B32" s="104"/>
      <c r="C32" s="105"/>
      <c r="D32" s="106"/>
      <c r="E32" s="107"/>
      <c r="F32" s="107"/>
      <c r="G32" s="103"/>
      <c r="H32" s="107"/>
      <c r="I32" s="108"/>
      <c r="J32" s="109"/>
      <c r="K32" s="109"/>
      <c r="L32" s="110"/>
      <c r="M32" s="111"/>
      <c r="N32" s="112"/>
      <c r="O32" s="113"/>
      <c r="P32" s="114"/>
      <c r="Q32" s="114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 t="s">
        <v>594</v>
      </c>
      <c r="B33" s="116"/>
      <c r="C33" s="117"/>
      <c r="E33" s="118"/>
      <c r="F33" s="118"/>
      <c r="G33" s="118"/>
      <c r="H33" s="118"/>
      <c r="I33" s="118"/>
      <c r="J33" s="119"/>
      <c r="K33" s="118"/>
      <c r="L33" s="120"/>
      <c r="M33" s="55"/>
      <c r="N33" s="119"/>
      <c r="O33" s="11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21" t="s">
        <v>595</v>
      </c>
      <c r="B34" s="115"/>
      <c r="C34" s="115"/>
      <c r="D34" s="115"/>
      <c r="E34" s="37"/>
      <c r="F34" s="122" t="s">
        <v>596</v>
      </c>
      <c r="G34" s="6"/>
      <c r="H34" s="6"/>
      <c r="I34" s="6"/>
      <c r="J34" s="123"/>
      <c r="K34" s="124"/>
      <c r="L34" s="124"/>
      <c r="M34" s="125"/>
      <c r="N34" s="1"/>
      <c r="O34" s="126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 t="s">
        <v>597</v>
      </c>
      <c r="B35" s="115"/>
      <c r="C35" s="115"/>
      <c r="D35" s="115" t="s">
        <v>598</v>
      </c>
      <c r="E35" s="6"/>
      <c r="F35" s="122" t="s">
        <v>599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/>
      <c r="B36" s="115"/>
      <c r="C36" s="115"/>
      <c r="D36" s="115"/>
      <c r="E36" s="6"/>
      <c r="F36" s="6"/>
      <c r="G36" s="6"/>
      <c r="H36" s="6"/>
      <c r="I36" s="6"/>
      <c r="J36" s="127"/>
      <c r="K36" s="124"/>
      <c r="L36" s="124"/>
      <c r="M36" s="6"/>
      <c r="N36" s="128"/>
      <c r="O36" s="1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234"/>
      <c r="B37" s="234"/>
      <c r="C37" s="234"/>
      <c r="D37" s="234"/>
      <c r="E37" s="235"/>
      <c r="F37" s="235"/>
      <c r="G37" s="235"/>
      <c r="H37" s="235"/>
      <c r="I37" s="235"/>
      <c r="J37" s="236"/>
      <c r="K37" s="237"/>
      <c r="L37" s="237"/>
      <c r="M37" s="235"/>
      <c r="N37" s="238"/>
      <c r="O37" s="239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4.25" customHeight="1">
      <c r="A38" s="115"/>
      <c r="B38" s="115"/>
      <c r="C38" s="115"/>
      <c r="D38" s="115"/>
      <c r="E38" s="6"/>
      <c r="F38" s="6"/>
      <c r="G38" s="6"/>
      <c r="H38" s="6"/>
      <c r="I38" s="6"/>
      <c r="J38" s="127"/>
      <c r="K38" s="124"/>
      <c r="L38" s="125"/>
      <c r="M38" s="6"/>
      <c r="N38" s="128"/>
      <c r="O38" s="1"/>
      <c r="P38" s="37"/>
      <c r="Q38" s="3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138" t="s">
        <v>604</v>
      </c>
      <c r="B39" s="138"/>
      <c r="C39" s="138"/>
      <c r="D39" s="138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38.25" customHeight="1">
      <c r="A40" s="95" t="s">
        <v>16</v>
      </c>
      <c r="B40" s="95" t="s">
        <v>565</v>
      </c>
      <c r="C40" s="95"/>
      <c r="D40" s="96" t="s">
        <v>577</v>
      </c>
      <c r="E40" s="95" t="s">
        <v>578</v>
      </c>
      <c r="F40" s="95" t="s">
        <v>579</v>
      </c>
      <c r="G40" s="95" t="s">
        <v>600</v>
      </c>
      <c r="H40" s="95" t="s">
        <v>581</v>
      </c>
      <c r="I40" s="228" t="s">
        <v>582</v>
      </c>
      <c r="J40" s="230" t="s">
        <v>583</v>
      </c>
      <c r="K40" s="229" t="s">
        <v>605</v>
      </c>
      <c r="L40" s="97" t="s">
        <v>585</v>
      </c>
      <c r="M40" s="139" t="s">
        <v>606</v>
      </c>
      <c r="N40" s="95" t="s">
        <v>607</v>
      </c>
      <c r="O40" s="94" t="s">
        <v>587</v>
      </c>
      <c r="P40" s="96" t="s">
        <v>588</v>
      </c>
      <c r="Q40" s="276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220">
        <v>1</v>
      </c>
      <c r="B41" s="274">
        <v>45292</v>
      </c>
      <c r="C41" s="248"/>
      <c r="D41" s="248" t="s">
        <v>909</v>
      </c>
      <c r="E41" s="220" t="s">
        <v>602</v>
      </c>
      <c r="F41" s="220">
        <v>1463</v>
      </c>
      <c r="G41" s="220">
        <v>1448</v>
      </c>
      <c r="H41" s="220">
        <v>1479</v>
      </c>
      <c r="I41" s="215" t="s">
        <v>912</v>
      </c>
      <c r="J41" s="307" t="s">
        <v>913</v>
      </c>
      <c r="K41" s="231">
        <f t="shared" ref="K41:K42" si="7">H41-F41</f>
        <v>16</v>
      </c>
      <c r="L41" s="277">
        <f t="shared" ref="L41:L42" si="8">(H41*N41)*0.03%</f>
        <v>310.58999999999997</v>
      </c>
      <c r="M41" s="232">
        <f t="shared" ref="M41:M42" si="9">(K41*N41)-L41</f>
        <v>10889.41</v>
      </c>
      <c r="N41" s="231">
        <v>700</v>
      </c>
      <c r="O41" s="102" t="s">
        <v>593</v>
      </c>
      <c r="P41" s="233">
        <v>45292</v>
      </c>
      <c r="Q41" s="270"/>
      <c r="R41" s="140"/>
      <c r="S41" s="55" t="s">
        <v>1003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94">
        <v>2</v>
      </c>
      <c r="B42" s="308">
        <v>45292</v>
      </c>
      <c r="C42" s="309"/>
      <c r="D42" s="309" t="s">
        <v>910</v>
      </c>
      <c r="E42" s="294" t="s">
        <v>602</v>
      </c>
      <c r="F42" s="294">
        <v>2857</v>
      </c>
      <c r="G42" s="294">
        <v>2820</v>
      </c>
      <c r="H42" s="294">
        <v>2820</v>
      </c>
      <c r="I42" s="295" t="s">
        <v>914</v>
      </c>
      <c r="J42" s="310" t="s">
        <v>920</v>
      </c>
      <c r="K42" s="311">
        <f t="shared" si="7"/>
        <v>-37</v>
      </c>
      <c r="L42" s="312">
        <f t="shared" si="8"/>
        <v>253.79999999999998</v>
      </c>
      <c r="M42" s="313">
        <f t="shared" si="9"/>
        <v>-11353.8</v>
      </c>
      <c r="N42" s="311">
        <v>300</v>
      </c>
      <c r="O42" s="314" t="s">
        <v>603</v>
      </c>
      <c r="P42" s="315">
        <v>45293</v>
      </c>
      <c r="Q42" s="270"/>
      <c r="R42" s="140"/>
      <c r="S42" s="55" t="s">
        <v>1003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4">
        <v>3</v>
      </c>
      <c r="B43" s="308">
        <v>45292</v>
      </c>
      <c r="C43" s="309"/>
      <c r="D43" s="309" t="s">
        <v>911</v>
      </c>
      <c r="E43" s="294" t="s">
        <v>602</v>
      </c>
      <c r="F43" s="294">
        <v>870</v>
      </c>
      <c r="G43" s="294">
        <v>860</v>
      </c>
      <c r="H43" s="294">
        <v>860</v>
      </c>
      <c r="I43" s="295" t="s">
        <v>915</v>
      </c>
      <c r="J43" s="310" t="s">
        <v>919</v>
      </c>
      <c r="K43" s="311">
        <f t="shared" ref="K43" si="10">H43-F43</f>
        <v>-10</v>
      </c>
      <c r="L43" s="312">
        <f t="shared" ref="L43" si="11">(H43*N43)*0.03%</f>
        <v>258</v>
      </c>
      <c r="M43" s="313">
        <f t="shared" ref="M43" si="12">(K43*N43)-L43</f>
        <v>-10258</v>
      </c>
      <c r="N43" s="311">
        <v>1000</v>
      </c>
      <c r="O43" s="314" t="s">
        <v>603</v>
      </c>
      <c r="P43" s="315">
        <v>45293</v>
      </c>
      <c r="Q43" s="270"/>
      <c r="R43" s="140"/>
      <c r="S43" s="55" t="s">
        <v>1003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94">
        <v>4</v>
      </c>
      <c r="B44" s="308">
        <v>45293</v>
      </c>
      <c r="C44" s="309"/>
      <c r="D44" s="309" t="s">
        <v>909</v>
      </c>
      <c r="E44" s="294" t="s">
        <v>602</v>
      </c>
      <c r="F44" s="294">
        <v>1460</v>
      </c>
      <c r="G44" s="294">
        <v>1445</v>
      </c>
      <c r="H44" s="294">
        <v>1445</v>
      </c>
      <c r="I44" s="295" t="s">
        <v>921</v>
      </c>
      <c r="J44" s="310" t="s">
        <v>922</v>
      </c>
      <c r="K44" s="311">
        <f t="shared" ref="K44:K45" si="13">H44-F44</f>
        <v>-15</v>
      </c>
      <c r="L44" s="312">
        <f t="shared" ref="L44:L45" si="14">(H44*N44)*0.03%</f>
        <v>303.45</v>
      </c>
      <c r="M44" s="313">
        <f t="shared" ref="M44:M45" si="15">(K44*N44)-L44</f>
        <v>-10803.45</v>
      </c>
      <c r="N44" s="311">
        <v>700</v>
      </c>
      <c r="O44" s="314" t="s">
        <v>603</v>
      </c>
      <c r="P44" s="315">
        <v>45294</v>
      </c>
      <c r="Q44" s="270"/>
      <c r="R44" s="140"/>
      <c r="S44" s="55" t="s">
        <v>1003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33">
        <v>5</v>
      </c>
      <c r="B45" s="334">
        <v>45295</v>
      </c>
      <c r="C45" s="335"/>
      <c r="D45" s="335" t="s">
        <v>933</v>
      </c>
      <c r="E45" s="333" t="s">
        <v>602</v>
      </c>
      <c r="F45" s="333">
        <v>2626</v>
      </c>
      <c r="G45" s="333">
        <v>2592</v>
      </c>
      <c r="H45" s="333">
        <v>2627</v>
      </c>
      <c r="I45" s="336" t="s">
        <v>934</v>
      </c>
      <c r="J45" s="337" t="s">
        <v>806</v>
      </c>
      <c r="K45" s="338">
        <f t="shared" si="13"/>
        <v>1</v>
      </c>
      <c r="L45" s="339">
        <f t="shared" si="14"/>
        <v>236.42999999999998</v>
      </c>
      <c r="M45" s="340">
        <f t="shared" si="15"/>
        <v>63.570000000000022</v>
      </c>
      <c r="N45" s="338">
        <v>300</v>
      </c>
      <c r="O45" s="341" t="s">
        <v>610</v>
      </c>
      <c r="P45" s="342">
        <v>45296</v>
      </c>
      <c r="Q45" s="270"/>
      <c r="R45" s="140"/>
      <c r="S45" s="55" t="s">
        <v>1003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94">
        <v>6</v>
      </c>
      <c r="B46" s="308">
        <v>45295</v>
      </c>
      <c r="C46" s="309"/>
      <c r="D46" s="309" t="s">
        <v>938</v>
      </c>
      <c r="E46" s="294" t="s">
        <v>602</v>
      </c>
      <c r="F46" s="294">
        <v>2724</v>
      </c>
      <c r="G46" s="294">
        <v>2693</v>
      </c>
      <c r="H46" s="294">
        <v>2693</v>
      </c>
      <c r="I46" s="295" t="s">
        <v>943</v>
      </c>
      <c r="J46" s="310" t="s">
        <v>944</v>
      </c>
      <c r="K46" s="311">
        <f t="shared" ref="K46:K47" si="16">H46-F46</f>
        <v>-31</v>
      </c>
      <c r="L46" s="312">
        <f t="shared" ref="L46:L47" si="17">(H46*N46)*0.03%</f>
        <v>323.15999999999997</v>
      </c>
      <c r="M46" s="313">
        <f t="shared" ref="M46:M47" si="18">(K46*N46)-L46</f>
        <v>-12723.16</v>
      </c>
      <c r="N46" s="311">
        <v>400</v>
      </c>
      <c r="O46" s="314" t="s">
        <v>603</v>
      </c>
      <c r="P46" s="315">
        <v>45296</v>
      </c>
      <c r="Q46" s="270"/>
      <c r="R46" s="140"/>
      <c r="S46" s="55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0">
        <v>7</v>
      </c>
      <c r="B47" s="274">
        <v>45299</v>
      </c>
      <c r="C47" s="248"/>
      <c r="D47" s="248" t="s">
        <v>951</v>
      </c>
      <c r="E47" s="220" t="s">
        <v>602</v>
      </c>
      <c r="F47" s="220">
        <v>10080</v>
      </c>
      <c r="G47" s="220">
        <v>9880</v>
      </c>
      <c r="H47" s="220">
        <v>10257.5</v>
      </c>
      <c r="I47" s="215" t="s">
        <v>952</v>
      </c>
      <c r="J47" s="307" t="s">
        <v>1015</v>
      </c>
      <c r="K47" s="231">
        <f t="shared" si="16"/>
        <v>177.5</v>
      </c>
      <c r="L47" s="277">
        <f t="shared" si="17"/>
        <v>153.86249999999998</v>
      </c>
      <c r="M47" s="232">
        <f t="shared" si="18"/>
        <v>8721.1375000000007</v>
      </c>
      <c r="N47" s="231">
        <v>50</v>
      </c>
      <c r="O47" s="102" t="s">
        <v>593</v>
      </c>
      <c r="P47" s="233">
        <v>45307</v>
      </c>
      <c r="Q47" s="270"/>
      <c r="R47" s="140"/>
      <c r="S47" s="55" t="s">
        <v>1003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94">
        <v>8</v>
      </c>
      <c r="B48" s="308">
        <v>45301</v>
      </c>
      <c r="C48" s="309"/>
      <c r="D48" s="309" t="s">
        <v>964</v>
      </c>
      <c r="E48" s="294" t="s">
        <v>602</v>
      </c>
      <c r="F48" s="294">
        <v>241</v>
      </c>
      <c r="G48" s="294">
        <v>238</v>
      </c>
      <c r="H48" s="294">
        <v>238</v>
      </c>
      <c r="I48" s="295" t="s">
        <v>965</v>
      </c>
      <c r="J48" s="310" t="s">
        <v>997</v>
      </c>
      <c r="K48" s="311">
        <f t="shared" ref="K48" si="19">H48-F48</f>
        <v>-3</v>
      </c>
      <c r="L48" s="312">
        <f t="shared" ref="L48" si="20">(H48*N48)*0.03%</f>
        <v>257.03999999999996</v>
      </c>
      <c r="M48" s="313">
        <f t="shared" ref="M48" si="21">(K48*N48)-L48</f>
        <v>-11057.04</v>
      </c>
      <c r="N48" s="311">
        <v>3600</v>
      </c>
      <c r="O48" s="314" t="s">
        <v>603</v>
      </c>
      <c r="P48" s="315">
        <v>45306</v>
      </c>
      <c r="Q48" s="270"/>
      <c r="R48" s="140"/>
      <c r="S48" s="55" t="s">
        <v>1003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>
        <v>9</v>
      </c>
      <c r="B49" s="274">
        <v>45301</v>
      </c>
      <c r="C49" s="248"/>
      <c r="D49" s="248" t="s">
        <v>968</v>
      </c>
      <c r="E49" s="220" t="s">
        <v>602</v>
      </c>
      <c r="F49" s="220">
        <v>2645</v>
      </c>
      <c r="G49" s="220">
        <v>2595</v>
      </c>
      <c r="H49" s="220">
        <v>2692.5</v>
      </c>
      <c r="I49" s="215" t="s">
        <v>969</v>
      </c>
      <c r="J49" s="307" t="s">
        <v>612</v>
      </c>
      <c r="K49" s="231">
        <f t="shared" ref="K49:K50" si="22">H49-F49</f>
        <v>47.5</v>
      </c>
      <c r="L49" s="277">
        <f t="shared" ref="L49:L50" si="23">(H49*N49)*0.03%</f>
        <v>201.93749999999997</v>
      </c>
      <c r="M49" s="232">
        <f t="shared" ref="M49:M50" si="24">(K49*N49)-L49</f>
        <v>11673.0625</v>
      </c>
      <c r="N49" s="231">
        <v>250</v>
      </c>
      <c r="O49" s="102" t="s">
        <v>593</v>
      </c>
      <c r="P49" s="233">
        <v>45302</v>
      </c>
      <c r="Q49" s="270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94">
        <v>10</v>
      </c>
      <c r="B50" s="308">
        <v>45303</v>
      </c>
      <c r="C50" s="309"/>
      <c r="D50" s="309" t="s">
        <v>978</v>
      </c>
      <c r="E50" s="294" t="s">
        <v>602</v>
      </c>
      <c r="F50" s="294">
        <v>5365</v>
      </c>
      <c r="G50" s="294">
        <v>5298</v>
      </c>
      <c r="H50" s="294">
        <v>5325</v>
      </c>
      <c r="I50" s="295" t="s">
        <v>979</v>
      </c>
      <c r="J50" s="310" t="s">
        <v>998</v>
      </c>
      <c r="K50" s="311">
        <f t="shared" si="22"/>
        <v>-40</v>
      </c>
      <c r="L50" s="312">
        <f t="shared" si="23"/>
        <v>239.62499999999997</v>
      </c>
      <c r="M50" s="313">
        <f t="shared" si="24"/>
        <v>-6239.625</v>
      </c>
      <c r="N50" s="311">
        <v>150</v>
      </c>
      <c r="O50" s="314" t="s">
        <v>603</v>
      </c>
      <c r="P50" s="315">
        <v>45306</v>
      </c>
      <c r="Q50" s="270"/>
      <c r="R50" s="140"/>
      <c r="S50" s="55" t="s">
        <v>1003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0">
        <v>11</v>
      </c>
      <c r="B51" s="274">
        <v>45303</v>
      </c>
      <c r="C51" s="248"/>
      <c r="D51" s="248" t="s">
        <v>985</v>
      </c>
      <c r="E51" s="220" t="s">
        <v>602</v>
      </c>
      <c r="F51" s="220">
        <v>21910</v>
      </c>
      <c r="G51" s="220">
        <v>21795</v>
      </c>
      <c r="H51" s="220">
        <v>22055</v>
      </c>
      <c r="I51" s="215" t="s">
        <v>986</v>
      </c>
      <c r="J51" s="307" t="s">
        <v>736</v>
      </c>
      <c r="K51" s="231">
        <f t="shared" ref="K51:K52" si="25">H51-F51</f>
        <v>145</v>
      </c>
      <c r="L51" s="277">
        <f t="shared" ref="L51:L52" si="26">(H51*N51)*0.03%</f>
        <v>330.82499999999999</v>
      </c>
      <c r="M51" s="232">
        <f t="shared" ref="M51:M52" si="27">(K51*N51)-L51</f>
        <v>6919.1750000000002</v>
      </c>
      <c r="N51" s="231">
        <v>50</v>
      </c>
      <c r="O51" s="102" t="s">
        <v>593</v>
      </c>
      <c r="P51" s="233">
        <v>45306</v>
      </c>
      <c r="Q51" s="270"/>
      <c r="R51" s="140"/>
      <c r="S51" s="55" t="s">
        <v>592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94">
        <v>12</v>
      </c>
      <c r="B52" s="308">
        <v>45307</v>
      </c>
      <c r="C52" s="309"/>
      <c r="D52" s="309" t="s">
        <v>1011</v>
      </c>
      <c r="E52" s="294" t="s">
        <v>602</v>
      </c>
      <c r="F52" s="294">
        <v>3887.5</v>
      </c>
      <c r="G52" s="294">
        <v>3838</v>
      </c>
      <c r="H52" s="294">
        <v>3838</v>
      </c>
      <c r="I52" s="295" t="s">
        <v>1012</v>
      </c>
      <c r="J52" s="310" t="s">
        <v>1016</v>
      </c>
      <c r="K52" s="311">
        <f t="shared" si="25"/>
        <v>-49.5</v>
      </c>
      <c r="L52" s="312">
        <f t="shared" si="26"/>
        <v>230.27999999999997</v>
      </c>
      <c r="M52" s="313">
        <f t="shared" si="27"/>
        <v>-10130.280000000001</v>
      </c>
      <c r="N52" s="311">
        <v>200</v>
      </c>
      <c r="O52" s="314" t="s">
        <v>603</v>
      </c>
      <c r="P52" s="315">
        <v>45307</v>
      </c>
      <c r="Q52" s="270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7"/>
      <c r="B53" s="278"/>
      <c r="C53" s="271"/>
      <c r="D53" s="271"/>
      <c r="E53" s="217"/>
      <c r="F53" s="217"/>
      <c r="G53" s="217"/>
      <c r="H53" s="217"/>
      <c r="I53" s="219"/>
      <c r="J53" s="216"/>
      <c r="K53" s="98"/>
      <c r="L53" s="101"/>
      <c r="M53" s="273"/>
      <c r="N53" s="98"/>
      <c r="O53" s="100"/>
      <c r="P53" s="280"/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17"/>
      <c r="B54" s="278"/>
      <c r="C54" s="271"/>
      <c r="D54" s="271"/>
      <c r="E54" s="217"/>
      <c r="F54" s="217"/>
      <c r="G54" s="217"/>
      <c r="H54" s="217"/>
      <c r="I54" s="219"/>
      <c r="J54" s="216"/>
      <c r="K54" s="98"/>
      <c r="L54" s="101"/>
      <c r="M54" s="273"/>
      <c r="N54" s="98"/>
      <c r="O54" s="100"/>
      <c r="P54" s="280"/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17"/>
      <c r="B55" s="278"/>
      <c r="C55" s="271"/>
      <c r="D55" s="271"/>
      <c r="E55" s="217"/>
      <c r="F55" s="217"/>
      <c r="G55" s="217"/>
      <c r="H55" s="217"/>
      <c r="I55" s="219"/>
      <c r="J55" s="216"/>
      <c r="K55" s="98"/>
      <c r="L55" s="279"/>
      <c r="M55" s="273"/>
      <c r="N55" s="98"/>
      <c r="O55" s="100"/>
      <c r="P55" s="280"/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7" spans="1:39" ht="12.75" customHeight="1">
      <c r="A57" s="141"/>
      <c r="B57" s="144"/>
      <c r="C57" s="140"/>
      <c r="D57" s="140"/>
      <c r="E57" s="141"/>
      <c r="F57" s="141"/>
      <c r="G57" s="141"/>
      <c r="H57" s="145"/>
      <c r="I57" s="145"/>
      <c r="J57" s="145"/>
      <c r="K57" s="140"/>
      <c r="L57" s="141"/>
      <c r="M57" s="141"/>
      <c r="N57" s="141"/>
      <c r="O57" s="145"/>
      <c r="P57" s="145"/>
      <c r="Q57" s="145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>
      <c r="A58" s="146" t="s">
        <v>608</v>
      </c>
      <c r="B58" s="146"/>
      <c r="C58" s="146"/>
      <c r="D58" s="146"/>
      <c r="E58" s="147"/>
      <c r="F58" s="108"/>
      <c r="G58" s="108"/>
      <c r="H58" s="108"/>
      <c r="I58" s="108"/>
      <c r="J58" s="1"/>
      <c r="K58" s="6"/>
      <c r="L58" s="6"/>
      <c r="M58" s="6"/>
      <c r="N58" s="1"/>
      <c r="O58" s="1"/>
      <c r="P58" s="37"/>
      <c r="Q58" s="37"/>
      <c r="R58" s="37"/>
      <c r="S58" s="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7"/>
      <c r="AH58" s="37"/>
      <c r="AI58" s="37"/>
      <c r="AJ58" s="37"/>
      <c r="AK58" s="37"/>
      <c r="AL58" s="37"/>
      <c r="AM58" s="37"/>
    </row>
    <row r="59" spans="1:39" ht="38.25">
      <c r="A59" s="95" t="s">
        <v>16</v>
      </c>
      <c r="B59" s="95" t="s">
        <v>565</v>
      </c>
      <c r="C59" s="95"/>
      <c r="D59" s="96" t="s">
        <v>577</v>
      </c>
      <c r="E59" s="95" t="s">
        <v>578</v>
      </c>
      <c r="F59" s="95" t="s">
        <v>579</v>
      </c>
      <c r="G59" s="95" t="s">
        <v>600</v>
      </c>
      <c r="H59" s="95" t="s">
        <v>581</v>
      </c>
      <c r="I59" s="95" t="s">
        <v>582</v>
      </c>
      <c r="J59" s="94" t="s">
        <v>583</v>
      </c>
      <c r="K59" s="94" t="s">
        <v>609</v>
      </c>
      <c r="L59" s="97" t="s">
        <v>585</v>
      </c>
      <c r="M59" s="139" t="s">
        <v>606</v>
      </c>
      <c r="N59" s="95" t="s">
        <v>607</v>
      </c>
      <c r="O59" s="95" t="s">
        <v>587</v>
      </c>
      <c r="P59" s="96" t="s">
        <v>588</v>
      </c>
      <c r="Q59" s="275"/>
      <c r="R59" s="37"/>
      <c r="S59" s="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7"/>
      <c r="AH59" s="37"/>
      <c r="AI59" s="37"/>
      <c r="AJ59" s="37"/>
      <c r="AK59" s="37"/>
      <c r="AL59" s="37"/>
      <c r="AM59" s="37"/>
    </row>
    <row r="60" spans="1:39" ht="12.75" customHeight="1">
      <c r="A60" s="383">
        <v>1</v>
      </c>
      <c r="B60" s="385">
        <v>45289</v>
      </c>
      <c r="C60" s="309"/>
      <c r="D60" s="309" t="s">
        <v>904</v>
      </c>
      <c r="E60" s="294" t="s">
        <v>602</v>
      </c>
      <c r="F60" s="294">
        <v>300</v>
      </c>
      <c r="G60" s="294"/>
      <c r="H60" s="294"/>
      <c r="I60" s="295"/>
      <c r="J60" s="381" t="s">
        <v>931</v>
      </c>
      <c r="K60" s="326">
        <f>H60-F60</f>
        <v>-300</v>
      </c>
      <c r="L60" s="327">
        <v>25</v>
      </c>
      <c r="M60" s="375">
        <v>-2975</v>
      </c>
      <c r="N60" s="311">
        <v>15</v>
      </c>
      <c r="O60" s="377" t="s">
        <v>603</v>
      </c>
      <c r="P60" s="379">
        <v>45294</v>
      </c>
      <c r="Q60" s="270"/>
      <c r="R60" s="140"/>
      <c r="S60" s="55" t="s">
        <v>592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84"/>
      <c r="B61" s="386"/>
      <c r="C61" s="309"/>
      <c r="D61" s="309" t="s">
        <v>905</v>
      </c>
      <c r="E61" s="294" t="s">
        <v>888</v>
      </c>
      <c r="F61" s="294">
        <v>105</v>
      </c>
      <c r="G61" s="294"/>
      <c r="H61" s="294"/>
      <c r="I61" s="294"/>
      <c r="J61" s="382"/>
      <c r="K61" s="326">
        <f>F61-H61</f>
        <v>105</v>
      </c>
      <c r="L61" s="327">
        <v>25</v>
      </c>
      <c r="M61" s="376"/>
      <c r="N61" s="311">
        <v>15</v>
      </c>
      <c r="O61" s="378"/>
      <c r="P61" s="380"/>
      <c r="Q61" s="270"/>
      <c r="R61" s="140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31">
        <v>2</v>
      </c>
      <c r="B62" s="332">
        <v>45295</v>
      </c>
      <c r="C62" s="248"/>
      <c r="D62" s="248" t="s">
        <v>935</v>
      </c>
      <c r="E62" s="220" t="s">
        <v>602</v>
      </c>
      <c r="F62" s="220">
        <v>300</v>
      </c>
      <c r="G62" s="220">
        <v>240</v>
      </c>
      <c r="H62" s="215">
        <v>362.5</v>
      </c>
      <c r="I62" s="215" t="s">
        <v>936</v>
      </c>
      <c r="J62" s="328" t="s">
        <v>937</v>
      </c>
      <c r="K62" s="329">
        <f>H62-F62</f>
        <v>62.5</v>
      </c>
      <c r="L62" s="330">
        <v>50</v>
      </c>
      <c r="M62" s="232">
        <f t="shared" ref="M62" si="28">(K62*N62)-L62</f>
        <v>887.5</v>
      </c>
      <c r="N62" s="231">
        <v>15</v>
      </c>
      <c r="O62" s="102" t="s">
        <v>593</v>
      </c>
      <c r="P62" s="233">
        <v>45295</v>
      </c>
      <c r="Q62" s="270"/>
      <c r="R62" s="140"/>
      <c r="S62" s="55" t="s">
        <v>592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43">
        <v>3</v>
      </c>
      <c r="B63" s="344">
        <v>45299</v>
      </c>
      <c r="C63" s="309"/>
      <c r="D63" s="309" t="s">
        <v>953</v>
      </c>
      <c r="E63" s="294" t="s">
        <v>602</v>
      </c>
      <c r="F63" s="294">
        <v>91.5</v>
      </c>
      <c r="G63" s="294">
        <v>60</v>
      </c>
      <c r="H63" s="294">
        <v>37.5</v>
      </c>
      <c r="I63" s="295" t="s">
        <v>954</v>
      </c>
      <c r="J63" s="345" t="s">
        <v>957</v>
      </c>
      <c r="K63" s="326">
        <f>H63-F63</f>
        <v>-54</v>
      </c>
      <c r="L63" s="327">
        <v>50</v>
      </c>
      <c r="M63" s="313">
        <f t="shared" ref="M63" si="29">(K63*N63)-L63</f>
        <v>-2750</v>
      </c>
      <c r="N63" s="311">
        <v>50</v>
      </c>
      <c r="O63" s="314" t="s">
        <v>603</v>
      </c>
      <c r="P63" s="315">
        <v>45300</v>
      </c>
      <c r="Q63" s="270"/>
      <c r="R63" s="140"/>
      <c r="S63" s="55" t="s">
        <v>592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46">
        <v>4</v>
      </c>
      <c r="B64" s="347">
        <v>45300</v>
      </c>
      <c r="C64" s="335"/>
      <c r="D64" s="335" t="s">
        <v>958</v>
      </c>
      <c r="E64" s="333" t="s">
        <v>602</v>
      </c>
      <c r="F64" s="333">
        <v>280</v>
      </c>
      <c r="G64" s="333">
        <v>180</v>
      </c>
      <c r="H64" s="333">
        <v>280</v>
      </c>
      <c r="I64" s="336" t="s">
        <v>959</v>
      </c>
      <c r="J64" s="348" t="s">
        <v>960</v>
      </c>
      <c r="K64" s="349">
        <f>H64-F64</f>
        <v>0</v>
      </c>
      <c r="L64" s="350">
        <v>50</v>
      </c>
      <c r="M64" s="340">
        <f t="shared" ref="M64:M65" si="30">(K64*N64)-L64</f>
        <v>-50</v>
      </c>
      <c r="N64" s="338">
        <v>15</v>
      </c>
      <c r="O64" s="341" t="s">
        <v>610</v>
      </c>
      <c r="P64" s="342">
        <v>45300</v>
      </c>
      <c r="Q64" s="270"/>
      <c r="R64" s="140"/>
      <c r="S64" s="55" t="s">
        <v>1003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43">
        <v>5</v>
      </c>
      <c r="B65" s="344">
        <v>45300</v>
      </c>
      <c r="C65" s="309"/>
      <c r="D65" s="309" t="s">
        <v>961</v>
      </c>
      <c r="E65" s="294" t="s">
        <v>602</v>
      </c>
      <c r="F65" s="294">
        <v>16</v>
      </c>
      <c r="G65" s="294">
        <v>0</v>
      </c>
      <c r="H65" s="294">
        <v>0</v>
      </c>
      <c r="I65" s="295" t="s">
        <v>962</v>
      </c>
      <c r="J65" s="345" t="s">
        <v>963</v>
      </c>
      <c r="K65" s="326">
        <f>H65-F65</f>
        <v>-16</v>
      </c>
      <c r="L65" s="327">
        <v>25</v>
      </c>
      <c r="M65" s="313">
        <f t="shared" si="30"/>
        <v>-665</v>
      </c>
      <c r="N65" s="311">
        <v>40</v>
      </c>
      <c r="O65" s="314" t="s">
        <v>603</v>
      </c>
      <c r="P65" s="315">
        <v>45300</v>
      </c>
      <c r="Q65" s="270"/>
      <c r="R65" s="140"/>
      <c r="S65" s="55" t="s">
        <v>1003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94">
        <v>6</v>
      </c>
      <c r="B66" s="308">
        <v>45302</v>
      </c>
      <c r="C66" s="309"/>
      <c r="D66" s="309" t="s">
        <v>970</v>
      </c>
      <c r="E66" s="294" t="s">
        <v>602</v>
      </c>
      <c r="F66" s="294">
        <v>375</v>
      </c>
      <c r="G66" s="294">
        <v>280</v>
      </c>
      <c r="H66" s="294">
        <v>280</v>
      </c>
      <c r="I66" s="295" t="s">
        <v>971</v>
      </c>
      <c r="J66" s="345" t="s">
        <v>714</v>
      </c>
      <c r="K66" s="326">
        <f>H66-F66</f>
        <v>-95</v>
      </c>
      <c r="L66" s="327">
        <v>50</v>
      </c>
      <c r="M66" s="313">
        <f t="shared" ref="M66" si="31">(K66*N66)-L66</f>
        <v>-1475</v>
      </c>
      <c r="N66" s="311">
        <v>15</v>
      </c>
      <c r="O66" s="314" t="s">
        <v>603</v>
      </c>
      <c r="P66" s="315">
        <v>45302</v>
      </c>
      <c r="Q66" s="270"/>
      <c r="R66" s="140"/>
      <c r="S66" s="55" t="s">
        <v>1003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67">
        <v>7</v>
      </c>
      <c r="B67" s="369">
        <v>45303</v>
      </c>
      <c r="C67" s="248"/>
      <c r="D67" s="248" t="s">
        <v>982</v>
      </c>
      <c r="E67" s="220" t="s">
        <v>888</v>
      </c>
      <c r="F67" s="220">
        <v>46</v>
      </c>
      <c r="G67" s="220"/>
      <c r="H67" s="220">
        <v>40</v>
      </c>
      <c r="I67" s="215"/>
      <c r="J67" s="373" t="s">
        <v>996</v>
      </c>
      <c r="K67" s="329">
        <f>F67-H67</f>
        <v>6</v>
      </c>
      <c r="L67" s="330">
        <v>50</v>
      </c>
      <c r="M67" s="365">
        <v>820</v>
      </c>
      <c r="N67" s="231">
        <v>40</v>
      </c>
      <c r="O67" s="363" t="s">
        <v>593</v>
      </c>
      <c r="P67" s="371">
        <v>45306</v>
      </c>
      <c r="Q67" s="270"/>
      <c r="R67" s="140"/>
      <c r="S67" s="55" t="s">
        <v>1003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68"/>
      <c r="B68" s="370"/>
      <c r="C68" s="248"/>
      <c r="D68" s="248" t="s">
        <v>983</v>
      </c>
      <c r="E68" s="220" t="s">
        <v>888</v>
      </c>
      <c r="F68" s="220">
        <v>44</v>
      </c>
      <c r="G68" s="220"/>
      <c r="H68" s="220">
        <v>27</v>
      </c>
      <c r="I68" s="215"/>
      <c r="J68" s="374"/>
      <c r="K68" s="329">
        <f>F68-H68</f>
        <v>17</v>
      </c>
      <c r="L68" s="330">
        <v>50</v>
      </c>
      <c r="M68" s="366"/>
      <c r="N68" s="231">
        <v>40</v>
      </c>
      <c r="O68" s="364"/>
      <c r="P68" s="372"/>
      <c r="Q68" s="270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20">
        <v>8</v>
      </c>
      <c r="B69" s="274">
        <v>45303</v>
      </c>
      <c r="C69" s="248"/>
      <c r="D69" s="248" t="s">
        <v>970</v>
      </c>
      <c r="E69" s="220" t="s">
        <v>602</v>
      </c>
      <c r="F69" s="220">
        <v>360</v>
      </c>
      <c r="G69" s="220">
        <v>255</v>
      </c>
      <c r="H69" s="220">
        <v>480</v>
      </c>
      <c r="I69" s="215" t="s">
        <v>984</v>
      </c>
      <c r="J69" s="328" t="s">
        <v>995</v>
      </c>
      <c r="K69" s="329">
        <f>H69-F69</f>
        <v>120</v>
      </c>
      <c r="L69" s="330">
        <v>50</v>
      </c>
      <c r="M69" s="232">
        <f t="shared" ref="M69" si="32">(K69*N69)-L69</f>
        <v>1750</v>
      </c>
      <c r="N69" s="231">
        <v>15</v>
      </c>
      <c r="O69" s="102" t="s">
        <v>593</v>
      </c>
      <c r="P69" s="233">
        <v>45306</v>
      </c>
      <c r="Q69" s="270"/>
      <c r="R69" s="140"/>
      <c r="S69" s="55" t="s">
        <v>1003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67">
        <v>9</v>
      </c>
      <c r="B70" s="369">
        <v>45306</v>
      </c>
      <c r="C70" s="248"/>
      <c r="D70" s="248" t="s">
        <v>999</v>
      </c>
      <c r="E70" s="220" t="s">
        <v>888</v>
      </c>
      <c r="F70" s="220">
        <v>28</v>
      </c>
      <c r="G70" s="220"/>
      <c r="H70" s="220">
        <v>10</v>
      </c>
      <c r="I70" s="215"/>
      <c r="J70" s="373" t="s">
        <v>1010</v>
      </c>
      <c r="K70" s="329">
        <f>F70-H70</f>
        <v>18</v>
      </c>
      <c r="L70" s="330">
        <v>50</v>
      </c>
      <c r="M70" s="365">
        <v>940</v>
      </c>
      <c r="N70" s="231">
        <v>40</v>
      </c>
      <c r="O70" s="363" t="s">
        <v>593</v>
      </c>
      <c r="P70" s="371">
        <v>45307</v>
      </c>
      <c r="Q70" s="270"/>
      <c r="R70" s="140"/>
      <c r="S70" s="55" t="s">
        <v>1003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68"/>
      <c r="B71" s="370"/>
      <c r="C71" s="248"/>
      <c r="D71" s="248" t="s">
        <v>1000</v>
      </c>
      <c r="E71" s="220" t="s">
        <v>888</v>
      </c>
      <c r="F71" s="220">
        <v>28</v>
      </c>
      <c r="G71" s="220"/>
      <c r="H71" s="220">
        <v>20</v>
      </c>
      <c r="I71" s="215"/>
      <c r="J71" s="374"/>
      <c r="K71" s="329">
        <f>F71-H71</f>
        <v>8</v>
      </c>
      <c r="L71" s="330">
        <v>50</v>
      </c>
      <c r="M71" s="366"/>
      <c r="N71" s="231">
        <v>40</v>
      </c>
      <c r="O71" s="364"/>
      <c r="P71" s="372"/>
      <c r="Q71" s="270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>
        <v>10</v>
      </c>
      <c r="B72" s="274">
        <v>45306</v>
      </c>
      <c r="C72" s="248"/>
      <c r="D72" s="248" t="s">
        <v>1001</v>
      </c>
      <c r="E72" s="220" t="s">
        <v>602</v>
      </c>
      <c r="F72" s="220">
        <v>255</v>
      </c>
      <c r="G72" s="220">
        <v>150</v>
      </c>
      <c r="H72" s="220">
        <v>325</v>
      </c>
      <c r="I72" s="215" t="s">
        <v>1002</v>
      </c>
      <c r="J72" s="328" t="s">
        <v>774</v>
      </c>
      <c r="K72" s="329">
        <f>H72-F72</f>
        <v>70</v>
      </c>
      <c r="L72" s="330">
        <v>50</v>
      </c>
      <c r="M72" s="232">
        <f t="shared" ref="M72" si="33">(K72*N72)-L72</f>
        <v>1000</v>
      </c>
      <c r="N72" s="231">
        <v>15</v>
      </c>
      <c r="O72" s="102" t="s">
        <v>593</v>
      </c>
      <c r="P72" s="233">
        <v>45306</v>
      </c>
      <c r="Q72" s="270"/>
      <c r="R72" s="140"/>
      <c r="S72" s="55" t="s">
        <v>1003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67">
        <v>11</v>
      </c>
      <c r="B73" s="369">
        <v>45307</v>
      </c>
      <c r="C73" s="248"/>
      <c r="D73" s="248" t="s">
        <v>1017</v>
      </c>
      <c r="E73" s="220" t="s">
        <v>602</v>
      </c>
      <c r="F73" s="220">
        <v>55</v>
      </c>
      <c r="G73" s="220"/>
      <c r="H73" s="220">
        <v>68</v>
      </c>
      <c r="I73" s="215"/>
      <c r="J73" s="373" t="s">
        <v>1053</v>
      </c>
      <c r="K73" s="329">
        <f>H73-F73</f>
        <v>13</v>
      </c>
      <c r="L73" s="330">
        <v>50</v>
      </c>
      <c r="M73" s="232">
        <f t="shared" ref="M73:M74" si="34">(K73*N73)-L73</f>
        <v>3850</v>
      </c>
      <c r="N73" s="231">
        <v>300</v>
      </c>
      <c r="O73" s="363" t="s">
        <v>593</v>
      </c>
      <c r="P73" s="371">
        <v>45306</v>
      </c>
      <c r="Q73" s="270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68"/>
      <c r="B74" s="370"/>
      <c r="C74" s="248"/>
      <c r="D74" s="248" t="s">
        <v>1018</v>
      </c>
      <c r="E74" s="220" t="s">
        <v>888</v>
      </c>
      <c r="F74" s="220">
        <v>33</v>
      </c>
      <c r="G74" s="220"/>
      <c r="H74" s="220">
        <v>40.5</v>
      </c>
      <c r="I74" s="215"/>
      <c r="J74" s="374"/>
      <c r="K74" s="329">
        <f>F74-H74</f>
        <v>-7.5</v>
      </c>
      <c r="L74" s="330">
        <v>50</v>
      </c>
      <c r="M74" s="232">
        <f t="shared" si="34"/>
        <v>-2300</v>
      </c>
      <c r="N74" s="231">
        <v>300</v>
      </c>
      <c r="O74" s="364"/>
      <c r="P74" s="372"/>
      <c r="Q74" s="270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94">
        <v>12</v>
      </c>
      <c r="B75" s="308">
        <v>45307</v>
      </c>
      <c r="C75" s="309"/>
      <c r="D75" s="309" t="s">
        <v>1019</v>
      </c>
      <c r="E75" s="294" t="s">
        <v>602</v>
      </c>
      <c r="F75" s="294">
        <v>15</v>
      </c>
      <c r="G75" s="294">
        <v>0</v>
      </c>
      <c r="H75" s="294">
        <v>0</v>
      </c>
      <c r="I75" s="295" t="s">
        <v>1020</v>
      </c>
      <c r="J75" s="345" t="s">
        <v>922</v>
      </c>
      <c r="K75" s="326">
        <f>H75-F75</f>
        <v>-15</v>
      </c>
      <c r="L75" s="327">
        <v>50</v>
      </c>
      <c r="M75" s="313">
        <f t="shared" ref="M75" si="35">(K75*N75)-L75</f>
        <v>-650</v>
      </c>
      <c r="N75" s="311">
        <v>40</v>
      </c>
      <c r="O75" s="314" t="s">
        <v>603</v>
      </c>
      <c r="P75" s="315">
        <v>45307</v>
      </c>
      <c r="Q75" s="270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94">
        <v>13</v>
      </c>
      <c r="B76" s="308">
        <v>45307</v>
      </c>
      <c r="C76" s="309"/>
      <c r="D76" s="309" t="s">
        <v>1001</v>
      </c>
      <c r="E76" s="294" t="s">
        <v>602</v>
      </c>
      <c r="F76" s="294">
        <v>205</v>
      </c>
      <c r="G76" s="294">
        <v>99</v>
      </c>
      <c r="H76" s="294">
        <v>0</v>
      </c>
      <c r="I76" s="295" t="s">
        <v>1021</v>
      </c>
      <c r="J76" s="345" t="s">
        <v>1052</v>
      </c>
      <c r="K76" s="326">
        <f>H76-F76</f>
        <v>-205</v>
      </c>
      <c r="L76" s="327">
        <v>25</v>
      </c>
      <c r="M76" s="313">
        <f t="shared" ref="M76" si="36">(K76*N76)-L76</f>
        <v>-3100</v>
      </c>
      <c r="N76" s="311">
        <v>15</v>
      </c>
      <c r="O76" s="314" t="s">
        <v>603</v>
      </c>
      <c r="P76" s="315">
        <v>45308</v>
      </c>
      <c r="Q76" s="270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17"/>
      <c r="B77" s="278"/>
      <c r="C77" s="271"/>
      <c r="D77" s="271"/>
      <c r="E77" s="217"/>
      <c r="F77" s="217"/>
      <c r="G77" s="217"/>
      <c r="H77" s="217"/>
      <c r="I77" s="219"/>
      <c r="J77" s="219"/>
      <c r="K77" s="217"/>
      <c r="L77" s="281"/>
      <c r="M77" s="283"/>
      <c r="N77" s="217"/>
      <c r="O77" s="219"/>
      <c r="P77" s="278"/>
      <c r="Q77" s="270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17"/>
      <c r="B78" s="278"/>
      <c r="C78" s="271"/>
      <c r="D78" s="271"/>
      <c r="E78" s="217"/>
      <c r="F78" s="217"/>
      <c r="G78" s="217"/>
      <c r="H78" s="217"/>
      <c r="I78" s="219"/>
      <c r="J78" s="219"/>
      <c r="K78" s="217"/>
      <c r="L78" s="281"/>
      <c r="M78" s="283"/>
      <c r="N78" s="217"/>
      <c r="O78" s="219"/>
      <c r="P78" s="278"/>
      <c r="Q78" s="270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38.25" customHeight="1">
      <c r="A79" s="93" t="s">
        <v>614</v>
      </c>
      <c r="B79" s="148"/>
      <c r="C79" s="148"/>
      <c r="D79" s="149"/>
      <c r="E79" s="129"/>
      <c r="F79" s="6"/>
      <c r="G79" s="6"/>
      <c r="H79" s="130"/>
      <c r="I79" s="150"/>
      <c r="J79" s="1"/>
      <c r="K79" s="6"/>
      <c r="L79" s="6"/>
      <c r="M79" s="6"/>
      <c r="N79" s="1"/>
      <c r="O79" s="1"/>
      <c r="R79" s="1"/>
      <c r="S79" s="6"/>
      <c r="T79" s="1"/>
      <c r="U79" s="1"/>
      <c r="V79" s="1"/>
      <c r="W79" s="1"/>
      <c r="X79" s="1"/>
      <c r="Y79" s="6"/>
      <c r="Z79" s="1"/>
      <c r="AA79" s="1"/>
      <c r="AB79" s="1"/>
      <c r="AC79" s="1"/>
      <c r="AD79" s="1"/>
      <c r="AE79" s="6"/>
      <c r="AF79" s="1"/>
      <c r="AG79" s="1"/>
      <c r="AH79" s="1"/>
      <c r="AI79" s="1"/>
      <c r="AJ79" s="1"/>
      <c r="AK79" s="6"/>
      <c r="AL79" s="1"/>
    </row>
    <row r="80" spans="1:39" ht="38.25">
      <c r="A80" s="94" t="s">
        <v>16</v>
      </c>
      <c r="B80" s="95" t="s">
        <v>565</v>
      </c>
      <c r="C80" s="95"/>
      <c r="D80" s="96" t="s">
        <v>577</v>
      </c>
      <c r="E80" s="95" t="s">
        <v>578</v>
      </c>
      <c r="F80" s="95" t="s">
        <v>579</v>
      </c>
      <c r="G80" s="95" t="s">
        <v>580</v>
      </c>
      <c r="H80" s="95" t="s">
        <v>581</v>
      </c>
      <c r="I80" s="95" t="s">
        <v>582</v>
      </c>
      <c r="J80" s="94" t="s">
        <v>583</v>
      </c>
      <c r="K80" s="133" t="s">
        <v>601</v>
      </c>
      <c r="L80" s="134" t="s">
        <v>585</v>
      </c>
      <c r="M80" s="97" t="s">
        <v>586</v>
      </c>
      <c r="N80" s="95" t="s">
        <v>587</v>
      </c>
      <c r="O80" s="96" t="s">
        <v>588</v>
      </c>
      <c r="P80" s="228" t="s">
        <v>589</v>
      </c>
      <c r="Q80" s="230" t="s">
        <v>872</v>
      </c>
      <c r="R80" s="37"/>
      <c r="S80" s="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4.25" customHeight="1">
      <c r="A81" s="98">
        <v>1</v>
      </c>
      <c r="B81" s="99">
        <v>45252</v>
      </c>
      <c r="C81" s="143"/>
      <c r="D81" s="143" t="s">
        <v>365</v>
      </c>
      <c r="E81" s="98" t="s">
        <v>590</v>
      </c>
      <c r="F81" s="98" t="s">
        <v>882</v>
      </c>
      <c r="G81" s="98">
        <v>2480</v>
      </c>
      <c r="H81" s="98"/>
      <c r="I81" s="98" t="s">
        <v>883</v>
      </c>
      <c r="J81" s="100" t="s">
        <v>591</v>
      </c>
      <c r="K81" s="100"/>
      <c r="L81" s="101"/>
      <c r="M81" s="285"/>
      <c r="N81" s="282"/>
      <c r="O81" s="286"/>
      <c r="P81" s="221">
        <f>VLOOKUP(D81,'MidCap Intra'!$B$11:$C$568,2,0)</f>
        <v>2824</v>
      </c>
      <c r="Q81" s="218"/>
      <c r="R81" s="37"/>
      <c r="S81" s="37" t="s">
        <v>592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4.25" customHeight="1">
      <c r="A82" s="98">
        <v>2</v>
      </c>
      <c r="B82" s="99">
        <v>45261</v>
      </c>
      <c r="C82" s="143"/>
      <c r="D82" s="143" t="s">
        <v>406</v>
      </c>
      <c r="E82" s="98" t="s">
        <v>590</v>
      </c>
      <c r="F82" s="98" t="s">
        <v>886</v>
      </c>
      <c r="G82" s="98">
        <v>477</v>
      </c>
      <c r="H82" s="98"/>
      <c r="I82" s="98" t="s">
        <v>887</v>
      </c>
      <c r="J82" s="100" t="s">
        <v>591</v>
      </c>
      <c r="K82" s="100"/>
      <c r="L82" s="284"/>
      <c r="M82" s="225"/>
      <c r="N82" s="219"/>
      <c r="O82" s="226"/>
      <c r="P82" s="221">
        <f>VLOOKUP(D82,'MidCap Intra'!$B$11:$C$568,2,0)</f>
        <v>566.25</v>
      </c>
      <c r="Q82" s="218"/>
      <c r="R82" s="37"/>
      <c r="S82" s="37" t="s">
        <v>592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4.25" customHeight="1">
      <c r="A83" s="98">
        <v>3</v>
      </c>
      <c r="B83" s="99">
        <v>45271</v>
      </c>
      <c r="C83" s="143"/>
      <c r="D83" s="143" t="s">
        <v>447</v>
      </c>
      <c r="E83" s="98" t="s">
        <v>590</v>
      </c>
      <c r="F83" s="98" t="s">
        <v>894</v>
      </c>
      <c r="G83" s="98">
        <v>390</v>
      </c>
      <c r="H83" s="98"/>
      <c r="I83" s="98" t="s">
        <v>893</v>
      </c>
      <c r="J83" s="100" t="s">
        <v>591</v>
      </c>
      <c r="K83" s="100"/>
      <c r="L83" s="284"/>
      <c r="M83" s="225"/>
      <c r="N83" s="219"/>
      <c r="O83" s="226"/>
      <c r="P83" s="221">
        <f>VLOOKUP(D83,'MidCap Intra'!$B$11:$C$568,2,0)</f>
        <v>450.5</v>
      </c>
      <c r="Q83" s="218"/>
      <c r="R83" s="37"/>
      <c r="S83" s="37" t="s">
        <v>592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4.25" customHeight="1">
      <c r="A84" s="98"/>
      <c r="B84" s="99"/>
      <c r="C84" s="143"/>
      <c r="D84" s="143"/>
      <c r="E84" s="98"/>
      <c r="F84" s="98"/>
      <c r="G84" s="98"/>
      <c r="H84" s="98"/>
      <c r="I84" s="98"/>
      <c r="J84" s="100"/>
      <c r="K84" s="100"/>
      <c r="L84" s="284"/>
      <c r="M84" s="225"/>
      <c r="N84" s="219"/>
      <c r="O84" s="226"/>
      <c r="P84" s="218"/>
      <c r="Q84" s="218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2.75" customHeight="1">
      <c r="A85" s="98"/>
      <c r="B85" s="99"/>
      <c r="C85" s="143"/>
      <c r="D85" s="143"/>
      <c r="E85" s="98"/>
      <c r="F85" s="98"/>
      <c r="G85" s="98"/>
      <c r="H85" s="98"/>
      <c r="I85" s="98"/>
      <c r="J85" s="100"/>
      <c r="K85" s="100"/>
      <c r="L85" s="284"/>
      <c r="M85" s="287"/>
      <c r="N85" s="219"/>
      <c r="O85" s="219"/>
      <c r="P85" s="218"/>
      <c r="Q85" s="218"/>
      <c r="S85" s="6"/>
      <c r="T85" s="1"/>
      <c r="U85" s="1"/>
      <c r="V85" s="1"/>
      <c r="W85" s="1"/>
      <c r="X85" s="1"/>
      <c r="Y85" s="1"/>
      <c r="Z85" s="1"/>
    </row>
    <row r="86" spans="1:39" ht="12.75" customHeight="1">
      <c r="A86" s="115" t="s">
        <v>594</v>
      </c>
      <c r="B86" s="115"/>
      <c r="C86" s="115"/>
      <c r="D86" s="115"/>
      <c r="E86" s="37"/>
      <c r="F86" s="122" t="s">
        <v>596</v>
      </c>
      <c r="G86" s="55"/>
      <c r="H86" s="55"/>
      <c r="I86" s="55"/>
      <c r="J86" s="6"/>
      <c r="K86" s="135"/>
      <c r="L86" s="136"/>
      <c r="M86" s="6"/>
      <c r="N86" s="105"/>
      <c r="O86" s="151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39" ht="12.75" customHeight="1">
      <c r="A87" s="121" t="s">
        <v>595</v>
      </c>
      <c r="B87" s="115"/>
      <c r="C87" s="115"/>
      <c r="D87" s="115"/>
      <c r="E87" s="6"/>
      <c r="F87" s="122" t="s">
        <v>599</v>
      </c>
      <c r="G87" s="6"/>
      <c r="H87" s="6" t="s">
        <v>616</v>
      </c>
      <c r="I87" s="6"/>
      <c r="J87" s="1"/>
      <c r="K87" s="6"/>
      <c r="L87" s="6"/>
      <c r="M87" s="6"/>
      <c r="N87" s="1"/>
      <c r="O87" s="1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1"/>
      <c r="B88" s="115"/>
      <c r="C88" s="115"/>
      <c r="D88" s="115"/>
      <c r="E88" s="6"/>
      <c r="F88" s="122"/>
      <c r="G88" s="6"/>
      <c r="H88" s="6"/>
      <c r="I88" s="6"/>
      <c r="J88" s="1"/>
      <c r="K88" s="6"/>
      <c r="L88" s="6"/>
      <c r="M88" s="6"/>
      <c r="N88" s="1"/>
      <c r="O88" s="1"/>
      <c r="R88" s="1"/>
      <c r="S88" s="55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1"/>
      <c r="B89" s="115"/>
      <c r="C89" s="115"/>
      <c r="D89" s="115"/>
      <c r="E89" s="6"/>
      <c r="F89" s="122"/>
      <c r="G89" s="55"/>
      <c r="H89" s="37"/>
      <c r="I89" s="55"/>
      <c r="J89" s="6"/>
      <c r="K89" s="135"/>
      <c r="L89" s="136"/>
      <c r="M89" s="6"/>
      <c r="N89" s="105"/>
      <c r="O89" s="137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1"/>
      <c r="B90" s="115"/>
      <c r="C90" s="115"/>
      <c r="D90" s="115"/>
      <c r="E90" s="6"/>
      <c r="F90" s="122"/>
      <c r="G90" s="55"/>
      <c r="H90" s="37"/>
      <c r="I90" s="55"/>
      <c r="J90" s="6"/>
      <c r="K90" s="135"/>
      <c r="L90" s="136"/>
      <c r="M90" s="6"/>
      <c r="N90" s="105"/>
      <c r="O90" s="137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1"/>
      <c r="B91" s="115"/>
      <c r="C91" s="115"/>
      <c r="D91" s="115"/>
      <c r="E91" s="6"/>
      <c r="F91" s="122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/>
      <c r="B92" s="115"/>
      <c r="C92" s="115"/>
      <c r="D92" s="115"/>
      <c r="E92" s="6"/>
      <c r="F92" s="122"/>
      <c r="G92" s="55"/>
      <c r="H92" s="37"/>
      <c r="I92" s="55"/>
      <c r="J92" s="6"/>
      <c r="K92" s="135"/>
      <c r="L92" s="136"/>
      <c r="M92" s="6"/>
      <c r="N92" s="105"/>
      <c r="O92" s="137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1"/>
      <c r="B93" s="115"/>
      <c r="C93" s="115"/>
      <c r="D93" s="115"/>
      <c r="E93" s="6"/>
      <c r="F93" s="122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55"/>
      <c r="B95" s="104"/>
      <c r="C95" s="104"/>
      <c r="D95" s="37"/>
      <c r="E95" s="55"/>
      <c r="F95" s="55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38.25" customHeight="1">
      <c r="A96" s="37"/>
      <c r="B96" s="152" t="s">
        <v>617</v>
      </c>
      <c r="C96" s="152"/>
      <c r="D96" s="152"/>
      <c r="E96" s="152"/>
      <c r="F96" s="6"/>
      <c r="G96" s="6"/>
      <c r="H96" s="131"/>
      <c r="I96" s="6"/>
      <c r="J96" s="131"/>
      <c r="K96" s="132"/>
      <c r="L96" s="6"/>
      <c r="M96" s="6"/>
      <c r="N96" s="1"/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94" t="s">
        <v>16</v>
      </c>
      <c r="B97" s="95" t="s">
        <v>565</v>
      </c>
      <c r="C97" s="95"/>
      <c r="D97" s="96" t="s">
        <v>577</v>
      </c>
      <c r="E97" s="95" t="s">
        <v>578</v>
      </c>
      <c r="F97" s="95" t="s">
        <v>579</v>
      </c>
      <c r="G97" s="95" t="s">
        <v>618</v>
      </c>
      <c r="H97" s="95" t="s">
        <v>619</v>
      </c>
      <c r="I97" s="95" t="s">
        <v>582</v>
      </c>
      <c r="J97" s="153" t="s">
        <v>583</v>
      </c>
      <c r="K97" s="95" t="s">
        <v>584</v>
      </c>
      <c r="L97" s="95" t="s">
        <v>620</v>
      </c>
      <c r="M97" s="95" t="s">
        <v>587</v>
      </c>
      <c r="N97" s="96" t="s">
        <v>588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</v>
      </c>
      <c r="B98" s="155">
        <v>41579</v>
      </c>
      <c r="C98" s="155"/>
      <c r="D98" s="156" t="s">
        <v>621</v>
      </c>
      <c r="E98" s="157" t="s">
        <v>590</v>
      </c>
      <c r="F98" s="158">
        <v>82</v>
      </c>
      <c r="G98" s="157" t="s">
        <v>622</v>
      </c>
      <c r="H98" s="157">
        <v>100</v>
      </c>
      <c r="I98" s="159">
        <v>100</v>
      </c>
      <c r="J98" s="160" t="s">
        <v>623</v>
      </c>
      <c r="K98" s="161">
        <f t="shared" ref="K98:K150" si="37">H98-F98</f>
        <v>18</v>
      </c>
      <c r="L98" s="162">
        <f t="shared" ref="L98:L150" si="38">K98/F98</f>
        <v>0.21951219512195122</v>
      </c>
      <c r="M98" s="157" t="s">
        <v>593</v>
      </c>
      <c r="N98" s="163">
        <v>42657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2</v>
      </c>
      <c r="B99" s="155">
        <v>41794</v>
      </c>
      <c r="C99" s="155"/>
      <c r="D99" s="156" t="s">
        <v>624</v>
      </c>
      <c r="E99" s="157" t="s">
        <v>602</v>
      </c>
      <c r="F99" s="158">
        <v>257</v>
      </c>
      <c r="G99" s="157" t="s">
        <v>622</v>
      </c>
      <c r="H99" s="157">
        <v>300</v>
      </c>
      <c r="I99" s="159">
        <v>300</v>
      </c>
      <c r="J99" s="160" t="s">
        <v>623</v>
      </c>
      <c r="K99" s="161">
        <f t="shared" si="37"/>
        <v>43</v>
      </c>
      <c r="L99" s="162">
        <f t="shared" si="38"/>
        <v>0.16731517509727625</v>
      </c>
      <c r="M99" s="157" t="s">
        <v>593</v>
      </c>
      <c r="N99" s="163">
        <v>41822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</v>
      </c>
      <c r="B100" s="155">
        <v>41828</v>
      </c>
      <c r="C100" s="155"/>
      <c r="D100" s="156" t="s">
        <v>625</v>
      </c>
      <c r="E100" s="157" t="s">
        <v>602</v>
      </c>
      <c r="F100" s="158">
        <v>393</v>
      </c>
      <c r="G100" s="157" t="s">
        <v>622</v>
      </c>
      <c r="H100" s="157">
        <v>468</v>
      </c>
      <c r="I100" s="159">
        <v>468</v>
      </c>
      <c r="J100" s="160" t="s">
        <v>623</v>
      </c>
      <c r="K100" s="161">
        <f t="shared" si="37"/>
        <v>75</v>
      </c>
      <c r="L100" s="162">
        <f t="shared" si="38"/>
        <v>0.19083969465648856</v>
      </c>
      <c r="M100" s="157" t="s">
        <v>593</v>
      </c>
      <c r="N100" s="163">
        <v>41863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4</v>
      </c>
      <c r="B101" s="155">
        <v>41857</v>
      </c>
      <c r="C101" s="155"/>
      <c r="D101" s="156" t="s">
        <v>626</v>
      </c>
      <c r="E101" s="157" t="s">
        <v>602</v>
      </c>
      <c r="F101" s="158">
        <v>205</v>
      </c>
      <c r="G101" s="157" t="s">
        <v>622</v>
      </c>
      <c r="H101" s="157">
        <v>275</v>
      </c>
      <c r="I101" s="159">
        <v>250</v>
      </c>
      <c r="J101" s="160" t="s">
        <v>623</v>
      </c>
      <c r="K101" s="161">
        <f t="shared" si="37"/>
        <v>70</v>
      </c>
      <c r="L101" s="162">
        <f t="shared" si="38"/>
        <v>0.34146341463414637</v>
      </c>
      <c r="M101" s="157" t="s">
        <v>593</v>
      </c>
      <c r="N101" s="163">
        <v>41962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5</v>
      </c>
      <c r="B102" s="155">
        <v>41886</v>
      </c>
      <c r="C102" s="155"/>
      <c r="D102" s="156" t="s">
        <v>627</v>
      </c>
      <c r="E102" s="157" t="s">
        <v>602</v>
      </c>
      <c r="F102" s="158">
        <v>162</v>
      </c>
      <c r="G102" s="157" t="s">
        <v>622</v>
      </c>
      <c r="H102" s="157">
        <v>190</v>
      </c>
      <c r="I102" s="159">
        <v>190</v>
      </c>
      <c r="J102" s="160" t="s">
        <v>623</v>
      </c>
      <c r="K102" s="161">
        <f t="shared" si="37"/>
        <v>28</v>
      </c>
      <c r="L102" s="162">
        <f t="shared" si="38"/>
        <v>0.1728395061728395</v>
      </c>
      <c r="M102" s="157" t="s">
        <v>593</v>
      </c>
      <c r="N102" s="163">
        <v>42006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6</v>
      </c>
      <c r="B103" s="155">
        <v>41886</v>
      </c>
      <c r="C103" s="155"/>
      <c r="D103" s="156" t="s">
        <v>628</v>
      </c>
      <c r="E103" s="157" t="s">
        <v>602</v>
      </c>
      <c r="F103" s="158">
        <v>75</v>
      </c>
      <c r="G103" s="157" t="s">
        <v>622</v>
      </c>
      <c r="H103" s="157">
        <v>91.5</v>
      </c>
      <c r="I103" s="159" t="s">
        <v>615</v>
      </c>
      <c r="J103" s="160" t="s">
        <v>629</v>
      </c>
      <c r="K103" s="161">
        <f t="shared" si="37"/>
        <v>16.5</v>
      </c>
      <c r="L103" s="162">
        <f t="shared" si="38"/>
        <v>0.22</v>
      </c>
      <c r="M103" s="157" t="s">
        <v>593</v>
      </c>
      <c r="N103" s="163">
        <v>41954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7</v>
      </c>
      <c r="B104" s="155">
        <v>41913</v>
      </c>
      <c r="C104" s="155"/>
      <c r="D104" s="156" t="s">
        <v>630</v>
      </c>
      <c r="E104" s="157" t="s">
        <v>602</v>
      </c>
      <c r="F104" s="158">
        <v>850</v>
      </c>
      <c r="G104" s="157" t="s">
        <v>622</v>
      </c>
      <c r="H104" s="157">
        <v>982.5</v>
      </c>
      <c r="I104" s="159">
        <v>1050</v>
      </c>
      <c r="J104" s="160" t="s">
        <v>631</v>
      </c>
      <c r="K104" s="161">
        <f t="shared" si="37"/>
        <v>132.5</v>
      </c>
      <c r="L104" s="162">
        <f t="shared" si="38"/>
        <v>0.15588235294117647</v>
      </c>
      <c r="M104" s="157" t="s">
        <v>593</v>
      </c>
      <c r="N104" s="163">
        <v>42039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8</v>
      </c>
      <c r="B105" s="155">
        <v>41913</v>
      </c>
      <c r="C105" s="155"/>
      <c r="D105" s="156" t="s">
        <v>632</v>
      </c>
      <c r="E105" s="157" t="s">
        <v>602</v>
      </c>
      <c r="F105" s="158">
        <v>475</v>
      </c>
      <c r="G105" s="157" t="s">
        <v>622</v>
      </c>
      <c r="H105" s="157">
        <v>515</v>
      </c>
      <c r="I105" s="159">
        <v>600</v>
      </c>
      <c r="J105" s="160" t="s">
        <v>633</v>
      </c>
      <c r="K105" s="161">
        <f t="shared" si="37"/>
        <v>40</v>
      </c>
      <c r="L105" s="162">
        <f t="shared" si="38"/>
        <v>8.4210526315789472E-2</v>
      </c>
      <c r="M105" s="157" t="s">
        <v>593</v>
      </c>
      <c r="N105" s="163">
        <v>41939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9</v>
      </c>
      <c r="B106" s="155">
        <v>41913</v>
      </c>
      <c r="C106" s="155"/>
      <c r="D106" s="156" t="s">
        <v>634</v>
      </c>
      <c r="E106" s="157" t="s">
        <v>602</v>
      </c>
      <c r="F106" s="158">
        <v>86</v>
      </c>
      <c r="G106" s="157" t="s">
        <v>622</v>
      </c>
      <c r="H106" s="157">
        <v>99</v>
      </c>
      <c r="I106" s="159">
        <v>140</v>
      </c>
      <c r="J106" s="160" t="s">
        <v>635</v>
      </c>
      <c r="K106" s="161">
        <f t="shared" si="37"/>
        <v>13</v>
      </c>
      <c r="L106" s="162">
        <f t="shared" si="38"/>
        <v>0.15116279069767441</v>
      </c>
      <c r="M106" s="157" t="s">
        <v>593</v>
      </c>
      <c r="N106" s="163">
        <v>41939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10</v>
      </c>
      <c r="B107" s="155">
        <v>41926</v>
      </c>
      <c r="C107" s="155"/>
      <c r="D107" s="156" t="s">
        <v>636</v>
      </c>
      <c r="E107" s="157" t="s">
        <v>602</v>
      </c>
      <c r="F107" s="158">
        <v>496.6</v>
      </c>
      <c r="G107" s="157" t="s">
        <v>622</v>
      </c>
      <c r="H107" s="157">
        <v>621</v>
      </c>
      <c r="I107" s="159">
        <v>580</v>
      </c>
      <c r="J107" s="160" t="s">
        <v>623</v>
      </c>
      <c r="K107" s="161">
        <f t="shared" si="37"/>
        <v>124.39999999999998</v>
      </c>
      <c r="L107" s="162">
        <f t="shared" si="38"/>
        <v>0.25050342327829234</v>
      </c>
      <c r="M107" s="157" t="s">
        <v>593</v>
      </c>
      <c r="N107" s="163">
        <v>42605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11</v>
      </c>
      <c r="B108" s="155">
        <v>41926</v>
      </c>
      <c r="C108" s="155"/>
      <c r="D108" s="156" t="s">
        <v>637</v>
      </c>
      <c r="E108" s="157" t="s">
        <v>602</v>
      </c>
      <c r="F108" s="158">
        <v>2481.9</v>
      </c>
      <c r="G108" s="157" t="s">
        <v>622</v>
      </c>
      <c r="H108" s="157">
        <v>2840</v>
      </c>
      <c r="I108" s="159">
        <v>2870</v>
      </c>
      <c r="J108" s="160" t="s">
        <v>638</v>
      </c>
      <c r="K108" s="161">
        <f t="shared" si="37"/>
        <v>358.09999999999991</v>
      </c>
      <c r="L108" s="162">
        <f t="shared" si="38"/>
        <v>0.14428462065353154</v>
      </c>
      <c r="M108" s="157" t="s">
        <v>593</v>
      </c>
      <c r="N108" s="163">
        <v>42017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12</v>
      </c>
      <c r="B109" s="155">
        <v>41928</v>
      </c>
      <c r="C109" s="155"/>
      <c r="D109" s="156" t="s">
        <v>639</v>
      </c>
      <c r="E109" s="157" t="s">
        <v>602</v>
      </c>
      <c r="F109" s="158">
        <v>84.5</v>
      </c>
      <c r="G109" s="157" t="s">
        <v>622</v>
      </c>
      <c r="H109" s="157">
        <v>93</v>
      </c>
      <c r="I109" s="159">
        <v>110</v>
      </c>
      <c r="J109" s="160" t="s">
        <v>640</v>
      </c>
      <c r="K109" s="161">
        <f t="shared" si="37"/>
        <v>8.5</v>
      </c>
      <c r="L109" s="162">
        <f t="shared" si="38"/>
        <v>0.10059171597633136</v>
      </c>
      <c r="M109" s="157" t="s">
        <v>593</v>
      </c>
      <c r="N109" s="163">
        <v>41939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13</v>
      </c>
      <c r="B110" s="155">
        <v>41928</v>
      </c>
      <c r="C110" s="155"/>
      <c r="D110" s="156" t="s">
        <v>641</v>
      </c>
      <c r="E110" s="157" t="s">
        <v>602</v>
      </c>
      <c r="F110" s="158">
        <v>401</v>
      </c>
      <c r="G110" s="157" t="s">
        <v>622</v>
      </c>
      <c r="H110" s="157">
        <v>428</v>
      </c>
      <c r="I110" s="159">
        <v>450</v>
      </c>
      <c r="J110" s="160" t="s">
        <v>642</v>
      </c>
      <c r="K110" s="161">
        <f t="shared" si="37"/>
        <v>27</v>
      </c>
      <c r="L110" s="162">
        <f t="shared" si="38"/>
        <v>6.7331670822942641E-2</v>
      </c>
      <c r="M110" s="157" t="s">
        <v>593</v>
      </c>
      <c r="N110" s="163">
        <v>42020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14</v>
      </c>
      <c r="B111" s="155">
        <v>41928</v>
      </c>
      <c r="C111" s="155"/>
      <c r="D111" s="156" t="s">
        <v>643</v>
      </c>
      <c r="E111" s="157" t="s">
        <v>602</v>
      </c>
      <c r="F111" s="158">
        <v>101</v>
      </c>
      <c r="G111" s="157" t="s">
        <v>622</v>
      </c>
      <c r="H111" s="157">
        <v>112</v>
      </c>
      <c r="I111" s="159">
        <v>120</v>
      </c>
      <c r="J111" s="160" t="s">
        <v>644</v>
      </c>
      <c r="K111" s="161">
        <f t="shared" si="37"/>
        <v>11</v>
      </c>
      <c r="L111" s="162">
        <f t="shared" si="38"/>
        <v>0.10891089108910891</v>
      </c>
      <c r="M111" s="157" t="s">
        <v>593</v>
      </c>
      <c r="N111" s="163">
        <v>41939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15</v>
      </c>
      <c r="B112" s="155">
        <v>41954</v>
      </c>
      <c r="C112" s="155"/>
      <c r="D112" s="156" t="s">
        <v>645</v>
      </c>
      <c r="E112" s="157" t="s">
        <v>602</v>
      </c>
      <c r="F112" s="158">
        <v>59</v>
      </c>
      <c r="G112" s="157" t="s">
        <v>622</v>
      </c>
      <c r="H112" s="157">
        <v>76</v>
      </c>
      <c r="I112" s="159">
        <v>76</v>
      </c>
      <c r="J112" s="160" t="s">
        <v>623</v>
      </c>
      <c r="K112" s="161">
        <f t="shared" si="37"/>
        <v>17</v>
      </c>
      <c r="L112" s="162">
        <f t="shared" si="38"/>
        <v>0.28813559322033899</v>
      </c>
      <c r="M112" s="157" t="s">
        <v>593</v>
      </c>
      <c r="N112" s="163">
        <v>43032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16</v>
      </c>
      <c r="B113" s="155">
        <v>41954</v>
      </c>
      <c r="C113" s="155"/>
      <c r="D113" s="156" t="s">
        <v>634</v>
      </c>
      <c r="E113" s="157" t="s">
        <v>602</v>
      </c>
      <c r="F113" s="158">
        <v>99</v>
      </c>
      <c r="G113" s="157" t="s">
        <v>622</v>
      </c>
      <c r="H113" s="157">
        <v>120</v>
      </c>
      <c r="I113" s="159">
        <v>120</v>
      </c>
      <c r="J113" s="160" t="s">
        <v>611</v>
      </c>
      <c r="K113" s="161">
        <f t="shared" si="37"/>
        <v>21</v>
      </c>
      <c r="L113" s="162">
        <f t="shared" si="38"/>
        <v>0.21212121212121213</v>
      </c>
      <c r="M113" s="157" t="s">
        <v>593</v>
      </c>
      <c r="N113" s="163">
        <v>41960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17</v>
      </c>
      <c r="B114" s="155">
        <v>41956</v>
      </c>
      <c r="C114" s="155"/>
      <c r="D114" s="156" t="s">
        <v>646</v>
      </c>
      <c r="E114" s="157" t="s">
        <v>602</v>
      </c>
      <c r="F114" s="158">
        <v>22</v>
      </c>
      <c r="G114" s="157" t="s">
        <v>622</v>
      </c>
      <c r="H114" s="157">
        <v>33.549999999999997</v>
      </c>
      <c r="I114" s="159">
        <v>32</v>
      </c>
      <c r="J114" s="160" t="s">
        <v>647</v>
      </c>
      <c r="K114" s="161">
        <f t="shared" si="37"/>
        <v>11.549999999999997</v>
      </c>
      <c r="L114" s="162">
        <f t="shared" si="38"/>
        <v>0.52499999999999991</v>
      </c>
      <c r="M114" s="157" t="s">
        <v>593</v>
      </c>
      <c r="N114" s="163">
        <v>42188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18</v>
      </c>
      <c r="B115" s="155">
        <v>41976</v>
      </c>
      <c r="C115" s="155"/>
      <c r="D115" s="156" t="s">
        <v>648</v>
      </c>
      <c r="E115" s="157" t="s">
        <v>602</v>
      </c>
      <c r="F115" s="158">
        <v>440</v>
      </c>
      <c r="G115" s="157" t="s">
        <v>622</v>
      </c>
      <c r="H115" s="157">
        <v>520</v>
      </c>
      <c r="I115" s="159">
        <v>520</v>
      </c>
      <c r="J115" s="160" t="s">
        <v>649</v>
      </c>
      <c r="K115" s="161">
        <f t="shared" si="37"/>
        <v>80</v>
      </c>
      <c r="L115" s="162">
        <f t="shared" si="38"/>
        <v>0.18181818181818182</v>
      </c>
      <c r="M115" s="157" t="s">
        <v>593</v>
      </c>
      <c r="N115" s="163">
        <v>42208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19</v>
      </c>
      <c r="B116" s="155">
        <v>41976</v>
      </c>
      <c r="C116" s="155"/>
      <c r="D116" s="156" t="s">
        <v>650</v>
      </c>
      <c r="E116" s="157" t="s">
        <v>602</v>
      </c>
      <c r="F116" s="158">
        <v>360</v>
      </c>
      <c r="G116" s="157" t="s">
        <v>622</v>
      </c>
      <c r="H116" s="157">
        <v>427</v>
      </c>
      <c r="I116" s="159">
        <v>425</v>
      </c>
      <c r="J116" s="160" t="s">
        <v>651</v>
      </c>
      <c r="K116" s="161">
        <f t="shared" si="37"/>
        <v>67</v>
      </c>
      <c r="L116" s="162">
        <f t="shared" si="38"/>
        <v>0.18611111111111112</v>
      </c>
      <c r="M116" s="157" t="s">
        <v>593</v>
      </c>
      <c r="N116" s="163">
        <v>42058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20</v>
      </c>
      <c r="B117" s="155">
        <v>42012</v>
      </c>
      <c r="C117" s="155"/>
      <c r="D117" s="156" t="s">
        <v>652</v>
      </c>
      <c r="E117" s="157" t="s">
        <v>602</v>
      </c>
      <c r="F117" s="158">
        <v>360</v>
      </c>
      <c r="G117" s="157" t="s">
        <v>622</v>
      </c>
      <c r="H117" s="157">
        <v>455</v>
      </c>
      <c r="I117" s="159">
        <v>420</v>
      </c>
      <c r="J117" s="160" t="s">
        <v>653</v>
      </c>
      <c r="K117" s="161">
        <f t="shared" si="37"/>
        <v>95</v>
      </c>
      <c r="L117" s="162">
        <f t="shared" si="38"/>
        <v>0.2638888888888889</v>
      </c>
      <c r="M117" s="157" t="s">
        <v>593</v>
      </c>
      <c r="N117" s="163">
        <v>42024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21</v>
      </c>
      <c r="B118" s="155">
        <v>42012</v>
      </c>
      <c r="C118" s="155"/>
      <c r="D118" s="156" t="s">
        <v>654</v>
      </c>
      <c r="E118" s="157" t="s">
        <v>602</v>
      </c>
      <c r="F118" s="158">
        <v>130</v>
      </c>
      <c r="G118" s="157"/>
      <c r="H118" s="157">
        <v>175.5</v>
      </c>
      <c r="I118" s="159">
        <v>165</v>
      </c>
      <c r="J118" s="160" t="s">
        <v>655</v>
      </c>
      <c r="K118" s="161">
        <f t="shared" si="37"/>
        <v>45.5</v>
      </c>
      <c r="L118" s="162">
        <f t="shared" si="38"/>
        <v>0.35</v>
      </c>
      <c r="M118" s="157" t="s">
        <v>593</v>
      </c>
      <c r="N118" s="163">
        <v>43088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22</v>
      </c>
      <c r="B119" s="155">
        <v>42040</v>
      </c>
      <c r="C119" s="155"/>
      <c r="D119" s="156" t="s">
        <v>403</v>
      </c>
      <c r="E119" s="157" t="s">
        <v>590</v>
      </c>
      <c r="F119" s="158">
        <v>98</v>
      </c>
      <c r="G119" s="157"/>
      <c r="H119" s="157">
        <v>120</v>
      </c>
      <c r="I119" s="159">
        <v>120</v>
      </c>
      <c r="J119" s="160" t="s">
        <v>623</v>
      </c>
      <c r="K119" s="161">
        <f t="shared" si="37"/>
        <v>22</v>
      </c>
      <c r="L119" s="162">
        <f t="shared" si="38"/>
        <v>0.22448979591836735</v>
      </c>
      <c r="M119" s="157" t="s">
        <v>593</v>
      </c>
      <c r="N119" s="163">
        <v>42753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23</v>
      </c>
      <c r="B120" s="155">
        <v>42040</v>
      </c>
      <c r="C120" s="155"/>
      <c r="D120" s="156" t="s">
        <v>656</v>
      </c>
      <c r="E120" s="157" t="s">
        <v>590</v>
      </c>
      <c r="F120" s="158">
        <v>196</v>
      </c>
      <c r="G120" s="157"/>
      <c r="H120" s="157">
        <v>262</v>
      </c>
      <c r="I120" s="159">
        <v>255</v>
      </c>
      <c r="J120" s="160" t="s">
        <v>623</v>
      </c>
      <c r="K120" s="161">
        <f t="shared" si="37"/>
        <v>66</v>
      </c>
      <c r="L120" s="162">
        <f t="shared" si="38"/>
        <v>0.33673469387755101</v>
      </c>
      <c r="M120" s="157" t="s">
        <v>593</v>
      </c>
      <c r="N120" s="163">
        <v>42599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64">
        <v>24</v>
      </c>
      <c r="B121" s="165">
        <v>42067</v>
      </c>
      <c r="C121" s="165"/>
      <c r="D121" s="166" t="s">
        <v>402</v>
      </c>
      <c r="E121" s="167" t="s">
        <v>590</v>
      </c>
      <c r="F121" s="168">
        <v>235</v>
      </c>
      <c r="G121" s="168"/>
      <c r="H121" s="169">
        <v>77</v>
      </c>
      <c r="I121" s="169" t="s">
        <v>657</v>
      </c>
      <c r="J121" s="170" t="s">
        <v>658</v>
      </c>
      <c r="K121" s="171">
        <f t="shared" si="37"/>
        <v>-158</v>
      </c>
      <c r="L121" s="172">
        <f t="shared" si="38"/>
        <v>-0.67234042553191486</v>
      </c>
      <c r="M121" s="168" t="s">
        <v>603</v>
      </c>
      <c r="N121" s="165">
        <v>43522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25</v>
      </c>
      <c r="B122" s="155">
        <v>42067</v>
      </c>
      <c r="C122" s="155"/>
      <c r="D122" s="156" t="s">
        <v>659</v>
      </c>
      <c r="E122" s="157" t="s">
        <v>590</v>
      </c>
      <c r="F122" s="158">
        <v>185</v>
      </c>
      <c r="G122" s="157"/>
      <c r="H122" s="157">
        <v>224</v>
      </c>
      <c r="I122" s="159" t="s">
        <v>660</v>
      </c>
      <c r="J122" s="160" t="s">
        <v>623</v>
      </c>
      <c r="K122" s="161">
        <f t="shared" si="37"/>
        <v>39</v>
      </c>
      <c r="L122" s="162">
        <f t="shared" si="38"/>
        <v>0.21081081081081082</v>
      </c>
      <c r="M122" s="157" t="s">
        <v>593</v>
      </c>
      <c r="N122" s="163">
        <v>42647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64">
        <v>26</v>
      </c>
      <c r="B123" s="165">
        <v>42090</v>
      </c>
      <c r="C123" s="165"/>
      <c r="D123" s="173" t="s">
        <v>661</v>
      </c>
      <c r="E123" s="168" t="s">
        <v>590</v>
      </c>
      <c r="F123" s="168">
        <v>49.5</v>
      </c>
      <c r="G123" s="169"/>
      <c r="H123" s="169">
        <v>15.85</v>
      </c>
      <c r="I123" s="169">
        <v>67</v>
      </c>
      <c r="J123" s="170" t="s">
        <v>662</v>
      </c>
      <c r="K123" s="169">
        <f t="shared" si="37"/>
        <v>-33.65</v>
      </c>
      <c r="L123" s="174">
        <f t="shared" si="38"/>
        <v>-0.67979797979797973</v>
      </c>
      <c r="M123" s="168" t="s">
        <v>603</v>
      </c>
      <c r="N123" s="175">
        <v>43627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27</v>
      </c>
      <c r="B124" s="155">
        <v>42093</v>
      </c>
      <c r="C124" s="155"/>
      <c r="D124" s="156" t="s">
        <v>663</v>
      </c>
      <c r="E124" s="157" t="s">
        <v>590</v>
      </c>
      <c r="F124" s="158">
        <v>183.5</v>
      </c>
      <c r="G124" s="157"/>
      <c r="H124" s="157">
        <v>219</v>
      </c>
      <c r="I124" s="159">
        <v>218</v>
      </c>
      <c r="J124" s="160" t="s">
        <v>664</v>
      </c>
      <c r="K124" s="161">
        <f t="shared" si="37"/>
        <v>35.5</v>
      </c>
      <c r="L124" s="162">
        <f t="shared" si="38"/>
        <v>0.19346049046321526</v>
      </c>
      <c r="M124" s="157" t="s">
        <v>593</v>
      </c>
      <c r="N124" s="163">
        <v>42103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28</v>
      </c>
      <c r="B125" s="155">
        <v>42114</v>
      </c>
      <c r="C125" s="155"/>
      <c r="D125" s="156" t="s">
        <v>665</v>
      </c>
      <c r="E125" s="157" t="s">
        <v>590</v>
      </c>
      <c r="F125" s="158">
        <f>(227+237)/2</f>
        <v>232</v>
      </c>
      <c r="G125" s="157"/>
      <c r="H125" s="157">
        <v>298</v>
      </c>
      <c r="I125" s="159">
        <v>298</v>
      </c>
      <c r="J125" s="160" t="s">
        <v>623</v>
      </c>
      <c r="K125" s="161">
        <f t="shared" si="37"/>
        <v>66</v>
      </c>
      <c r="L125" s="162">
        <f t="shared" si="38"/>
        <v>0.28448275862068967</v>
      </c>
      <c r="M125" s="157" t="s">
        <v>593</v>
      </c>
      <c r="N125" s="163">
        <v>42823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29</v>
      </c>
      <c r="B126" s="155">
        <v>42128</v>
      </c>
      <c r="C126" s="155"/>
      <c r="D126" s="156" t="s">
        <v>666</v>
      </c>
      <c r="E126" s="157" t="s">
        <v>602</v>
      </c>
      <c r="F126" s="158">
        <v>385</v>
      </c>
      <c r="G126" s="157"/>
      <c r="H126" s="157">
        <f>212.5+331</f>
        <v>543.5</v>
      </c>
      <c r="I126" s="159">
        <v>510</v>
      </c>
      <c r="J126" s="160" t="s">
        <v>667</v>
      </c>
      <c r="K126" s="161">
        <f t="shared" si="37"/>
        <v>158.5</v>
      </c>
      <c r="L126" s="162">
        <f t="shared" si="38"/>
        <v>0.41168831168831171</v>
      </c>
      <c r="M126" s="157" t="s">
        <v>593</v>
      </c>
      <c r="N126" s="163">
        <v>42235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30</v>
      </c>
      <c r="B127" s="155">
        <v>42128</v>
      </c>
      <c r="C127" s="155"/>
      <c r="D127" s="156" t="s">
        <v>668</v>
      </c>
      <c r="E127" s="157" t="s">
        <v>602</v>
      </c>
      <c r="F127" s="158">
        <v>115.5</v>
      </c>
      <c r="G127" s="157"/>
      <c r="H127" s="157">
        <v>146</v>
      </c>
      <c r="I127" s="159">
        <v>142</v>
      </c>
      <c r="J127" s="160" t="s">
        <v>669</v>
      </c>
      <c r="K127" s="161">
        <f t="shared" si="37"/>
        <v>30.5</v>
      </c>
      <c r="L127" s="162">
        <f t="shared" si="38"/>
        <v>0.26406926406926406</v>
      </c>
      <c r="M127" s="157" t="s">
        <v>593</v>
      </c>
      <c r="N127" s="163">
        <v>42202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31</v>
      </c>
      <c r="B128" s="155">
        <v>42151</v>
      </c>
      <c r="C128" s="155"/>
      <c r="D128" s="156" t="s">
        <v>540</v>
      </c>
      <c r="E128" s="157" t="s">
        <v>602</v>
      </c>
      <c r="F128" s="158">
        <v>237.5</v>
      </c>
      <c r="G128" s="157"/>
      <c r="H128" s="157">
        <v>279.5</v>
      </c>
      <c r="I128" s="159">
        <v>278</v>
      </c>
      <c r="J128" s="160" t="s">
        <v>623</v>
      </c>
      <c r="K128" s="161">
        <f t="shared" si="37"/>
        <v>42</v>
      </c>
      <c r="L128" s="162">
        <f t="shared" si="38"/>
        <v>0.17684210526315788</v>
      </c>
      <c r="M128" s="157" t="s">
        <v>593</v>
      </c>
      <c r="N128" s="163">
        <v>42222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32</v>
      </c>
      <c r="B129" s="155">
        <v>42174</v>
      </c>
      <c r="C129" s="155"/>
      <c r="D129" s="156" t="s">
        <v>641</v>
      </c>
      <c r="E129" s="157" t="s">
        <v>590</v>
      </c>
      <c r="F129" s="158">
        <v>340</v>
      </c>
      <c r="G129" s="157"/>
      <c r="H129" s="157">
        <v>448</v>
      </c>
      <c r="I129" s="159">
        <v>448</v>
      </c>
      <c r="J129" s="160" t="s">
        <v>623</v>
      </c>
      <c r="K129" s="161">
        <f t="shared" si="37"/>
        <v>108</v>
      </c>
      <c r="L129" s="162">
        <f t="shared" si="38"/>
        <v>0.31764705882352939</v>
      </c>
      <c r="M129" s="157" t="s">
        <v>593</v>
      </c>
      <c r="N129" s="163">
        <v>43018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33</v>
      </c>
      <c r="B130" s="155">
        <v>42191</v>
      </c>
      <c r="C130" s="155"/>
      <c r="D130" s="156" t="s">
        <v>670</v>
      </c>
      <c r="E130" s="157" t="s">
        <v>590</v>
      </c>
      <c r="F130" s="158">
        <v>390</v>
      </c>
      <c r="G130" s="157"/>
      <c r="H130" s="157">
        <v>460</v>
      </c>
      <c r="I130" s="159">
        <v>460</v>
      </c>
      <c r="J130" s="160" t="s">
        <v>623</v>
      </c>
      <c r="K130" s="161">
        <f t="shared" si="37"/>
        <v>70</v>
      </c>
      <c r="L130" s="162">
        <f t="shared" si="38"/>
        <v>0.17948717948717949</v>
      </c>
      <c r="M130" s="157" t="s">
        <v>593</v>
      </c>
      <c r="N130" s="163">
        <v>42478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34</v>
      </c>
      <c r="B131" s="165">
        <v>42195</v>
      </c>
      <c r="C131" s="165"/>
      <c r="D131" s="166" t="s">
        <v>671</v>
      </c>
      <c r="E131" s="167" t="s">
        <v>590</v>
      </c>
      <c r="F131" s="168">
        <v>122.5</v>
      </c>
      <c r="G131" s="168"/>
      <c r="H131" s="169">
        <v>61</v>
      </c>
      <c r="I131" s="169">
        <v>172</v>
      </c>
      <c r="J131" s="170" t="s">
        <v>672</v>
      </c>
      <c r="K131" s="171">
        <f t="shared" si="37"/>
        <v>-61.5</v>
      </c>
      <c r="L131" s="172">
        <f t="shared" si="38"/>
        <v>-0.50204081632653064</v>
      </c>
      <c r="M131" s="168" t="s">
        <v>603</v>
      </c>
      <c r="N131" s="165">
        <v>43333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35</v>
      </c>
      <c r="B132" s="155">
        <v>42219</v>
      </c>
      <c r="C132" s="155"/>
      <c r="D132" s="156" t="s">
        <v>673</v>
      </c>
      <c r="E132" s="157" t="s">
        <v>590</v>
      </c>
      <c r="F132" s="158">
        <v>297.5</v>
      </c>
      <c r="G132" s="157"/>
      <c r="H132" s="157">
        <v>350</v>
      </c>
      <c r="I132" s="159">
        <v>360</v>
      </c>
      <c r="J132" s="160" t="s">
        <v>674</v>
      </c>
      <c r="K132" s="161">
        <f t="shared" si="37"/>
        <v>52.5</v>
      </c>
      <c r="L132" s="162">
        <f t="shared" si="38"/>
        <v>0.17647058823529413</v>
      </c>
      <c r="M132" s="157" t="s">
        <v>593</v>
      </c>
      <c r="N132" s="163">
        <v>42232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36</v>
      </c>
      <c r="B133" s="155">
        <v>42219</v>
      </c>
      <c r="C133" s="155"/>
      <c r="D133" s="156" t="s">
        <v>675</v>
      </c>
      <c r="E133" s="157" t="s">
        <v>590</v>
      </c>
      <c r="F133" s="158">
        <v>115.5</v>
      </c>
      <c r="G133" s="157"/>
      <c r="H133" s="157">
        <v>149</v>
      </c>
      <c r="I133" s="159">
        <v>140</v>
      </c>
      <c r="J133" s="160" t="s">
        <v>676</v>
      </c>
      <c r="K133" s="161">
        <f t="shared" si="37"/>
        <v>33.5</v>
      </c>
      <c r="L133" s="162">
        <f t="shared" si="38"/>
        <v>0.29004329004329005</v>
      </c>
      <c r="M133" s="157" t="s">
        <v>593</v>
      </c>
      <c r="N133" s="163">
        <v>42740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37</v>
      </c>
      <c r="B134" s="155">
        <v>42251</v>
      </c>
      <c r="C134" s="155"/>
      <c r="D134" s="156" t="s">
        <v>540</v>
      </c>
      <c r="E134" s="157" t="s">
        <v>590</v>
      </c>
      <c r="F134" s="158">
        <v>226</v>
      </c>
      <c r="G134" s="157"/>
      <c r="H134" s="157">
        <v>292</v>
      </c>
      <c r="I134" s="159">
        <v>292</v>
      </c>
      <c r="J134" s="160" t="s">
        <v>677</v>
      </c>
      <c r="K134" s="161">
        <f t="shared" si="37"/>
        <v>66</v>
      </c>
      <c r="L134" s="162">
        <f t="shared" si="38"/>
        <v>0.29203539823008851</v>
      </c>
      <c r="M134" s="157" t="s">
        <v>593</v>
      </c>
      <c r="N134" s="163">
        <v>42286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38</v>
      </c>
      <c r="B135" s="155">
        <v>42254</v>
      </c>
      <c r="C135" s="155"/>
      <c r="D135" s="156" t="s">
        <v>665</v>
      </c>
      <c r="E135" s="157" t="s">
        <v>590</v>
      </c>
      <c r="F135" s="158">
        <v>232.5</v>
      </c>
      <c r="G135" s="157"/>
      <c r="H135" s="157">
        <v>312.5</v>
      </c>
      <c r="I135" s="159">
        <v>310</v>
      </c>
      <c r="J135" s="160" t="s">
        <v>623</v>
      </c>
      <c r="K135" s="161">
        <f t="shared" si="37"/>
        <v>80</v>
      </c>
      <c r="L135" s="162">
        <f t="shared" si="38"/>
        <v>0.34408602150537637</v>
      </c>
      <c r="M135" s="157" t="s">
        <v>593</v>
      </c>
      <c r="N135" s="163">
        <v>42823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39</v>
      </c>
      <c r="B136" s="155">
        <v>42268</v>
      </c>
      <c r="C136" s="155"/>
      <c r="D136" s="156" t="s">
        <v>678</v>
      </c>
      <c r="E136" s="157" t="s">
        <v>590</v>
      </c>
      <c r="F136" s="158">
        <v>196.5</v>
      </c>
      <c r="G136" s="157"/>
      <c r="H136" s="157">
        <v>238</v>
      </c>
      <c r="I136" s="159">
        <v>238</v>
      </c>
      <c r="J136" s="160" t="s">
        <v>677</v>
      </c>
      <c r="K136" s="161">
        <f t="shared" si="37"/>
        <v>41.5</v>
      </c>
      <c r="L136" s="162">
        <f t="shared" si="38"/>
        <v>0.21119592875318066</v>
      </c>
      <c r="M136" s="157" t="s">
        <v>593</v>
      </c>
      <c r="N136" s="163">
        <v>42291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40</v>
      </c>
      <c r="B137" s="155">
        <v>42271</v>
      </c>
      <c r="C137" s="155"/>
      <c r="D137" s="156" t="s">
        <v>621</v>
      </c>
      <c r="E137" s="157" t="s">
        <v>590</v>
      </c>
      <c r="F137" s="158">
        <v>65</v>
      </c>
      <c r="G137" s="157"/>
      <c r="H137" s="157">
        <v>82</v>
      </c>
      <c r="I137" s="159">
        <v>82</v>
      </c>
      <c r="J137" s="160" t="s">
        <v>677</v>
      </c>
      <c r="K137" s="161">
        <f t="shared" si="37"/>
        <v>17</v>
      </c>
      <c r="L137" s="162">
        <f t="shared" si="38"/>
        <v>0.26153846153846155</v>
      </c>
      <c r="M137" s="157" t="s">
        <v>593</v>
      </c>
      <c r="N137" s="163">
        <v>42578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41</v>
      </c>
      <c r="B138" s="155">
        <v>42291</v>
      </c>
      <c r="C138" s="155"/>
      <c r="D138" s="156" t="s">
        <v>679</v>
      </c>
      <c r="E138" s="157" t="s">
        <v>590</v>
      </c>
      <c r="F138" s="158">
        <v>144</v>
      </c>
      <c r="G138" s="157"/>
      <c r="H138" s="157">
        <v>182.5</v>
      </c>
      <c r="I138" s="159">
        <v>181</v>
      </c>
      <c r="J138" s="160" t="s">
        <v>677</v>
      </c>
      <c r="K138" s="161">
        <f t="shared" si="37"/>
        <v>38.5</v>
      </c>
      <c r="L138" s="162">
        <f t="shared" si="38"/>
        <v>0.2673611111111111</v>
      </c>
      <c r="M138" s="157" t="s">
        <v>593</v>
      </c>
      <c r="N138" s="163">
        <v>42817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42</v>
      </c>
      <c r="B139" s="155">
        <v>42291</v>
      </c>
      <c r="C139" s="155"/>
      <c r="D139" s="156" t="s">
        <v>680</v>
      </c>
      <c r="E139" s="157" t="s">
        <v>590</v>
      </c>
      <c r="F139" s="158">
        <v>264</v>
      </c>
      <c r="G139" s="157"/>
      <c r="H139" s="157">
        <v>311</v>
      </c>
      <c r="I139" s="159">
        <v>311</v>
      </c>
      <c r="J139" s="160" t="s">
        <v>677</v>
      </c>
      <c r="K139" s="161">
        <f t="shared" si="37"/>
        <v>47</v>
      </c>
      <c r="L139" s="162">
        <f t="shared" si="38"/>
        <v>0.17803030303030304</v>
      </c>
      <c r="M139" s="157" t="s">
        <v>593</v>
      </c>
      <c r="N139" s="163">
        <v>42604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43</v>
      </c>
      <c r="B140" s="155">
        <v>42318</v>
      </c>
      <c r="C140" s="155"/>
      <c r="D140" s="156" t="s">
        <v>681</v>
      </c>
      <c r="E140" s="157" t="s">
        <v>602</v>
      </c>
      <c r="F140" s="158">
        <v>549.5</v>
      </c>
      <c r="G140" s="157"/>
      <c r="H140" s="157">
        <v>630</v>
      </c>
      <c r="I140" s="159">
        <v>630</v>
      </c>
      <c r="J140" s="160" t="s">
        <v>677</v>
      </c>
      <c r="K140" s="161">
        <f t="shared" si="37"/>
        <v>80.5</v>
      </c>
      <c r="L140" s="162">
        <f t="shared" si="38"/>
        <v>0.1464968152866242</v>
      </c>
      <c r="M140" s="157" t="s">
        <v>593</v>
      </c>
      <c r="N140" s="163">
        <v>42419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44</v>
      </c>
      <c r="B141" s="155">
        <v>42342</v>
      </c>
      <c r="C141" s="155"/>
      <c r="D141" s="156" t="s">
        <v>682</v>
      </c>
      <c r="E141" s="157" t="s">
        <v>590</v>
      </c>
      <c r="F141" s="158">
        <v>1027.5</v>
      </c>
      <c r="G141" s="157"/>
      <c r="H141" s="157">
        <v>1315</v>
      </c>
      <c r="I141" s="159">
        <v>1250</v>
      </c>
      <c r="J141" s="160" t="s">
        <v>677</v>
      </c>
      <c r="K141" s="161">
        <f t="shared" si="37"/>
        <v>287.5</v>
      </c>
      <c r="L141" s="162">
        <f t="shared" si="38"/>
        <v>0.27980535279805352</v>
      </c>
      <c r="M141" s="157" t="s">
        <v>593</v>
      </c>
      <c r="N141" s="163">
        <v>43244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45</v>
      </c>
      <c r="B142" s="155">
        <v>42367</v>
      </c>
      <c r="C142" s="155"/>
      <c r="D142" s="156" t="s">
        <v>683</v>
      </c>
      <c r="E142" s="157" t="s">
        <v>590</v>
      </c>
      <c r="F142" s="158">
        <v>465</v>
      </c>
      <c r="G142" s="157"/>
      <c r="H142" s="157">
        <v>540</v>
      </c>
      <c r="I142" s="159">
        <v>540</v>
      </c>
      <c r="J142" s="160" t="s">
        <v>677</v>
      </c>
      <c r="K142" s="161">
        <f t="shared" si="37"/>
        <v>75</v>
      </c>
      <c r="L142" s="162">
        <f t="shared" si="38"/>
        <v>0.16129032258064516</v>
      </c>
      <c r="M142" s="157" t="s">
        <v>593</v>
      </c>
      <c r="N142" s="163">
        <v>42530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46</v>
      </c>
      <c r="B143" s="155">
        <v>42380</v>
      </c>
      <c r="C143" s="155"/>
      <c r="D143" s="156" t="s">
        <v>403</v>
      </c>
      <c r="E143" s="157" t="s">
        <v>602</v>
      </c>
      <c r="F143" s="158">
        <v>81</v>
      </c>
      <c r="G143" s="157"/>
      <c r="H143" s="157">
        <v>110</v>
      </c>
      <c r="I143" s="159">
        <v>110</v>
      </c>
      <c r="J143" s="160" t="s">
        <v>677</v>
      </c>
      <c r="K143" s="161">
        <f t="shared" si="37"/>
        <v>29</v>
      </c>
      <c r="L143" s="162">
        <f t="shared" si="38"/>
        <v>0.35802469135802467</v>
      </c>
      <c r="M143" s="157" t="s">
        <v>593</v>
      </c>
      <c r="N143" s="163">
        <v>42745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47</v>
      </c>
      <c r="B144" s="155">
        <v>42382</v>
      </c>
      <c r="C144" s="155"/>
      <c r="D144" s="156" t="s">
        <v>684</v>
      </c>
      <c r="E144" s="157" t="s">
        <v>602</v>
      </c>
      <c r="F144" s="158">
        <v>417.5</v>
      </c>
      <c r="G144" s="157"/>
      <c r="H144" s="157">
        <v>547</v>
      </c>
      <c r="I144" s="159">
        <v>535</v>
      </c>
      <c r="J144" s="160" t="s">
        <v>677</v>
      </c>
      <c r="K144" s="161">
        <f t="shared" si="37"/>
        <v>129.5</v>
      </c>
      <c r="L144" s="162">
        <f t="shared" si="38"/>
        <v>0.31017964071856285</v>
      </c>
      <c r="M144" s="157" t="s">
        <v>593</v>
      </c>
      <c r="N144" s="163">
        <v>42578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48</v>
      </c>
      <c r="B145" s="155">
        <v>42408</v>
      </c>
      <c r="C145" s="155"/>
      <c r="D145" s="156" t="s">
        <v>685</v>
      </c>
      <c r="E145" s="157" t="s">
        <v>590</v>
      </c>
      <c r="F145" s="158">
        <v>650</v>
      </c>
      <c r="G145" s="157"/>
      <c r="H145" s="157">
        <v>800</v>
      </c>
      <c r="I145" s="159">
        <v>800</v>
      </c>
      <c r="J145" s="160" t="s">
        <v>677</v>
      </c>
      <c r="K145" s="161">
        <f t="shared" si="37"/>
        <v>150</v>
      </c>
      <c r="L145" s="162">
        <f t="shared" si="38"/>
        <v>0.23076923076923078</v>
      </c>
      <c r="M145" s="157" t="s">
        <v>593</v>
      </c>
      <c r="N145" s="163">
        <v>43154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49</v>
      </c>
      <c r="B146" s="155">
        <v>42433</v>
      </c>
      <c r="C146" s="155"/>
      <c r="D146" s="156" t="s">
        <v>237</v>
      </c>
      <c r="E146" s="157" t="s">
        <v>590</v>
      </c>
      <c r="F146" s="158">
        <v>437.5</v>
      </c>
      <c r="G146" s="157"/>
      <c r="H146" s="157">
        <v>504.5</v>
      </c>
      <c r="I146" s="159">
        <v>522</v>
      </c>
      <c r="J146" s="160" t="s">
        <v>686</v>
      </c>
      <c r="K146" s="161">
        <f t="shared" si="37"/>
        <v>67</v>
      </c>
      <c r="L146" s="162">
        <f t="shared" si="38"/>
        <v>0.15314285714285714</v>
      </c>
      <c r="M146" s="157" t="s">
        <v>593</v>
      </c>
      <c r="N146" s="163">
        <v>42480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50</v>
      </c>
      <c r="B147" s="155">
        <v>42438</v>
      </c>
      <c r="C147" s="155"/>
      <c r="D147" s="156" t="s">
        <v>687</v>
      </c>
      <c r="E147" s="157" t="s">
        <v>590</v>
      </c>
      <c r="F147" s="158">
        <v>189.5</v>
      </c>
      <c r="G147" s="157"/>
      <c r="H147" s="157">
        <v>218</v>
      </c>
      <c r="I147" s="159">
        <v>218</v>
      </c>
      <c r="J147" s="160" t="s">
        <v>677</v>
      </c>
      <c r="K147" s="161">
        <f t="shared" si="37"/>
        <v>28.5</v>
      </c>
      <c r="L147" s="162">
        <f t="shared" si="38"/>
        <v>0.15039577836411611</v>
      </c>
      <c r="M147" s="157" t="s">
        <v>593</v>
      </c>
      <c r="N147" s="163">
        <v>43034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4">
        <v>51</v>
      </c>
      <c r="B148" s="165">
        <v>42471</v>
      </c>
      <c r="C148" s="165"/>
      <c r="D148" s="173" t="s">
        <v>688</v>
      </c>
      <c r="E148" s="168" t="s">
        <v>590</v>
      </c>
      <c r="F148" s="168">
        <v>36.5</v>
      </c>
      <c r="G148" s="169"/>
      <c r="H148" s="169">
        <v>15.85</v>
      </c>
      <c r="I148" s="169">
        <v>60</v>
      </c>
      <c r="J148" s="170" t="s">
        <v>689</v>
      </c>
      <c r="K148" s="171">
        <f t="shared" si="37"/>
        <v>-20.65</v>
      </c>
      <c r="L148" s="172">
        <f t="shared" si="38"/>
        <v>-0.5657534246575342</v>
      </c>
      <c r="M148" s="168" t="s">
        <v>603</v>
      </c>
      <c r="N148" s="176">
        <v>43627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52</v>
      </c>
      <c r="B149" s="155">
        <v>42472</v>
      </c>
      <c r="C149" s="155"/>
      <c r="D149" s="156" t="s">
        <v>690</v>
      </c>
      <c r="E149" s="157" t="s">
        <v>590</v>
      </c>
      <c r="F149" s="158">
        <v>93</v>
      </c>
      <c r="G149" s="157"/>
      <c r="H149" s="157">
        <v>149</v>
      </c>
      <c r="I149" s="159">
        <v>140</v>
      </c>
      <c r="J149" s="160" t="s">
        <v>691</v>
      </c>
      <c r="K149" s="161">
        <f t="shared" si="37"/>
        <v>56</v>
      </c>
      <c r="L149" s="162">
        <f t="shared" si="38"/>
        <v>0.60215053763440862</v>
      </c>
      <c r="M149" s="157" t="s">
        <v>593</v>
      </c>
      <c r="N149" s="163">
        <v>42740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53</v>
      </c>
      <c r="B150" s="155">
        <v>42472</v>
      </c>
      <c r="C150" s="155"/>
      <c r="D150" s="156" t="s">
        <v>692</v>
      </c>
      <c r="E150" s="157" t="s">
        <v>590</v>
      </c>
      <c r="F150" s="158">
        <v>130</v>
      </c>
      <c r="G150" s="157"/>
      <c r="H150" s="157">
        <v>150</v>
      </c>
      <c r="I150" s="159" t="s">
        <v>693</v>
      </c>
      <c r="J150" s="160" t="s">
        <v>677</v>
      </c>
      <c r="K150" s="161">
        <f t="shared" si="37"/>
        <v>20</v>
      </c>
      <c r="L150" s="162">
        <f t="shared" si="38"/>
        <v>0.15384615384615385</v>
      </c>
      <c r="M150" s="157" t="s">
        <v>593</v>
      </c>
      <c r="N150" s="163">
        <v>42564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54</v>
      </c>
      <c r="B151" s="155">
        <v>42473</v>
      </c>
      <c r="C151" s="155"/>
      <c r="D151" s="156" t="s">
        <v>694</v>
      </c>
      <c r="E151" s="157" t="s">
        <v>590</v>
      </c>
      <c r="F151" s="158">
        <v>196</v>
      </c>
      <c r="G151" s="157"/>
      <c r="H151" s="157">
        <v>299</v>
      </c>
      <c r="I151" s="159">
        <v>299</v>
      </c>
      <c r="J151" s="160" t="s">
        <v>677</v>
      </c>
      <c r="K151" s="161">
        <v>103</v>
      </c>
      <c r="L151" s="162">
        <v>0.52551020408163296</v>
      </c>
      <c r="M151" s="157" t="s">
        <v>593</v>
      </c>
      <c r="N151" s="163">
        <v>42620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55</v>
      </c>
      <c r="B152" s="155">
        <v>42473</v>
      </c>
      <c r="C152" s="155"/>
      <c r="D152" s="156" t="s">
        <v>695</v>
      </c>
      <c r="E152" s="157" t="s">
        <v>590</v>
      </c>
      <c r="F152" s="158">
        <v>88</v>
      </c>
      <c r="G152" s="157"/>
      <c r="H152" s="157">
        <v>103</v>
      </c>
      <c r="I152" s="159">
        <v>103</v>
      </c>
      <c r="J152" s="160" t="s">
        <v>677</v>
      </c>
      <c r="K152" s="161">
        <v>15</v>
      </c>
      <c r="L152" s="162">
        <v>0.170454545454545</v>
      </c>
      <c r="M152" s="157" t="s">
        <v>593</v>
      </c>
      <c r="N152" s="163">
        <v>42530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56</v>
      </c>
      <c r="B153" s="155">
        <v>42492</v>
      </c>
      <c r="C153" s="155"/>
      <c r="D153" s="156" t="s">
        <v>696</v>
      </c>
      <c r="E153" s="157" t="s">
        <v>590</v>
      </c>
      <c r="F153" s="158">
        <v>127.5</v>
      </c>
      <c r="G153" s="157"/>
      <c r="H153" s="157">
        <v>148</v>
      </c>
      <c r="I153" s="159" t="s">
        <v>697</v>
      </c>
      <c r="J153" s="160" t="s">
        <v>677</v>
      </c>
      <c r="K153" s="161">
        <f t="shared" ref="K153:K157" si="39">H153-F153</f>
        <v>20.5</v>
      </c>
      <c r="L153" s="162">
        <f t="shared" ref="L153:L157" si="40">K153/F153</f>
        <v>0.16078431372549021</v>
      </c>
      <c r="M153" s="157" t="s">
        <v>593</v>
      </c>
      <c r="N153" s="163">
        <v>42564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57</v>
      </c>
      <c r="B154" s="155">
        <v>42493</v>
      </c>
      <c r="C154" s="155"/>
      <c r="D154" s="156" t="s">
        <v>698</v>
      </c>
      <c r="E154" s="157" t="s">
        <v>590</v>
      </c>
      <c r="F154" s="158">
        <v>675</v>
      </c>
      <c r="G154" s="157"/>
      <c r="H154" s="157">
        <v>815</v>
      </c>
      <c r="I154" s="159" t="s">
        <v>699</v>
      </c>
      <c r="J154" s="160" t="s">
        <v>677</v>
      </c>
      <c r="K154" s="161">
        <f t="shared" si="39"/>
        <v>140</v>
      </c>
      <c r="L154" s="162">
        <f t="shared" si="40"/>
        <v>0.2074074074074074</v>
      </c>
      <c r="M154" s="157" t="s">
        <v>593</v>
      </c>
      <c r="N154" s="163">
        <v>43154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4">
        <v>58</v>
      </c>
      <c r="B155" s="165">
        <v>42522</v>
      </c>
      <c r="C155" s="165"/>
      <c r="D155" s="166" t="s">
        <v>700</v>
      </c>
      <c r="E155" s="167" t="s">
        <v>590</v>
      </c>
      <c r="F155" s="168">
        <v>500</v>
      </c>
      <c r="G155" s="168"/>
      <c r="H155" s="169">
        <v>232.5</v>
      </c>
      <c r="I155" s="169" t="s">
        <v>701</v>
      </c>
      <c r="J155" s="170" t="s">
        <v>702</v>
      </c>
      <c r="K155" s="171">
        <f t="shared" si="39"/>
        <v>-267.5</v>
      </c>
      <c r="L155" s="172">
        <f t="shared" si="40"/>
        <v>-0.53500000000000003</v>
      </c>
      <c r="M155" s="168" t="s">
        <v>603</v>
      </c>
      <c r="N155" s="165">
        <v>43735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59</v>
      </c>
      <c r="B156" s="155">
        <v>42527</v>
      </c>
      <c r="C156" s="155"/>
      <c r="D156" s="156" t="s">
        <v>542</v>
      </c>
      <c r="E156" s="157" t="s">
        <v>590</v>
      </c>
      <c r="F156" s="158">
        <v>110</v>
      </c>
      <c r="G156" s="157"/>
      <c r="H156" s="157">
        <v>126.5</v>
      </c>
      <c r="I156" s="159">
        <v>125</v>
      </c>
      <c r="J156" s="160" t="s">
        <v>629</v>
      </c>
      <c r="K156" s="161">
        <f t="shared" si="39"/>
        <v>16.5</v>
      </c>
      <c r="L156" s="162">
        <f t="shared" si="40"/>
        <v>0.15</v>
      </c>
      <c r="M156" s="157" t="s">
        <v>593</v>
      </c>
      <c r="N156" s="163">
        <v>42552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60</v>
      </c>
      <c r="B157" s="155">
        <v>42538</v>
      </c>
      <c r="C157" s="155"/>
      <c r="D157" s="156" t="s">
        <v>703</v>
      </c>
      <c r="E157" s="157" t="s">
        <v>590</v>
      </c>
      <c r="F157" s="158">
        <v>44</v>
      </c>
      <c r="G157" s="157"/>
      <c r="H157" s="157">
        <v>69.5</v>
      </c>
      <c r="I157" s="159">
        <v>69.5</v>
      </c>
      <c r="J157" s="160" t="s">
        <v>704</v>
      </c>
      <c r="K157" s="161">
        <f t="shared" si="39"/>
        <v>25.5</v>
      </c>
      <c r="L157" s="162">
        <f t="shared" si="40"/>
        <v>0.57954545454545459</v>
      </c>
      <c r="M157" s="157" t="s">
        <v>593</v>
      </c>
      <c r="N157" s="163">
        <v>42977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61</v>
      </c>
      <c r="B158" s="155">
        <v>42549</v>
      </c>
      <c r="C158" s="155"/>
      <c r="D158" s="156" t="s">
        <v>705</v>
      </c>
      <c r="E158" s="157" t="s">
        <v>590</v>
      </c>
      <c r="F158" s="158">
        <v>262.5</v>
      </c>
      <c r="G158" s="157"/>
      <c r="H158" s="157">
        <v>340</v>
      </c>
      <c r="I158" s="159">
        <v>333</v>
      </c>
      <c r="J158" s="160" t="s">
        <v>706</v>
      </c>
      <c r="K158" s="161">
        <v>77.5</v>
      </c>
      <c r="L158" s="162">
        <v>0.29523809523809502</v>
      </c>
      <c r="M158" s="157" t="s">
        <v>593</v>
      </c>
      <c r="N158" s="163">
        <v>43017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62</v>
      </c>
      <c r="B159" s="155">
        <v>42549</v>
      </c>
      <c r="C159" s="155"/>
      <c r="D159" s="156" t="s">
        <v>707</v>
      </c>
      <c r="E159" s="157" t="s">
        <v>590</v>
      </c>
      <c r="F159" s="158">
        <v>840</v>
      </c>
      <c r="G159" s="157"/>
      <c r="H159" s="157">
        <v>1230</v>
      </c>
      <c r="I159" s="159">
        <v>1230</v>
      </c>
      <c r="J159" s="160" t="s">
        <v>677</v>
      </c>
      <c r="K159" s="161">
        <v>390</v>
      </c>
      <c r="L159" s="162">
        <v>0.46428571428571402</v>
      </c>
      <c r="M159" s="157" t="s">
        <v>593</v>
      </c>
      <c r="N159" s="163">
        <v>42649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77">
        <v>63</v>
      </c>
      <c r="B160" s="178">
        <v>42556</v>
      </c>
      <c r="C160" s="178"/>
      <c r="D160" s="179" t="s">
        <v>708</v>
      </c>
      <c r="E160" s="180" t="s">
        <v>590</v>
      </c>
      <c r="F160" s="180">
        <v>395</v>
      </c>
      <c r="G160" s="181"/>
      <c r="H160" s="181">
        <f>(468.5+342.5)/2</f>
        <v>405.5</v>
      </c>
      <c r="I160" s="181">
        <v>510</v>
      </c>
      <c r="J160" s="182" t="s">
        <v>709</v>
      </c>
      <c r="K160" s="183">
        <f t="shared" ref="K160:K166" si="41">H160-F160</f>
        <v>10.5</v>
      </c>
      <c r="L160" s="184">
        <f t="shared" ref="L160:L166" si="42">K160/F160</f>
        <v>2.6582278481012658E-2</v>
      </c>
      <c r="M160" s="180" t="s">
        <v>610</v>
      </c>
      <c r="N160" s="178">
        <v>43606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4">
        <v>64</v>
      </c>
      <c r="B161" s="165">
        <v>42584</v>
      </c>
      <c r="C161" s="165"/>
      <c r="D161" s="166" t="s">
        <v>710</v>
      </c>
      <c r="E161" s="167" t="s">
        <v>602</v>
      </c>
      <c r="F161" s="168">
        <f>169.5-12.8</f>
        <v>156.69999999999999</v>
      </c>
      <c r="G161" s="168"/>
      <c r="H161" s="169">
        <v>77</v>
      </c>
      <c r="I161" s="169" t="s">
        <v>711</v>
      </c>
      <c r="J161" s="170" t="s">
        <v>712</v>
      </c>
      <c r="K161" s="171">
        <f t="shared" si="41"/>
        <v>-79.699999999999989</v>
      </c>
      <c r="L161" s="172">
        <f t="shared" si="42"/>
        <v>-0.50861518825781749</v>
      </c>
      <c r="M161" s="168" t="s">
        <v>603</v>
      </c>
      <c r="N161" s="165">
        <v>43522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65</v>
      </c>
      <c r="B162" s="165">
        <v>42586</v>
      </c>
      <c r="C162" s="165"/>
      <c r="D162" s="166" t="s">
        <v>713</v>
      </c>
      <c r="E162" s="167" t="s">
        <v>590</v>
      </c>
      <c r="F162" s="168">
        <v>400</v>
      </c>
      <c r="G162" s="168"/>
      <c r="H162" s="169">
        <v>305</v>
      </c>
      <c r="I162" s="169">
        <v>475</v>
      </c>
      <c r="J162" s="170" t="s">
        <v>714</v>
      </c>
      <c r="K162" s="171">
        <f t="shared" si="41"/>
        <v>-95</v>
      </c>
      <c r="L162" s="172">
        <f t="shared" si="42"/>
        <v>-0.23749999999999999</v>
      </c>
      <c r="M162" s="168" t="s">
        <v>603</v>
      </c>
      <c r="N162" s="165">
        <v>43606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66</v>
      </c>
      <c r="B163" s="155">
        <v>42593</v>
      </c>
      <c r="C163" s="155"/>
      <c r="D163" s="156" t="s">
        <v>715</v>
      </c>
      <c r="E163" s="157" t="s">
        <v>590</v>
      </c>
      <c r="F163" s="158">
        <v>86.5</v>
      </c>
      <c r="G163" s="157"/>
      <c r="H163" s="157">
        <v>130</v>
      </c>
      <c r="I163" s="159">
        <v>130</v>
      </c>
      <c r="J163" s="160" t="s">
        <v>716</v>
      </c>
      <c r="K163" s="161">
        <f t="shared" si="41"/>
        <v>43.5</v>
      </c>
      <c r="L163" s="162">
        <f t="shared" si="42"/>
        <v>0.50289017341040465</v>
      </c>
      <c r="M163" s="157" t="s">
        <v>593</v>
      </c>
      <c r="N163" s="163">
        <v>43091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67</v>
      </c>
      <c r="B164" s="165">
        <v>42600</v>
      </c>
      <c r="C164" s="165"/>
      <c r="D164" s="166" t="s">
        <v>122</v>
      </c>
      <c r="E164" s="167" t="s">
        <v>590</v>
      </c>
      <c r="F164" s="168">
        <v>133.5</v>
      </c>
      <c r="G164" s="168"/>
      <c r="H164" s="169">
        <v>126.5</v>
      </c>
      <c r="I164" s="169">
        <v>178</v>
      </c>
      <c r="J164" s="170" t="s">
        <v>717</v>
      </c>
      <c r="K164" s="171">
        <f t="shared" si="41"/>
        <v>-7</v>
      </c>
      <c r="L164" s="172">
        <f t="shared" si="42"/>
        <v>-5.2434456928838954E-2</v>
      </c>
      <c r="M164" s="168" t="s">
        <v>603</v>
      </c>
      <c r="N164" s="165">
        <v>42615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68</v>
      </c>
      <c r="B165" s="155">
        <v>42613</v>
      </c>
      <c r="C165" s="155"/>
      <c r="D165" s="156" t="s">
        <v>718</v>
      </c>
      <c r="E165" s="157" t="s">
        <v>590</v>
      </c>
      <c r="F165" s="158">
        <v>560</v>
      </c>
      <c r="G165" s="157"/>
      <c r="H165" s="157">
        <v>725</v>
      </c>
      <c r="I165" s="159">
        <v>725</v>
      </c>
      <c r="J165" s="160" t="s">
        <v>623</v>
      </c>
      <c r="K165" s="161">
        <f t="shared" si="41"/>
        <v>165</v>
      </c>
      <c r="L165" s="162">
        <f t="shared" si="42"/>
        <v>0.29464285714285715</v>
      </c>
      <c r="M165" s="157" t="s">
        <v>593</v>
      </c>
      <c r="N165" s="163">
        <v>42456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69</v>
      </c>
      <c r="B166" s="155">
        <v>42614</v>
      </c>
      <c r="C166" s="155"/>
      <c r="D166" s="156" t="s">
        <v>719</v>
      </c>
      <c r="E166" s="157" t="s">
        <v>590</v>
      </c>
      <c r="F166" s="158">
        <v>160.5</v>
      </c>
      <c r="G166" s="157"/>
      <c r="H166" s="157">
        <v>210</v>
      </c>
      <c r="I166" s="159">
        <v>210</v>
      </c>
      <c r="J166" s="160" t="s">
        <v>623</v>
      </c>
      <c r="K166" s="161">
        <f t="shared" si="41"/>
        <v>49.5</v>
      </c>
      <c r="L166" s="162">
        <f t="shared" si="42"/>
        <v>0.30841121495327101</v>
      </c>
      <c r="M166" s="157" t="s">
        <v>593</v>
      </c>
      <c r="N166" s="163">
        <v>42871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70</v>
      </c>
      <c r="B167" s="155">
        <v>42646</v>
      </c>
      <c r="C167" s="155"/>
      <c r="D167" s="156" t="s">
        <v>415</v>
      </c>
      <c r="E167" s="157" t="s">
        <v>590</v>
      </c>
      <c r="F167" s="158">
        <v>430</v>
      </c>
      <c r="G167" s="157"/>
      <c r="H167" s="157">
        <v>596</v>
      </c>
      <c r="I167" s="159">
        <v>575</v>
      </c>
      <c r="J167" s="160" t="s">
        <v>720</v>
      </c>
      <c r="K167" s="161">
        <v>166</v>
      </c>
      <c r="L167" s="162">
        <v>0.38604651162790699</v>
      </c>
      <c r="M167" s="157" t="s">
        <v>593</v>
      </c>
      <c r="N167" s="163">
        <v>42769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71</v>
      </c>
      <c r="B168" s="155">
        <v>42657</v>
      </c>
      <c r="C168" s="155"/>
      <c r="D168" s="156" t="s">
        <v>721</v>
      </c>
      <c r="E168" s="157" t="s">
        <v>590</v>
      </c>
      <c r="F168" s="158">
        <v>280</v>
      </c>
      <c r="G168" s="157"/>
      <c r="H168" s="157">
        <v>345</v>
      </c>
      <c r="I168" s="159">
        <v>345</v>
      </c>
      <c r="J168" s="160" t="s">
        <v>623</v>
      </c>
      <c r="K168" s="161">
        <f t="shared" ref="K168:K173" si="43">H168-F168</f>
        <v>65</v>
      </c>
      <c r="L168" s="162">
        <f t="shared" ref="L168:L169" si="44">K168/F168</f>
        <v>0.23214285714285715</v>
      </c>
      <c r="M168" s="157" t="s">
        <v>593</v>
      </c>
      <c r="N168" s="163">
        <v>42814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72</v>
      </c>
      <c r="B169" s="155">
        <v>42657</v>
      </c>
      <c r="C169" s="155"/>
      <c r="D169" s="156" t="s">
        <v>722</v>
      </c>
      <c r="E169" s="157" t="s">
        <v>590</v>
      </c>
      <c r="F169" s="158">
        <v>245</v>
      </c>
      <c r="G169" s="157"/>
      <c r="H169" s="157">
        <v>325.5</v>
      </c>
      <c r="I169" s="159">
        <v>330</v>
      </c>
      <c r="J169" s="160" t="s">
        <v>723</v>
      </c>
      <c r="K169" s="161">
        <f t="shared" si="43"/>
        <v>80.5</v>
      </c>
      <c r="L169" s="162">
        <f t="shared" si="44"/>
        <v>0.32857142857142857</v>
      </c>
      <c r="M169" s="157" t="s">
        <v>593</v>
      </c>
      <c r="N169" s="163">
        <v>42769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73</v>
      </c>
      <c r="B170" s="155">
        <v>42660</v>
      </c>
      <c r="C170" s="155"/>
      <c r="D170" s="156" t="s">
        <v>724</v>
      </c>
      <c r="E170" s="157" t="s">
        <v>590</v>
      </c>
      <c r="F170" s="158">
        <v>125</v>
      </c>
      <c r="G170" s="157"/>
      <c r="H170" s="157">
        <v>160</v>
      </c>
      <c r="I170" s="159">
        <v>160</v>
      </c>
      <c r="J170" s="160" t="s">
        <v>677</v>
      </c>
      <c r="K170" s="161">
        <f t="shared" si="43"/>
        <v>35</v>
      </c>
      <c r="L170" s="162">
        <v>0.28000000000000003</v>
      </c>
      <c r="M170" s="157" t="s">
        <v>593</v>
      </c>
      <c r="N170" s="163">
        <v>42803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74</v>
      </c>
      <c r="B171" s="155">
        <v>42660</v>
      </c>
      <c r="C171" s="155"/>
      <c r="D171" s="156" t="s">
        <v>725</v>
      </c>
      <c r="E171" s="157" t="s">
        <v>590</v>
      </c>
      <c r="F171" s="158">
        <v>114</v>
      </c>
      <c r="G171" s="157"/>
      <c r="H171" s="157">
        <v>145</v>
      </c>
      <c r="I171" s="159">
        <v>145</v>
      </c>
      <c r="J171" s="160" t="s">
        <v>677</v>
      </c>
      <c r="K171" s="161">
        <f t="shared" si="43"/>
        <v>31</v>
      </c>
      <c r="L171" s="162">
        <f t="shared" ref="L171:L173" si="45">K171/F171</f>
        <v>0.27192982456140352</v>
      </c>
      <c r="M171" s="157" t="s">
        <v>593</v>
      </c>
      <c r="N171" s="163">
        <v>42859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75</v>
      </c>
      <c r="B172" s="155">
        <v>42660</v>
      </c>
      <c r="C172" s="155"/>
      <c r="D172" s="156" t="s">
        <v>726</v>
      </c>
      <c r="E172" s="157" t="s">
        <v>590</v>
      </c>
      <c r="F172" s="158">
        <v>212</v>
      </c>
      <c r="G172" s="157"/>
      <c r="H172" s="157">
        <v>280</v>
      </c>
      <c r="I172" s="159">
        <v>276</v>
      </c>
      <c r="J172" s="160" t="s">
        <v>727</v>
      </c>
      <c r="K172" s="161">
        <f t="shared" si="43"/>
        <v>68</v>
      </c>
      <c r="L172" s="162">
        <f t="shared" si="45"/>
        <v>0.32075471698113206</v>
      </c>
      <c r="M172" s="157" t="s">
        <v>593</v>
      </c>
      <c r="N172" s="163">
        <v>42858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76</v>
      </c>
      <c r="B173" s="155">
        <v>42678</v>
      </c>
      <c r="C173" s="155"/>
      <c r="D173" s="156" t="s">
        <v>464</v>
      </c>
      <c r="E173" s="157" t="s">
        <v>590</v>
      </c>
      <c r="F173" s="158">
        <v>155</v>
      </c>
      <c r="G173" s="157"/>
      <c r="H173" s="157">
        <v>210</v>
      </c>
      <c r="I173" s="159">
        <v>210</v>
      </c>
      <c r="J173" s="160" t="s">
        <v>728</v>
      </c>
      <c r="K173" s="161">
        <f t="shared" si="43"/>
        <v>55</v>
      </c>
      <c r="L173" s="162">
        <f t="shared" si="45"/>
        <v>0.35483870967741937</v>
      </c>
      <c r="M173" s="157" t="s">
        <v>593</v>
      </c>
      <c r="N173" s="163">
        <v>42944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77</v>
      </c>
      <c r="B174" s="165">
        <v>42710</v>
      </c>
      <c r="C174" s="165"/>
      <c r="D174" s="166" t="s">
        <v>729</v>
      </c>
      <c r="E174" s="167" t="s">
        <v>590</v>
      </c>
      <c r="F174" s="168">
        <v>150.5</v>
      </c>
      <c r="G174" s="168"/>
      <c r="H174" s="169">
        <v>72.5</v>
      </c>
      <c r="I174" s="169">
        <v>174</v>
      </c>
      <c r="J174" s="170" t="s">
        <v>730</v>
      </c>
      <c r="K174" s="171">
        <v>-78</v>
      </c>
      <c r="L174" s="172">
        <v>-0.51827242524916906</v>
      </c>
      <c r="M174" s="168" t="s">
        <v>603</v>
      </c>
      <c r="N174" s="165">
        <v>43333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78</v>
      </c>
      <c r="B175" s="155">
        <v>42712</v>
      </c>
      <c r="C175" s="155"/>
      <c r="D175" s="156" t="s">
        <v>731</v>
      </c>
      <c r="E175" s="157" t="s">
        <v>590</v>
      </c>
      <c r="F175" s="158">
        <v>380</v>
      </c>
      <c r="G175" s="157"/>
      <c r="H175" s="157">
        <v>478</v>
      </c>
      <c r="I175" s="159">
        <v>468</v>
      </c>
      <c r="J175" s="160" t="s">
        <v>677</v>
      </c>
      <c r="K175" s="161">
        <f t="shared" ref="K175:K177" si="46">H175-F175</f>
        <v>98</v>
      </c>
      <c r="L175" s="162">
        <f t="shared" ref="L175:L177" si="47">K175/F175</f>
        <v>0.25789473684210529</v>
      </c>
      <c r="M175" s="157" t="s">
        <v>593</v>
      </c>
      <c r="N175" s="163">
        <v>43025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79</v>
      </c>
      <c r="B176" s="155">
        <v>42734</v>
      </c>
      <c r="C176" s="155"/>
      <c r="D176" s="156" t="s">
        <v>121</v>
      </c>
      <c r="E176" s="157" t="s">
        <v>590</v>
      </c>
      <c r="F176" s="158">
        <v>305</v>
      </c>
      <c r="G176" s="157"/>
      <c r="H176" s="157">
        <v>375</v>
      </c>
      <c r="I176" s="159">
        <v>375</v>
      </c>
      <c r="J176" s="160" t="s">
        <v>677</v>
      </c>
      <c r="K176" s="161">
        <f t="shared" si="46"/>
        <v>70</v>
      </c>
      <c r="L176" s="162">
        <f t="shared" si="47"/>
        <v>0.22950819672131148</v>
      </c>
      <c r="M176" s="157" t="s">
        <v>593</v>
      </c>
      <c r="N176" s="163">
        <v>42768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80</v>
      </c>
      <c r="B177" s="155">
        <v>42739</v>
      </c>
      <c r="C177" s="155"/>
      <c r="D177" s="156" t="s">
        <v>104</v>
      </c>
      <c r="E177" s="157" t="s">
        <v>590</v>
      </c>
      <c r="F177" s="158">
        <v>99.5</v>
      </c>
      <c r="G177" s="157"/>
      <c r="H177" s="157">
        <v>158</v>
      </c>
      <c r="I177" s="159">
        <v>158</v>
      </c>
      <c r="J177" s="160" t="s">
        <v>677</v>
      </c>
      <c r="K177" s="161">
        <f t="shared" si="46"/>
        <v>58.5</v>
      </c>
      <c r="L177" s="162">
        <f t="shared" si="47"/>
        <v>0.5879396984924623</v>
      </c>
      <c r="M177" s="157" t="s">
        <v>593</v>
      </c>
      <c r="N177" s="163">
        <v>42898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81</v>
      </c>
      <c r="B178" s="155">
        <v>42739</v>
      </c>
      <c r="C178" s="155"/>
      <c r="D178" s="156" t="s">
        <v>104</v>
      </c>
      <c r="E178" s="157" t="s">
        <v>590</v>
      </c>
      <c r="F178" s="158">
        <v>99.5</v>
      </c>
      <c r="G178" s="157"/>
      <c r="H178" s="157">
        <v>158</v>
      </c>
      <c r="I178" s="159">
        <v>158</v>
      </c>
      <c r="J178" s="160" t="s">
        <v>677</v>
      </c>
      <c r="K178" s="161">
        <v>58.5</v>
      </c>
      <c r="L178" s="162">
        <v>0.58793969849246197</v>
      </c>
      <c r="M178" s="157" t="s">
        <v>593</v>
      </c>
      <c r="N178" s="163">
        <v>42898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82</v>
      </c>
      <c r="B179" s="155">
        <v>42786</v>
      </c>
      <c r="C179" s="155"/>
      <c r="D179" s="156" t="s">
        <v>210</v>
      </c>
      <c r="E179" s="157" t="s">
        <v>590</v>
      </c>
      <c r="F179" s="158">
        <v>140.5</v>
      </c>
      <c r="G179" s="157"/>
      <c r="H179" s="157">
        <v>220</v>
      </c>
      <c r="I179" s="159">
        <v>220</v>
      </c>
      <c r="J179" s="160" t="s">
        <v>677</v>
      </c>
      <c r="K179" s="161">
        <f>H179-F179</f>
        <v>79.5</v>
      </c>
      <c r="L179" s="162">
        <f>K179/F179</f>
        <v>0.5658362989323843</v>
      </c>
      <c r="M179" s="157" t="s">
        <v>593</v>
      </c>
      <c r="N179" s="163">
        <v>42864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83</v>
      </c>
      <c r="B180" s="155">
        <v>42786</v>
      </c>
      <c r="C180" s="155"/>
      <c r="D180" s="156" t="s">
        <v>732</v>
      </c>
      <c r="E180" s="157" t="s">
        <v>590</v>
      </c>
      <c r="F180" s="158">
        <v>202.5</v>
      </c>
      <c r="G180" s="157"/>
      <c r="H180" s="157">
        <v>234</v>
      </c>
      <c r="I180" s="159">
        <v>234</v>
      </c>
      <c r="J180" s="160" t="s">
        <v>677</v>
      </c>
      <c r="K180" s="161">
        <v>31.5</v>
      </c>
      <c r="L180" s="162">
        <v>0.155555555555556</v>
      </c>
      <c r="M180" s="157" t="s">
        <v>593</v>
      </c>
      <c r="N180" s="163">
        <v>42836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84</v>
      </c>
      <c r="B181" s="155">
        <v>42818</v>
      </c>
      <c r="C181" s="155"/>
      <c r="D181" s="156" t="s">
        <v>733</v>
      </c>
      <c r="E181" s="157" t="s">
        <v>590</v>
      </c>
      <c r="F181" s="158">
        <v>300.5</v>
      </c>
      <c r="G181" s="157"/>
      <c r="H181" s="157">
        <v>417.5</v>
      </c>
      <c r="I181" s="159">
        <v>420</v>
      </c>
      <c r="J181" s="160" t="s">
        <v>734</v>
      </c>
      <c r="K181" s="161">
        <f>H181-F181</f>
        <v>117</v>
      </c>
      <c r="L181" s="162">
        <f>K181/F181</f>
        <v>0.38935108153078202</v>
      </c>
      <c r="M181" s="157" t="s">
        <v>593</v>
      </c>
      <c r="N181" s="163">
        <v>43070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85</v>
      </c>
      <c r="B182" s="155">
        <v>42818</v>
      </c>
      <c r="C182" s="155"/>
      <c r="D182" s="156" t="s">
        <v>707</v>
      </c>
      <c r="E182" s="157" t="s">
        <v>590</v>
      </c>
      <c r="F182" s="158">
        <v>850</v>
      </c>
      <c r="G182" s="157"/>
      <c r="H182" s="157">
        <v>1042.5</v>
      </c>
      <c r="I182" s="159">
        <v>1023</v>
      </c>
      <c r="J182" s="160" t="s">
        <v>735</v>
      </c>
      <c r="K182" s="161">
        <v>192.5</v>
      </c>
      <c r="L182" s="162">
        <v>0.22647058823529401</v>
      </c>
      <c r="M182" s="157" t="s">
        <v>593</v>
      </c>
      <c r="N182" s="163">
        <v>42830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86</v>
      </c>
      <c r="B183" s="155">
        <v>42830</v>
      </c>
      <c r="C183" s="155"/>
      <c r="D183" s="156" t="s">
        <v>495</v>
      </c>
      <c r="E183" s="157" t="s">
        <v>590</v>
      </c>
      <c r="F183" s="158">
        <v>785</v>
      </c>
      <c r="G183" s="157"/>
      <c r="H183" s="157">
        <v>930</v>
      </c>
      <c r="I183" s="159">
        <v>920</v>
      </c>
      <c r="J183" s="160" t="s">
        <v>736</v>
      </c>
      <c r="K183" s="161">
        <f>H183-F183</f>
        <v>145</v>
      </c>
      <c r="L183" s="162">
        <f>K183/F183</f>
        <v>0.18471337579617833</v>
      </c>
      <c r="M183" s="157" t="s">
        <v>593</v>
      </c>
      <c r="N183" s="163">
        <v>42976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4">
        <v>87</v>
      </c>
      <c r="B184" s="165">
        <v>42831</v>
      </c>
      <c r="C184" s="165"/>
      <c r="D184" s="166" t="s">
        <v>737</v>
      </c>
      <c r="E184" s="167" t="s">
        <v>590</v>
      </c>
      <c r="F184" s="168">
        <v>40</v>
      </c>
      <c r="G184" s="168"/>
      <c r="H184" s="169">
        <v>13.1</v>
      </c>
      <c r="I184" s="169">
        <v>60</v>
      </c>
      <c r="J184" s="170" t="s">
        <v>738</v>
      </c>
      <c r="K184" s="171">
        <v>-26.9</v>
      </c>
      <c r="L184" s="172">
        <v>-0.67249999999999999</v>
      </c>
      <c r="M184" s="168" t="s">
        <v>603</v>
      </c>
      <c r="N184" s="165">
        <v>43138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88</v>
      </c>
      <c r="B185" s="155">
        <v>42837</v>
      </c>
      <c r="C185" s="155"/>
      <c r="D185" s="156" t="s">
        <v>102</v>
      </c>
      <c r="E185" s="157" t="s">
        <v>590</v>
      </c>
      <c r="F185" s="158">
        <v>289.5</v>
      </c>
      <c r="G185" s="157"/>
      <c r="H185" s="157">
        <v>354</v>
      </c>
      <c r="I185" s="159">
        <v>360</v>
      </c>
      <c r="J185" s="160" t="s">
        <v>739</v>
      </c>
      <c r="K185" s="161">
        <f t="shared" ref="K185:K193" si="48">H185-F185</f>
        <v>64.5</v>
      </c>
      <c r="L185" s="162">
        <f t="shared" ref="L185:L193" si="49">K185/F185</f>
        <v>0.22279792746113988</v>
      </c>
      <c r="M185" s="157" t="s">
        <v>593</v>
      </c>
      <c r="N185" s="163">
        <v>43040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89</v>
      </c>
      <c r="B186" s="155">
        <v>42845</v>
      </c>
      <c r="C186" s="155"/>
      <c r="D186" s="156" t="s">
        <v>435</v>
      </c>
      <c r="E186" s="157" t="s">
        <v>590</v>
      </c>
      <c r="F186" s="158">
        <v>700</v>
      </c>
      <c r="G186" s="157"/>
      <c r="H186" s="157">
        <v>840</v>
      </c>
      <c r="I186" s="159">
        <v>840</v>
      </c>
      <c r="J186" s="160" t="s">
        <v>740</v>
      </c>
      <c r="K186" s="161">
        <f t="shared" si="48"/>
        <v>140</v>
      </c>
      <c r="L186" s="162">
        <f t="shared" si="49"/>
        <v>0.2</v>
      </c>
      <c r="M186" s="157" t="s">
        <v>593</v>
      </c>
      <c r="N186" s="163">
        <v>42893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90</v>
      </c>
      <c r="B187" s="155">
        <v>42887</v>
      </c>
      <c r="C187" s="155"/>
      <c r="D187" s="156" t="s">
        <v>741</v>
      </c>
      <c r="E187" s="157" t="s">
        <v>590</v>
      </c>
      <c r="F187" s="158">
        <v>130</v>
      </c>
      <c r="G187" s="157"/>
      <c r="H187" s="157">
        <v>144.25</v>
      </c>
      <c r="I187" s="159">
        <v>170</v>
      </c>
      <c r="J187" s="160" t="s">
        <v>742</v>
      </c>
      <c r="K187" s="161">
        <f t="shared" si="48"/>
        <v>14.25</v>
      </c>
      <c r="L187" s="162">
        <f t="shared" si="49"/>
        <v>0.10961538461538461</v>
      </c>
      <c r="M187" s="157" t="s">
        <v>593</v>
      </c>
      <c r="N187" s="163">
        <v>43675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91</v>
      </c>
      <c r="B188" s="155">
        <v>42901</v>
      </c>
      <c r="C188" s="155"/>
      <c r="D188" s="156" t="s">
        <v>743</v>
      </c>
      <c r="E188" s="157" t="s">
        <v>590</v>
      </c>
      <c r="F188" s="158">
        <v>214.5</v>
      </c>
      <c r="G188" s="157"/>
      <c r="H188" s="157">
        <v>262</v>
      </c>
      <c r="I188" s="159">
        <v>262</v>
      </c>
      <c r="J188" s="160" t="s">
        <v>612</v>
      </c>
      <c r="K188" s="161">
        <f t="shared" si="48"/>
        <v>47.5</v>
      </c>
      <c r="L188" s="162">
        <f t="shared" si="49"/>
        <v>0.22144522144522144</v>
      </c>
      <c r="M188" s="157" t="s">
        <v>593</v>
      </c>
      <c r="N188" s="163">
        <v>42977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92</v>
      </c>
      <c r="B189" s="186">
        <v>42933</v>
      </c>
      <c r="C189" s="186"/>
      <c r="D189" s="187" t="s">
        <v>744</v>
      </c>
      <c r="E189" s="188" t="s">
        <v>590</v>
      </c>
      <c r="F189" s="189">
        <v>370</v>
      </c>
      <c r="G189" s="188"/>
      <c r="H189" s="188">
        <v>447.5</v>
      </c>
      <c r="I189" s="190">
        <v>450</v>
      </c>
      <c r="J189" s="191" t="s">
        <v>677</v>
      </c>
      <c r="K189" s="161">
        <f t="shared" si="48"/>
        <v>77.5</v>
      </c>
      <c r="L189" s="192">
        <f t="shared" si="49"/>
        <v>0.20945945945945946</v>
      </c>
      <c r="M189" s="188" t="s">
        <v>593</v>
      </c>
      <c r="N189" s="193">
        <v>43035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93</v>
      </c>
      <c r="B190" s="186">
        <v>42943</v>
      </c>
      <c r="C190" s="186"/>
      <c r="D190" s="187" t="s">
        <v>208</v>
      </c>
      <c r="E190" s="188" t="s">
        <v>590</v>
      </c>
      <c r="F190" s="189">
        <v>657.5</v>
      </c>
      <c r="G190" s="188"/>
      <c r="H190" s="188">
        <v>825</v>
      </c>
      <c r="I190" s="190">
        <v>820</v>
      </c>
      <c r="J190" s="191" t="s">
        <v>677</v>
      </c>
      <c r="K190" s="161">
        <f t="shared" si="48"/>
        <v>167.5</v>
      </c>
      <c r="L190" s="192">
        <f t="shared" si="49"/>
        <v>0.25475285171102663</v>
      </c>
      <c r="M190" s="188" t="s">
        <v>593</v>
      </c>
      <c r="N190" s="193">
        <v>43090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94</v>
      </c>
      <c r="B191" s="155">
        <v>42964</v>
      </c>
      <c r="C191" s="155"/>
      <c r="D191" s="156" t="s">
        <v>383</v>
      </c>
      <c r="E191" s="157" t="s">
        <v>590</v>
      </c>
      <c r="F191" s="158">
        <v>605</v>
      </c>
      <c r="G191" s="157"/>
      <c r="H191" s="157">
        <v>750</v>
      </c>
      <c r="I191" s="159">
        <v>750</v>
      </c>
      <c r="J191" s="160" t="s">
        <v>736</v>
      </c>
      <c r="K191" s="161">
        <f t="shared" si="48"/>
        <v>145</v>
      </c>
      <c r="L191" s="162">
        <f t="shared" si="49"/>
        <v>0.23966942148760331</v>
      </c>
      <c r="M191" s="157" t="s">
        <v>593</v>
      </c>
      <c r="N191" s="163">
        <v>43027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95</v>
      </c>
      <c r="B192" s="165">
        <v>42979</v>
      </c>
      <c r="C192" s="165"/>
      <c r="D192" s="173" t="s">
        <v>745</v>
      </c>
      <c r="E192" s="168" t="s">
        <v>590</v>
      </c>
      <c r="F192" s="168">
        <v>255</v>
      </c>
      <c r="G192" s="169"/>
      <c r="H192" s="169">
        <v>217.25</v>
      </c>
      <c r="I192" s="169">
        <v>320</v>
      </c>
      <c r="J192" s="170" t="s">
        <v>746</v>
      </c>
      <c r="K192" s="171">
        <f t="shared" si="48"/>
        <v>-37.75</v>
      </c>
      <c r="L192" s="174">
        <f t="shared" si="49"/>
        <v>-0.14803921568627451</v>
      </c>
      <c r="M192" s="168" t="s">
        <v>603</v>
      </c>
      <c r="N192" s="165">
        <v>43661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96</v>
      </c>
      <c r="B193" s="155">
        <v>42997</v>
      </c>
      <c r="C193" s="155"/>
      <c r="D193" s="156" t="s">
        <v>747</v>
      </c>
      <c r="E193" s="157" t="s">
        <v>590</v>
      </c>
      <c r="F193" s="158">
        <v>215</v>
      </c>
      <c r="G193" s="157"/>
      <c r="H193" s="157">
        <v>258</v>
      </c>
      <c r="I193" s="159">
        <v>258</v>
      </c>
      <c r="J193" s="160" t="s">
        <v>677</v>
      </c>
      <c r="K193" s="161">
        <f t="shared" si="48"/>
        <v>43</v>
      </c>
      <c r="L193" s="162">
        <f t="shared" si="49"/>
        <v>0.2</v>
      </c>
      <c r="M193" s="157" t="s">
        <v>593</v>
      </c>
      <c r="N193" s="163">
        <v>43040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97</v>
      </c>
      <c r="B194" s="155">
        <v>42997</v>
      </c>
      <c r="C194" s="155"/>
      <c r="D194" s="156" t="s">
        <v>747</v>
      </c>
      <c r="E194" s="157" t="s">
        <v>590</v>
      </c>
      <c r="F194" s="158">
        <v>215</v>
      </c>
      <c r="G194" s="157"/>
      <c r="H194" s="157">
        <v>258</v>
      </c>
      <c r="I194" s="159">
        <v>258</v>
      </c>
      <c r="J194" s="191" t="s">
        <v>677</v>
      </c>
      <c r="K194" s="161">
        <v>43</v>
      </c>
      <c r="L194" s="162">
        <v>0.2</v>
      </c>
      <c r="M194" s="157" t="s">
        <v>593</v>
      </c>
      <c r="N194" s="163">
        <v>43040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98</v>
      </c>
      <c r="B195" s="186">
        <v>42998</v>
      </c>
      <c r="C195" s="186"/>
      <c r="D195" s="187" t="s">
        <v>748</v>
      </c>
      <c r="E195" s="188" t="s">
        <v>590</v>
      </c>
      <c r="F195" s="158">
        <v>75</v>
      </c>
      <c r="G195" s="188"/>
      <c r="H195" s="188">
        <v>90</v>
      </c>
      <c r="I195" s="190">
        <v>90</v>
      </c>
      <c r="J195" s="160" t="s">
        <v>749</v>
      </c>
      <c r="K195" s="161">
        <f t="shared" ref="K195:K200" si="50">H195-F195</f>
        <v>15</v>
      </c>
      <c r="L195" s="162">
        <f t="shared" ref="L195:L200" si="51">K195/F195</f>
        <v>0.2</v>
      </c>
      <c r="M195" s="157" t="s">
        <v>593</v>
      </c>
      <c r="N195" s="163">
        <v>43019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99</v>
      </c>
      <c r="B196" s="186">
        <v>43011</v>
      </c>
      <c r="C196" s="186"/>
      <c r="D196" s="187" t="s">
        <v>750</v>
      </c>
      <c r="E196" s="188" t="s">
        <v>590</v>
      </c>
      <c r="F196" s="189">
        <v>315</v>
      </c>
      <c r="G196" s="188"/>
      <c r="H196" s="188">
        <v>392</v>
      </c>
      <c r="I196" s="190">
        <v>384</v>
      </c>
      <c r="J196" s="191" t="s">
        <v>751</v>
      </c>
      <c r="K196" s="161">
        <f t="shared" si="50"/>
        <v>77</v>
      </c>
      <c r="L196" s="192">
        <f t="shared" si="51"/>
        <v>0.24444444444444444</v>
      </c>
      <c r="M196" s="188" t="s">
        <v>593</v>
      </c>
      <c r="N196" s="193">
        <v>43017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100</v>
      </c>
      <c r="B197" s="186">
        <v>43013</v>
      </c>
      <c r="C197" s="186"/>
      <c r="D197" s="187" t="s">
        <v>468</v>
      </c>
      <c r="E197" s="188" t="s">
        <v>590</v>
      </c>
      <c r="F197" s="189">
        <v>145</v>
      </c>
      <c r="G197" s="188"/>
      <c r="H197" s="188">
        <v>179</v>
      </c>
      <c r="I197" s="190">
        <v>180</v>
      </c>
      <c r="J197" s="191" t="s">
        <v>752</v>
      </c>
      <c r="K197" s="161">
        <f t="shared" si="50"/>
        <v>34</v>
      </c>
      <c r="L197" s="192">
        <f t="shared" si="51"/>
        <v>0.23448275862068965</v>
      </c>
      <c r="M197" s="188" t="s">
        <v>593</v>
      </c>
      <c r="N197" s="193">
        <v>43025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101</v>
      </c>
      <c r="B198" s="186">
        <v>43014</v>
      </c>
      <c r="C198" s="186"/>
      <c r="D198" s="187" t="s">
        <v>358</v>
      </c>
      <c r="E198" s="188" t="s">
        <v>590</v>
      </c>
      <c r="F198" s="189">
        <v>256</v>
      </c>
      <c r="G198" s="188"/>
      <c r="H198" s="188">
        <v>323</v>
      </c>
      <c r="I198" s="190">
        <v>320</v>
      </c>
      <c r="J198" s="191" t="s">
        <v>677</v>
      </c>
      <c r="K198" s="161">
        <f t="shared" si="50"/>
        <v>67</v>
      </c>
      <c r="L198" s="192">
        <f t="shared" si="51"/>
        <v>0.26171875</v>
      </c>
      <c r="M198" s="188" t="s">
        <v>593</v>
      </c>
      <c r="N198" s="193">
        <v>43067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102</v>
      </c>
      <c r="B199" s="186">
        <v>43017</v>
      </c>
      <c r="C199" s="186"/>
      <c r="D199" s="187" t="s">
        <v>372</v>
      </c>
      <c r="E199" s="188" t="s">
        <v>590</v>
      </c>
      <c r="F199" s="189">
        <v>137.5</v>
      </c>
      <c r="G199" s="188"/>
      <c r="H199" s="188">
        <v>184</v>
      </c>
      <c r="I199" s="190">
        <v>183</v>
      </c>
      <c r="J199" s="191" t="s">
        <v>753</v>
      </c>
      <c r="K199" s="161">
        <f t="shared" si="50"/>
        <v>46.5</v>
      </c>
      <c r="L199" s="192">
        <f t="shared" si="51"/>
        <v>0.33818181818181819</v>
      </c>
      <c r="M199" s="188" t="s">
        <v>593</v>
      </c>
      <c r="N199" s="193">
        <v>43108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103</v>
      </c>
      <c r="B200" s="186">
        <v>43018</v>
      </c>
      <c r="C200" s="186"/>
      <c r="D200" s="187" t="s">
        <v>754</v>
      </c>
      <c r="E200" s="188" t="s">
        <v>590</v>
      </c>
      <c r="F200" s="189">
        <v>125.5</v>
      </c>
      <c r="G200" s="188"/>
      <c r="H200" s="188">
        <v>158</v>
      </c>
      <c r="I200" s="190">
        <v>155</v>
      </c>
      <c r="J200" s="191" t="s">
        <v>755</v>
      </c>
      <c r="K200" s="161">
        <f t="shared" si="50"/>
        <v>32.5</v>
      </c>
      <c r="L200" s="192">
        <f t="shared" si="51"/>
        <v>0.25896414342629481</v>
      </c>
      <c r="M200" s="188" t="s">
        <v>593</v>
      </c>
      <c r="N200" s="193">
        <v>43067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104</v>
      </c>
      <c r="B201" s="186">
        <v>43018</v>
      </c>
      <c r="C201" s="186"/>
      <c r="D201" s="187" t="s">
        <v>756</v>
      </c>
      <c r="E201" s="188" t="s">
        <v>590</v>
      </c>
      <c r="F201" s="189">
        <v>895</v>
      </c>
      <c r="G201" s="188"/>
      <c r="H201" s="188">
        <v>1122.5</v>
      </c>
      <c r="I201" s="190">
        <v>1078</v>
      </c>
      <c r="J201" s="191" t="s">
        <v>757</v>
      </c>
      <c r="K201" s="161">
        <v>227.5</v>
      </c>
      <c r="L201" s="192">
        <v>0.25418994413407803</v>
      </c>
      <c r="M201" s="188" t="s">
        <v>593</v>
      </c>
      <c r="N201" s="193">
        <v>43117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105</v>
      </c>
      <c r="B202" s="186">
        <v>43020</v>
      </c>
      <c r="C202" s="186"/>
      <c r="D202" s="187" t="s">
        <v>367</v>
      </c>
      <c r="E202" s="188" t="s">
        <v>590</v>
      </c>
      <c r="F202" s="189">
        <v>525</v>
      </c>
      <c r="G202" s="188"/>
      <c r="H202" s="188">
        <v>629</v>
      </c>
      <c r="I202" s="190">
        <v>629</v>
      </c>
      <c r="J202" s="191" t="s">
        <v>677</v>
      </c>
      <c r="K202" s="161">
        <v>104</v>
      </c>
      <c r="L202" s="192">
        <v>0.19809523809523799</v>
      </c>
      <c r="M202" s="188" t="s">
        <v>593</v>
      </c>
      <c r="N202" s="193">
        <v>43119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106</v>
      </c>
      <c r="B203" s="186">
        <v>43046</v>
      </c>
      <c r="C203" s="186"/>
      <c r="D203" s="187" t="s">
        <v>408</v>
      </c>
      <c r="E203" s="188" t="s">
        <v>590</v>
      </c>
      <c r="F203" s="189">
        <v>740</v>
      </c>
      <c r="G203" s="188"/>
      <c r="H203" s="188">
        <v>892.5</v>
      </c>
      <c r="I203" s="190">
        <v>900</v>
      </c>
      <c r="J203" s="191" t="s">
        <v>758</v>
      </c>
      <c r="K203" s="161">
        <f t="shared" ref="K203:K205" si="52">H203-F203</f>
        <v>152.5</v>
      </c>
      <c r="L203" s="192">
        <f t="shared" ref="L203:L205" si="53">K203/F203</f>
        <v>0.20608108108108109</v>
      </c>
      <c r="M203" s="188" t="s">
        <v>593</v>
      </c>
      <c r="N203" s="193">
        <v>43052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107</v>
      </c>
      <c r="B204" s="155">
        <v>43073</v>
      </c>
      <c r="C204" s="155"/>
      <c r="D204" s="156" t="s">
        <v>759</v>
      </c>
      <c r="E204" s="157" t="s">
        <v>590</v>
      </c>
      <c r="F204" s="158">
        <v>118.5</v>
      </c>
      <c r="G204" s="157"/>
      <c r="H204" s="157">
        <v>143.5</v>
      </c>
      <c r="I204" s="159">
        <v>145</v>
      </c>
      <c r="J204" s="160" t="s">
        <v>760</v>
      </c>
      <c r="K204" s="161">
        <f t="shared" si="52"/>
        <v>25</v>
      </c>
      <c r="L204" s="162">
        <f t="shared" si="53"/>
        <v>0.2109704641350211</v>
      </c>
      <c r="M204" s="157" t="s">
        <v>593</v>
      </c>
      <c r="N204" s="163">
        <v>43097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108</v>
      </c>
      <c r="B205" s="165">
        <v>43090</v>
      </c>
      <c r="C205" s="165"/>
      <c r="D205" s="166" t="s">
        <v>440</v>
      </c>
      <c r="E205" s="167" t="s">
        <v>590</v>
      </c>
      <c r="F205" s="168">
        <v>715</v>
      </c>
      <c r="G205" s="168"/>
      <c r="H205" s="169">
        <v>500</v>
      </c>
      <c r="I205" s="169">
        <v>872</v>
      </c>
      <c r="J205" s="170" t="s">
        <v>761</v>
      </c>
      <c r="K205" s="171">
        <f t="shared" si="52"/>
        <v>-215</v>
      </c>
      <c r="L205" s="172">
        <f t="shared" si="53"/>
        <v>-0.30069930069930068</v>
      </c>
      <c r="M205" s="168" t="s">
        <v>603</v>
      </c>
      <c r="N205" s="165">
        <v>43670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109</v>
      </c>
      <c r="B206" s="155">
        <v>43098</v>
      </c>
      <c r="C206" s="155"/>
      <c r="D206" s="156" t="s">
        <v>750</v>
      </c>
      <c r="E206" s="157" t="s">
        <v>590</v>
      </c>
      <c r="F206" s="158">
        <v>435</v>
      </c>
      <c r="G206" s="157"/>
      <c r="H206" s="157">
        <v>542.5</v>
      </c>
      <c r="I206" s="159">
        <v>539</v>
      </c>
      <c r="J206" s="160" t="s">
        <v>677</v>
      </c>
      <c r="K206" s="161">
        <v>107.5</v>
      </c>
      <c r="L206" s="162">
        <v>0.247126436781609</v>
      </c>
      <c r="M206" s="157" t="s">
        <v>593</v>
      </c>
      <c r="N206" s="163">
        <v>43206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110</v>
      </c>
      <c r="B207" s="155">
        <v>43098</v>
      </c>
      <c r="C207" s="155"/>
      <c r="D207" s="156" t="s">
        <v>559</v>
      </c>
      <c r="E207" s="157" t="s">
        <v>590</v>
      </c>
      <c r="F207" s="158">
        <v>885</v>
      </c>
      <c r="G207" s="157"/>
      <c r="H207" s="157">
        <v>1090</v>
      </c>
      <c r="I207" s="159">
        <v>1084</v>
      </c>
      <c r="J207" s="160" t="s">
        <v>677</v>
      </c>
      <c r="K207" s="161">
        <v>205</v>
      </c>
      <c r="L207" s="162">
        <v>0.23163841807909599</v>
      </c>
      <c r="M207" s="157" t="s">
        <v>593</v>
      </c>
      <c r="N207" s="163">
        <v>43213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4">
        <v>111</v>
      </c>
      <c r="B208" s="195">
        <v>43192</v>
      </c>
      <c r="C208" s="195"/>
      <c r="D208" s="173" t="s">
        <v>762</v>
      </c>
      <c r="E208" s="168" t="s">
        <v>590</v>
      </c>
      <c r="F208" s="196">
        <v>478.5</v>
      </c>
      <c r="G208" s="168"/>
      <c r="H208" s="168">
        <v>442</v>
      </c>
      <c r="I208" s="169">
        <v>613</v>
      </c>
      <c r="J208" s="170" t="s">
        <v>763</v>
      </c>
      <c r="K208" s="171">
        <f t="shared" ref="K208:K211" si="54">H208-F208</f>
        <v>-36.5</v>
      </c>
      <c r="L208" s="172">
        <f t="shared" ref="L208:L211" si="55">K208/F208</f>
        <v>-7.6280041797283177E-2</v>
      </c>
      <c r="M208" s="168" t="s">
        <v>603</v>
      </c>
      <c r="N208" s="165">
        <v>43762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64">
        <v>112</v>
      </c>
      <c r="B209" s="165">
        <v>43194</v>
      </c>
      <c r="C209" s="165"/>
      <c r="D209" s="166" t="s">
        <v>764</v>
      </c>
      <c r="E209" s="167" t="s">
        <v>590</v>
      </c>
      <c r="F209" s="168">
        <f>141.5-7.3</f>
        <v>134.19999999999999</v>
      </c>
      <c r="G209" s="168"/>
      <c r="H209" s="169">
        <v>77</v>
      </c>
      <c r="I209" s="169">
        <v>180</v>
      </c>
      <c r="J209" s="170" t="s">
        <v>765</v>
      </c>
      <c r="K209" s="171">
        <f t="shared" si="54"/>
        <v>-57.199999999999989</v>
      </c>
      <c r="L209" s="172">
        <f t="shared" si="55"/>
        <v>-0.42622950819672129</v>
      </c>
      <c r="M209" s="168" t="s">
        <v>603</v>
      </c>
      <c r="N209" s="165">
        <v>43522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113</v>
      </c>
      <c r="B210" s="165">
        <v>43209</v>
      </c>
      <c r="C210" s="165"/>
      <c r="D210" s="166" t="s">
        <v>766</v>
      </c>
      <c r="E210" s="167" t="s">
        <v>590</v>
      </c>
      <c r="F210" s="168">
        <v>430</v>
      </c>
      <c r="G210" s="168"/>
      <c r="H210" s="169">
        <v>220</v>
      </c>
      <c r="I210" s="169">
        <v>537</v>
      </c>
      <c r="J210" s="170" t="s">
        <v>767</v>
      </c>
      <c r="K210" s="171">
        <f t="shared" si="54"/>
        <v>-210</v>
      </c>
      <c r="L210" s="172">
        <f t="shared" si="55"/>
        <v>-0.48837209302325579</v>
      </c>
      <c r="M210" s="168" t="s">
        <v>603</v>
      </c>
      <c r="N210" s="165">
        <v>43252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114</v>
      </c>
      <c r="B211" s="186">
        <v>43220</v>
      </c>
      <c r="C211" s="186"/>
      <c r="D211" s="187" t="s">
        <v>768</v>
      </c>
      <c r="E211" s="188" t="s">
        <v>590</v>
      </c>
      <c r="F211" s="188">
        <v>153.5</v>
      </c>
      <c r="G211" s="188"/>
      <c r="H211" s="188">
        <v>196</v>
      </c>
      <c r="I211" s="190">
        <v>196</v>
      </c>
      <c r="J211" s="160" t="s">
        <v>769</v>
      </c>
      <c r="K211" s="161">
        <f t="shared" si="54"/>
        <v>42.5</v>
      </c>
      <c r="L211" s="162">
        <f t="shared" si="55"/>
        <v>0.27687296416938112</v>
      </c>
      <c r="M211" s="157" t="s">
        <v>593</v>
      </c>
      <c r="N211" s="163">
        <v>43605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4">
        <v>115</v>
      </c>
      <c r="B212" s="165">
        <v>43306</v>
      </c>
      <c r="C212" s="165"/>
      <c r="D212" s="166" t="s">
        <v>737</v>
      </c>
      <c r="E212" s="167" t="s">
        <v>590</v>
      </c>
      <c r="F212" s="168">
        <v>27.5</v>
      </c>
      <c r="G212" s="168"/>
      <c r="H212" s="169">
        <v>13.1</v>
      </c>
      <c r="I212" s="169">
        <v>60</v>
      </c>
      <c r="J212" s="170" t="s">
        <v>770</v>
      </c>
      <c r="K212" s="171">
        <v>-14.4</v>
      </c>
      <c r="L212" s="172">
        <v>-0.52363636363636401</v>
      </c>
      <c r="M212" s="168" t="s">
        <v>603</v>
      </c>
      <c r="N212" s="165">
        <v>43138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4">
        <v>116</v>
      </c>
      <c r="B213" s="195">
        <v>43318</v>
      </c>
      <c r="C213" s="195"/>
      <c r="D213" s="173" t="s">
        <v>771</v>
      </c>
      <c r="E213" s="168" t="s">
        <v>590</v>
      </c>
      <c r="F213" s="168">
        <v>148.5</v>
      </c>
      <c r="G213" s="168"/>
      <c r="H213" s="168">
        <v>102</v>
      </c>
      <c r="I213" s="169">
        <v>182</v>
      </c>
      <c r="J213" s="170" t="s">
        <v>772</v>
      </c>
      <c r="K213" s="171">
        <f>H213-F213</f>
        <v>-46.5</v>
      </c>
      <c r="L213" s="172">
        <f>K213/F213</f>
        <v>-0.31313131313131315</v>
      </c>
      <c r="M213" s="168" t="s">
        <v>603</v>
      </c>
      <c r="N213" s="165">
        <v>43661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117</v>
      </c>
      <c r="B214" s="155">
        <v>43335</v>
      </c>
      <c r="C214" s="155"/>
      <c r="D214" s="156" t="s">
        <v>773</v>
      </c>
      <c r="E214" s="157" t="s">
        <v>590</v>
      </c>
      <c r="F214" s="188">
        <v>285</v>
      </c>
      <c r="G214" s="157"/>
      <c r="H214" s="157">
        <v>355</v>
      </c>
      <c r="I214" s="159">
        <v>364</v>
      </c>
      <c r="J214" s="160" t="s">
        <v>774</v>
      </c>
      <c r="K214" s="161">
        <v>70</v>
      </c>
      <c r="L214" s="162">
        <v>0.24561403508771901</v>
      </c>
      <c r="M214" s="157" t="s">
        <v>593</v>
      </c>
      <c r="N214" s="163">
        <v>43455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118</v>
      </c>
      <c r="B215" s="155">
        <v>43341</v>
      </c>
      <c r="C215" s="155"/>
      <c r="D215" s="156" t="s">
        <v>398</v>
      </c>
      <c r="E215" s="157" t="s">
        <v>590</v>
      </c>
      <c r="F215" s="188">
        <v>525</v>
      </c>
      <c r="G215" s="157"/>
      <c r="H215" s="157">
        <v>585</v>
      </c>
      <c r="I215" s="159">
        <v>635</v>
      </c>
      <c r="J215" s="160" t="s">
        <v>775</v>
      </c>
      <c r="K215" s="161">
        <f t="shared" ref="K215:K266" si="56">H215-F215</f>
        <v>60</v>
      </c>
      <c r="L215" s="162">
        <f t="shared" ref="L215:L266" si="57">K215/F215</f>
        <v>0.11428571428571428</v>
      </c>
      <c r="M215" s="157" t="s">
        <v>593</v>
      </c>
      <c r="N215" s="163">
        <v>43662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119</v>
      </c>
      <c r="B216" s="155">
        <v>43395</v>
      </c>
      <c r="C216" s="155"/>
      <c r="D216" s="156" t="s">
        <v>383</v>
      </c>
      <c r="E216" s="157" t="s">
        <v>590</v>
      </c>
      <c r="F216" s="188">
        <v>475</v>
      </c>
      <c r="G216" s="157"/>
      <c r="H216" s="157">
        <v>574</v>
      </c>
      <c r="I216" s="159">
        <v>570</v>
      </c>
      <c r="J216" s="160" t="s">
        <v>677</v>
      </c>
      <c r="K216" s="161">
        <f t="shared" si="56"/>
        <v>99</v>
      </c>
      <c r="L216" s="162">
        <f t="shared" si="57"/>
        <v>0.20842105263157895</v>
      </c>
      <c r="M216" s="157" t="s">
        <v>593</v>
      </c>
      <c r="N216" s="163">
        <v>43403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120</v>
      </c>
      <c r="B217" s="186">
        <v>43397</v>
      </c>
      <c r="C217" s="186"/>
      <c r="D217" s="187" t="s">
        <v>776</v>
      </c>
      <c r="E217" s="188" t="s">
        <v>590</v>
      </c>
      <c r="F217" s="188">
        <v>707.5</v>
      </c>
      <c r="G217" s="188"/>
      <c r="H217" s="188">
        <v>872</v>
      </c>
      <c r="I217" s="190">
        <v>872</v>
      </c>
      <c r="J217" s="191" t="s">
        <v>677</v>
      </c>
      <c r="K217" s="161">
        <f t="shared" si="56"/>
        <v>164.5</v>
      </c>
      <c r="L217" s="192">
        <f t="shared" si="57"/>
        <v>0.23250883392226149</v>
      </c>
      <c r="M217" s="188" t="s">
        <v>593</v>
      </c>
      <c r="N217" s="193">
        <v>43482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121</v>
      </c>
      <c r="B218" s="186">
        <v>43398</v>
      </c>
      <c r="C218" s="186"/>
      <c r="D218" s="187" t="s">
        <v>777</v>
      </c>
      <c r="E218" s="188" t="s">
        <v>590</v>
      </c>
      <c r="F218" s="188">
        <v>162</v>
      </c>
      <c r="G218" s="188"/>
      <c r="H218" s="188">
        <v>204</v>
      </c>
      <c r="I218" s="190">
        <v>209</v>
      </c>
      <c r="J218" s="191" t="s">
        <v>778</v>
      </c>
      <c r="K218" s="161">
        <f t="shared" si="56"/>
        <v>42</v>
      </c>
      <c r="L218" s="192">
        <f t="shared" si="57"/>
        <v>0.25925925925925924</v>
      </c>
      <c r="M218" s="188" t="s">
        <v>593</v>
      </c>
      <c r="N218" s="193">
        <v>43539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122</v>
      </c>
      <c r="B219" s="186">
        <v>43399</v>
      </c>
      <c r="C219" s="186"/>
      <c r="D219" s="187" t="s">
        <v>488</v>
      </c>
      <c r="E219" s="188" t="s">
        <v>590</v>
      </c>
      <c r="F219" s="188">
        <v>240</v>
      </c>
      <c r="G219" s="188"/>
      <c r="H219" s="188">
        <v>297</v>
      </c>
      <c r="I219" s="190">
        <v>297</v>
      </c>
      <c r="J219" s="191" t="s">
        <v>677</v>
      </c>
      <c r="K219" s="197">
        <f t="shared" si="56"/>
        <v>57</v>
      </c>
      <c r="L219" s="192">
        <f t="shared" si="57"/>
        <v>0.23749999999999999</v>
      </c>
      <c r="M219" s="188" t="s">
        <v>593</v>
      </c>
      <c r="N219" s="193">
        <v>43417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123</v>
      </c>
      <c r="B220" s="155">
        <v>43439</v>
      </c>
      <c r="C220" s="155"/>
      <c r="D220" s="156" t="s">
        <v>779</v>
      </c>
      <c r="E220" s="157" t="s">
        <v>590</v>
      </c>
      <c r="F220" s="157">
        <v>202.5</v>
      </c>
      <c r="G220" s="157"/>
      <c r="H220" s="157">
        <v>255</v>
      </c>
      <c r="I220" s="159">
        <v>252</v>
      </c>
      <c r="J220" s="160" t="s">
        <v>677</v>
      </c>
      <c r="K220" s="161">
        <f t="shared" si="56"/>
        <v>52.5</v>
      </c>
      <c r="L220" s="162">
        <f t="shared" si="57"/>
        <v>0.25925925925925924</v>
      </c>
      <c r="M220" s="157" t="s">
        <v>593</v>
      </c>
      <c r="N220" s="163">
        <v>43542</v>
      </c>
      <c r="O220" s="1"/>
      <c r="P220" s="1"/>
      <c r="Q220" s="239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124</v>
      </c>
      <c r="B221" s="186">
        <v>43465</v>
      </c>
      <c r="C221" s="155"/>
      <c r="D221" s="187" t="s">
        <v>159</v>
      </c>
      <c r="E221" s="188" t="s">
        <v>590</v>
      </c>
      <c r="F221" s="188">
        <v>710</v>
      </c>
      <c r="G221" s="188"/>
      <c r="H221" s="188">
        <v>866</v>
      </c>
      <c r="I221" s="190">
        <v>866</v>
      </c>
      <c r="J221" s="191" t="s">
        <v>677</v>
      </c>
      <c r="K221" s="161">
        <f t="shared" si="56"/>
        <v>156</v>
      </c>
      <c r="L221" s="162">
        <f t="shared" si="57"/>
        <v>0.21971830985915494</v>
      </c>
      <c r="M221" s="157" t="s">
        <v>593</v>
      </c>
      <c r="N221" s="163">
        <v>43553</v>
      </c>
      <c r="O221" s="1"/>
      <c r="P221" s="1"/>
      <c r="Q221" s="239"/>
      <c r="R221" s="1"/>
      <c r="S221" s="6" t="s">
        <v>780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125</v>
      </c>
      <c r="B222" s="186">
        <v>43522</v>
      </c>
      <c r="C222" s="186"/>
      <c r="D222" s="187" t="s">
        <v>174</v>
      </c>
      <c r="E222" s="188" t="s">
        <v>590</v>
      </c>
      <c r="F222" s="188">
        <v>337.25</v>
      </c>
      <c r="G222" s="188"/>
      <c r="H222" s="188">
        <v>398.5</v>
      </c>
      <c r="I222" s="190">
        <v>411</v>
      </c>
      <c r="J222" s="160" t="s">
        <v>781</v>
      </c>
      <c r="K222" s="161">
        <f t="shared" si="56"/>
        <v>61.25</v>
      </c>
      <c r="L222" s="162">
        <f t="shared" si="57"/>
        <v>0.1816160118606375</v>
      </c>
      <c r="M222" s="157" t="s">
        <v>593</v>
      </c>
      <c r="N222" s="163">
        <v>43760</v>
      </c>
      <c r="O222" s="1"/>
      <c r="P222" s="1"/>
      <c r="Q222" s="239"/>
      <c r="R222" s="1"/>
      <c r="S222" s="6" t="s">
        <v>780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8">
        <v>126</v>
      </c>
      <c r="B223" s="199">
        <v>43559</v>
      </c>
      <c r="C223" s="199"/>
      <c r="D223" s="200" t="s">
        <v>782</v>
      </c>
      <c r="E223" s="201" t="s">
        <v>590</v>
      </c>
      <c r="F223" s="201">
        <v>130</v>
      </c>
      <c r="G223" s="201"/>
      <c r="H223" s="201">
        <v>65</v>
      </c>
      <c r="I223" s="202">
        <v>158</v>
      </c>
      <c r="J223" s="170" t="s">
        <v>783</v>
      </c>
      <c r="K223" s="171">
        <f t="shared" si="56"/>
        <v>-65</v>
      </c>
      <c r="L223" s="172">
        <f t="shared" si="57"/>
        <v>-0.5</v>
      </c>
      <c r="M223" s="168" t="s">
        <v>603</v>
      </c>
      <c r="N223" s="165">
        <v>43726</v>
      </c>
      <c r="O223" s="1"/>
      <c r="P223" s="1"/>
      <c r="Q223" s="239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127</v>
      </c>
      <c r="B224" s="186">
        <v>43017</v>
      </c>
      <c r="C224" s="186"/>
      <c r="D224" s="187" t="s">
        <v>210</v>
      </c>
      <c r="E224" s="188" t="s">
        <v>590</v>
      </c>
      <c r="F224" s="188">
        <v>141.5</v>
      </c>
      <c r="G224" s="188"/>
      <c r="H224" s="188">
        <v>183.5</v>
      </c>
      <c r="I224" s="190">
        <v>210</v>
      </c>
      <c r="J224" s="160" t="s">
        <v>778</v>
      </c>
      <c r="K224" s="161">
        <f t="shared" si="56"/>
        <v>42</v>
      </c>
      <c r="L224" s="162">
        <f t="shared" si="57"/>
        <v>0.29681978798586572</v>
      </c>
      <c r="M224" s="157" t="s">
        <v>593</v>
      </c>
      <c r="N224" s="163">
        <v>43042</v>
      </c>
      <c r="O224" s="1"/>
      <c r="P224" s="1"/>
      <c r="Q224" s="239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98">
        <v>128</v>
      </c>
      <c r="B225" s="199">
        <v>43074</v>
      </c>
      <c r="C225" s="199"/>
      <c r="D225" s="200" t="s">
        <v>785</v>
      </c>
      <c r="E225" s="201" t="s">
        <v>590</v>
      </c>
      <c r="F225" s="196">
        <v>172</v>
      </c>
      <c r="G225" s="201"/>
      <c r="H225" s="201">
        <v>155.25</v>
      </c>
      <c r="I225" s="202">
        <v>230</v>
      </c>
      <c r="J225" s="170" t="s">
        <v>786</v>
      </c>
      <c r="K225" s="171">
        <f t="shared" si="56"/>
        <v>-16.75</v>
      </c>
      <c r="L225" s="172">
        <f t="shared" si="57"/>
        <v>-9.7383720930232565E-2</v>
      </c>
      <c r="M225" s="168" t="s">
        <v>603</v>
      </c>
      <c r="N225" s="165">
        <v>43787</v>
      </c>
      <c r="O225" s="1"/>
      <c r="P225" s="1"/>
      <c r="Q225" s="239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129</v>
      </c>
      <c r="B226" s="186">
        <v>43398</v>
      </c>
      <c r="C226" s="186"/>
      <c r="D226" s="187" t="s">
        <v>120</v>
      </c>
      <c r="E226" s="188" t="s">
        <v>590</v>
      </c>
      <c r="F226" s="188">
        <v>698.5</v>
      </c>
      <c r="G226" s="188"/>
      <c r="H226" s="188">
        <v>890</v>
      </c>
      <c r="I226" s="190">
        <v>890</v>
      </c>
      <c r="J226" s="160" t="s">
        <v>787</v>
      </c>
      <c r="K226" s="161">
        <f t="shared" si="56"/>
        <v>191.5</v>
      </c>
      <c r="L226" s="162">
        <f t="shared" si="57"/>
        <v>0.27415891195418757</v>
      </c>
      <c r="M226" s="157" t="s">
        <v>593</v>
      </c>
      <c r="N226" s="163">
        <v>44328</v>
      </c>
      <c r="O226" s="1"/>
      <c r="P226" s="1"/>
      <c r="Q226" s="239"/>
      <c r="R226" s="1"/>
      <c r="S226" s="6" t="s">
        <v>780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130</v>
      </c>
      <c r="B227" s="186">
        <v>42877</v>
      </c>
      <c r="C227" s="186"/>
      <c r="D227" s="187" t="s">
        <v>788</v>
      </c>
      <c r="E227" s="188" t="s">
        <v>590</v>
      </c>
      <c r="F227" s="188">
        <v>127.6</v>
      </c>
      <c r="G227" s="188"/>
      <c r="H227" s="188">
        <v>138</v>
      </c>
      <c r="I227" s="190">
        <v>190</v>
      </c>
      <c r="J227" s="160" t="s">
        <v>789</v>
      </c>
      <c r="K227" s="161">
        <f t="shared" si="56"/>
        <v>10.400000000000006</v>
      </c>
      <c r="L227" s="162">
        <f t="shared" si="57"/>
        <v>8.1504702194357417E-2</v>
      </c>
      <c r="M227" s="157" t="s">
        <v>593</v>
      </c>
      <c r="N227" s="163">
        <v>43774</v>
      </c>
      <c r="O227" s="1"/>
      <c r="P227" s="1"/>
      <c r="Q227" s="239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131</v>
      </c>
      <c r="B228" s="186">
        <v>43158</v>
      </c>
      <c r="C228" s="186"/>
      <c r="D228" s="187" t="s">
        <v>790</v>
      </c>
      <c r="E228" s="188" t="s">
        <v>590</v>
      </c>
      <c r="F228" s="188">
        <v>317</v>
      </c>
      <c r="G228" s="188"/>
      <c r="H228" s="188">
        <v>382.5</v>
      </c>
      <c r="I228" s="190">
        <v>398</v>
      </c>
      <c r="J228" s="160" t="s">
        <v>791</v>
      </c>
      <c r="K228" s="161">
        <f t="shared" si="56"/>
        <v>65.5</v>
      </c>
      <c r="L228" s="162">
        <f t="shared" si="57"/>
        <v>0.20662460567823343</v>
      </c>
      <c r="M228" s="157" t="s">
        <v>593</v>
      </c>
      <c r="N228" s="163">
        <v>44238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98">
        <v>132</v>
      </c>
      <c r="B229" s="199">
        <v>43164</v>
      </c>
      <c r="C229" s="199"/>
      <c r="D229" s="200" t="s">
        <v>166</v>
      </c>
      <c r="E229" s="201" t="s">
        <v>590</v>
      </c>
      <c r="F229" s="196">
        <f>510-14.4</f>
        <v>495.6</v>
      </c>
      <c r="G229" s="201"/>
      <c r="H229" s="201">
        <v>350</v>
      </c>
      <c r="I229" s="202">
        <v>672</v>
      </c>
      <c r="J229" s="170" t="s">
        <v>792</v>
      </c>
      <c r="K229" s="171">
        <f t="shared" si="56"/>
        <v>-145.60000000000002</v>
      </c>
      <c r="L229" s="172">
        <f t="shared" si="57"/>
        <v>-0.29378531073446329</v>
      </c>
      <c r="M229" s="168" t="s">
        <v>603</v>
      </c>
      <c r="N229" s="165">
        <v>43887</v>
      </c>
      <c r="O229" s="1"/>
      <c r="P229" s="1"/>
      <c r="Q229" s="239"/>
      <c r="R229" s="1"/>
      <c r="S229" s="6" t="s">
        <v>780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133</v>
      </c>
      <c r="B230" s="199">
        <v>43237</v>
      </c>
      <c r="C230" s="199"/>
      <c r="D230" s="200" t="s">
        <v>793</v>
      </c>
      <c r="E230" s="201" t="s">
        <v>590</v>
      </c>
      <c r="F230" s="196">
        <v>230.3</v>
      </c>
      <c r="G230" s="201"/>
      <c r="H230" s="201">
        <v>102.5</v>
      </c>
      <c r="I230" s="202">
        <v>348</v>
      </c>
      <c r="J230" s="170" t="s">
        <v>794</v>
      </c>
      <c r="K230" s="171">
        <f t="shared" si="56"/>
        <v>-127.80000000000001</v>
      </c>
      <c r="L230" s="172">
        <f t="shared" si="57"/>
        <v>-0.55492835432045162</v>
      </c>
      <c r="M230" s="168" t="s">
        <v>603</v>
      </c>
      <c r="N230" s="165">
        <v>43896</v>
      </c>
      <c r="O230" s="1"/>
      <c r="P230" s="1"/>
      <c r="Q230" s="239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134</v>
      </c>
      <c r="B231" s="186">
        <v>43258</v>
      </c>
      <c r="C231" s="186"/>
      <c r="D231" s="187" t="s">
        <v>444</v>
      </c>
      <c r="E231" s="188" t="s">
        <v>590</v>
      </c>
      <c r="F231" s="188">
        <f>342.5-5.1</f>
        <v>337.4</v>
      </c>
      <c r="G231" s="188"/>
      <c r="H231" s="188">
        <v>412.5</v>
      </c>
      <c r="I231" s="190">
        <v>439</v>
      </c>
      <c r="J231" s="160" t="s">
        <v>795</v>
      </c>
      <c r="K231" s="161">
        <f t="shared" si="56"/>
        <v>75.100000000000023</v>
      </c>
      <c r="L231" s="162">
        <f t="shared" si="57"/>
        <v>0.22258446947243635</v>
      </c>
      <c r="M231" s="157" t="s">
        <v>593</v>
      </c>
      <c r="N231" s="163">
        <v>44230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79">
        <v>135</v>
      </c>
      <c r="B232" s="178">
        <v>43285</v>
      </c>
      <c r="C232" s="178"/>
      <c r="D232" s="179" t="s">
        <v>58</v>
      </c>
      <c r="E232" s="180" t="s">
        <v>590</v>
      </c>
      <c r="F232" s="180">
        <f>127.5-5.53</f>
        <v>121.97</v>
      </c>
      <c r="G232" s="181"/>
      <c r="H232" s="181">
        <v>122.5</v>
      </c>
      <c r="I232" s="181">
        <v>170</v>
      </c>
      <c r="J232" s="182" t="s">
        <v>796</v>
      </c>
      <c r="K232" s="183">
        <f t="shared" si="56"/>
        <v>0.53000000000000114</v>
      </c>
      <c r="L232" s="184">
        <f t="shared" si="57"/>
        <v>4.3453308190538747E-3</v>
      </c>
      <c r="M232" s="180" t="s">
        <v>610</v>
      </c>
      <c r="N232" s="178">
        <v>44431</v>
      </c>
      <c r="O232" s="1"/>
      <c r="P232" s="1"/>
      <c r="Q232" s="239"/>
      <c r="R232" s="1"/>
      <c r="S232" s="6" t="s">
        <v>780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8">
        <v>136</v>
      </c>
      <c r="B233" s="199">
        <v>43294</v>
      </c>
      <c r="C233" s="199"/>
      <c r="D233" s="200" t="s">
        <v>797</v>
      </c>
      <c r="E233" s="201" t="s">
        <v>590</v>
      </c>
      <c r="F233" s="196">
        <v>46.5</v>
      </c>
      <c r="G233" s="201"/>
      <c r="H233" s="201">
        <v>17</v>
      </c>
      <c r="I233" s="202">
        <v>59</v>
      </c>
      <c r="J233" s="170" t="s">
        <v>798</v>
      </c>
      <c r="K233" s="171">
        <f t="shared" si="56"/>
        <v>-29.5</v>
      </c>
      <c r="L233" s="172">
        <f t="shared" si="57"/>
        <v>-0.63440860215053763</v>
      </c>
      <c r="M233" s="168" t="s">
        <v>603</v>
      </c>
      <c r="N233" s="165">
        <v>43887</v>
      </c>
      <c r="O233" s="1"/>
      <c r="P233" s="1"/>
      <c r="Q233" s="239"/>
      <c r="R233" s="1"/>
      <c r="S233" s="6" t="s">
        <v>780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137</v>
      </c>
      <c r="B234" s="186">
        <v>43396</v>
      </c>
      <c r="C234" s="186"/>
      <c r="D234" s="187" t="s">
        <v>427</v>
      </c>
      <c r="E234" s="188" t="s">
        <v>590</v>
      </c>
      <c r="F234" s="188">
        <v>156.5</v>
      </c>
      <c r="G234" s="188"/>
      <c r="H234" s="188">
        <v>207.5</v>
      </c>
      <c r="I234" s="190">
        <v>191</v>
      </c>
      <c r="J234" s="160" t="s">
        <v>677</v>
      </c>
      <c r="K234" s="161">
        <f t="shared" si="56"/>
        <v>51</v>
      </c>
      <c r="L234" s="162">
        <f t="shared" si="57"/>
        <v>0.32587859424920129</v>
      </c>
      <c r="M234" s="157" t="s">
        <v>593</v>
      </c>
      <c r="N234" s="163">
        <v>44369</v>
      </c>
      <c r="O234" s="1"/>
      <c r="P234" s="1"/>
      <c r="Q234" s="239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138</v>
      </c>
      <c r="B235" s="186">
        <v>43439</v>
      </c>
      <c r="C235" s="186"/>
      <c r="D235" s="187" t="s">
        <v>346</v>
      </c>
      <c r="E235" s="188" t="s">
        <v>590</v>
      </c>
      <c r="F235" s="188">
        <v>259.5</v>
      </c>
      <c r="G235" s="188"/>
      <c r="H235" s="188">
        <v>320</v>
      </c>
      <c r="I235" s="190">
        <v>320</v>
      </c>
      <c r="J235" s="160" t="s">
        <v>677</v>
      </c>
      <c r="K235" s="161">
        <f t="shared" si="56"/>
        <v>60.5</v>
      </c>
      <c r="L235" s="162">
        <f t="shared" si="57"/>
        <v>0.23314065510597304</v>
      </c>
      <c r="M235" s="157" t="s">
        <v>593</v>
      </c>
      <c r="N235" s="163">
        <v>44323</v>
      </c>
      <c r="O235" s="1"/>
      <c r="P235" s="1"/>
      <c r="Q235" s="239"/>
      <c r="R235" s="1"/>
      <c r="S235" s="6" t="s">
        <v>780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98">
        <v>139</v>
      </c>
      <c r="B236" s="199">
        <v>43439</v>
      </c>
      <c r="C236" s="199"/>
      <c r="D236" s="200" t="s">
        <v>799</v>
      </c>
      <c r="E236" s="201" t="s">
        <v>590</v>
      </c>
      <c r="F236" s="201">
        <v>715</v>
      </c>
      <c r="G236" s="201"/>
      <c r="H236" s="201">
        <v>445</v>
      </c>
      <c r="I236" s="202">
        <v>840</v>
      </c>
      <c r="J236" s="170" t="s">
        <v>800</v>
      </c>
      <c r="K236" s="171">
        <f t="shared" si="56"/>
        <v>-270</v>
      </c>
      <c r="L236" s="172">
        <f t="shared" si="57"/>
        <v>-0.3776223776223776</v>
      </c>
      <c r="M236" s="168" t="s">
        <v>603</v>
      </c>
      <c r="N236" s="165">
        <v>43800</v>
      </c>
      <c r="O236" s="1"/>
      <c r="P236" s="1"/>
      <c r="Q236" s="239"/>
      <c r="R236" s="1"/>
      <c r="S236" s="6" t="s">
        <v>780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140</v>
      </c>
      <c r="B237" s="186">
        <v>43469</v>
      </c>
      <c r="C237" s="186"/>
      <c r="D237" s="187" t="s">
        <v>180</v>
      </c>
      <c r="E237" s="188" t="s">
        <v>590</v>
      </c>
      <c r="F237" s="188">
        <v>875</v>
      </c>
      <c r="G237" s="188"/>
      <c r="H237" s="188">
        <v>1165</v>
      </c>
      <c r="I237" s="190">
        <v>1185</v>
      </c>
      <c r="J237" s="160" t="s">
        <v>801</v>
      </c>
      <c r="K237" s="161">
        <f t="shared" si="56"/>
        <v>290</v>
      </c>
      <c r="L237" s="162">
        <f t="shared" si="57"/>
        <v>0.33142857142857141</v>
      </c>
      <c r="M237" s="157" t="s">
        <v>593</v>
      </c>
      <c r="N237" s="163">
        <v>43847</v>
      </c>
      <c r="O237" s="1"/>
      <c r="P237" s="1"/>
      <c r="Q237" s="239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141</v>
      </c>
      <c r="B238" s="186">
        <v>43559</v>
      </c>
      <c r="C238" s="186"/>
      <c r="D238" s="187" t="s">
        <v>364</v>
      </c>
      <c r="E238" s="188" t="s">
        <v>590</v>
      </c>
      <c r="F238" s="188">
        <f>387-14.63</f>
        <v>372.37</v>
      </c>
      <c r="G238" s="188"/>
      <c r="H238" s="188">
        <v>490</v>
      </c>
      <c r="I238" s="190">
        <v>490</v>
      </c>
      <c r="J238" s="160" t="s">
        <v>677</v>
      </c>
      <c r="K238" s="161">
        <f t="shared" si="56"/>
        <v>117.63</v>
      </c>
      <c r="L238" s="162">
        <f t="shared" si="57"/>
        <v>0.31589548030185027</v>
      </c>
      <c r="M238" s="157" t="s">
        <v>593</v>
      </c>
      <c r="N238" s="163">
        <v>43850</v>
      </c>
      <c r="O238" s="1"/>
      <c r="P238" s="1"/>
      <c r="Q238" s="239"/>
      <c r="R238" s="1"/>
      <c r="S238" s="6" t="s">
        <v>780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98">
        <v>142</v>
      </c>
      <c r="B239" s="199">
        <v>43578</v>
      </c>
      <c r="C239" s="199"/>
      <c r="D239" s="200" t="s">
        <v>802</v>
      </c>
      <c r="E239" s="201" t="s">
        <v>602</v>
      </c>
      <c r="F239" s="201">
        <v>220</v>
      </c>
      <c r="G239" s="201"/>
      <c r="H239" s="201">
        <v>127.5</v>
      </c>
      <c r="I239" s="202">
        <v>284</v>
      </c>
      <c r="J239" s="170" t="s">
        <v>803</v>
      </c>
      <c r="K239" s="171">
        <f t="shared" si="56"/>
        <v>-92.5</v>
      </c>
      <c r="L239" s="172">
        <f t="shared" si="57"/>
        <v>-0.42045454545454547</v>
      </c>
      <c r="M239" s="168" t="s">
        <v>603</v>
      </c>
      <c r="N239" s="165">
        <v>43896</v>
      </c>
      <c r="O239" s="1"/>
      <c r="P239" s="1"/>
      <c r="Q239" s="239"/>
      <c r="R239" s="1"/>
      <c r="S239" s="6" t="s">
        <v>780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143</v>
      </c>
      <c r="B240" s="186">
        <v>43622</v>
      </c>
      <c r="C240" s="186"/>
      <c r="D240" s="187" t="s">
        <v>489</v>
      </c>
      <c r="E240" s="188" t="s">
        <v>602</v>
      </c>
      <c r="F240" s="188">
        <v>332.8</v>
      </c>
      <c r="G240" s="188"/>
      <c r="H240" s="188">
        <v>405</v>
      </c>
      <c r="I240" s="190">
        <v>419</v>
      </c>
      <c r="J240" s="160" t="s">
        <v>804</v>
      </c>
      <c r="K240" s="161">
        <f t="shared" si="56"/>
        <v>72.199999999999989</v>
      </c>
      <c r="L240" s="162">
        <f t="shared" si="57"/>
        <v>0.21694711538461534</v>
      </c>
      <c r="M240" s="157" t="s">
        <v>593</v>
      </c>
      <c r="N240" s="163">
        <v>43860</v>
      </c>
      <c r="O240" s="1"/>
      <c r="P240" s="1"/>
      <c r="Q240" s="239"/>
      <c r="R240" s="1"/>
      <c r="S240" s="6" t="s">
        <v>784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79">
        <v>144</v>
      </c>
      <c r="B241" s="178">
        <v>43641</v>
      </c>
      <c r="C241" s="178"/>
      <c r="D241" s="179" t="s">
        <v>172</v>
      </c>
      <c r="E241" s="180" t="s">
        <v>590</v>
      </c>
      <c r="F241" s="180">
        <v>386</v>
      </c>
      <c r="G241" s="181"/>
      <c r="H241" s="181">
        <v>395</v>
      </c>
      <c r="I241" s="181">
        <v>452</v>
      </c>
      <c r="J241" s="182" t="s">
        <v>805</v>
      </c>
      <c r="K241" s="183">
        <f t="shared" si="56"/>
        <v>9</v>
      </c>
      <c r="L241" s="184">
        <f t="shared" si="57"/>
        <v>2.3316062176165803E-2</v>
      </c>
      <c r="M241" s="180" t="s">
        <v>610</v>
      </c>
      <c r="N241" s="178">
        <v>43868</v>
      </c>
      <c r="O241" s="1"/>
      <c r="P241" s="1"/>
      <c r="Q241" s="239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79">
        <v>145</v>
      </c>
      <c r="B242" s="178">
        <v>43707</v>
      </c>
      <c r="C242" s="178"/>
      <c r="D242" s="179" t="s">
        <v>146</v>
      </c>
      <c r="E242" s="180" t="s">
        <v>590</v>
      </c>
      <c r="F242" s="180">
        <v>137.5</v>
      </c>
      <c r="G242" s="181"/>
      <c r="H242" s="181">
        <v>138.5</v>
      </c>
      <c r="I242" s="181">
        <v>190</v>
      </c>
      <c r="J242" s="182" t="s">
        <v>806</v>
      </c>
      <c r="K242" s="183">
        <f t="shared" si="56"/>
        <v>1</v>
      </c>
      <c r="L242" s="184">
        <f t="shared" si="57"/>
        <v>7.2727272727272727E-3</v>
      </c>
      <c r="M242" s="180" t="s">
        <v>610</v>
      </c>
      <c r="N242" s="178">
        <v>44432</v>
      </c>
      <c r="O242" s="1"/>
      <c r="P242" s="1"/>
      <c r="Q242" s="239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146</v>
      </c>
      <c r="B243" s="186">
        <v>43731</v>
      </c>
      <c r="C243" s="186"/>
      <c r="D243" s="187" t="s">
        <v>437</v>
      </c>
      <c r="E243" s="188" t="s">
        <v>590</v>
      </c>
      <c r="F243" s="188">
        <v>235</v>
      </c>
      <c r="G243" s="188"/>
      <c r="H243" s="188">
        <v>295</v>
      </c>
      <c r="I243" s="190">
        <v>296</v>
      </c>
      <c r="J243" s="160" t="s">
        <v>807</v>
      </c>
      <c r="K243" s="161">
        <f t="shared" si="56"/>
        <v>60</v>
      </c>
      <c r="L243" s="162">
        <f t="shared" si="57"/>
        <v>0.25531914893617019</v>
      </c>
      <c r="M243" s="157" t="s">
        <v>593</v>
      </c>
      <c r="N243" s="163">
        <v>43844</v>
      </c>
      <c r="O243" s="1"/>
      <c r="P243" s="1"/>
      <c r="Q243" s="239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147</v>
      </c>
      <c r="B244" s="186">
        <v>43752</v>
      </c>
      <c r="C244" s="186"/>
      <c r="D244" s="187" t="s">
        <v>808</v>
      </c>
      <c r="E244" s="188" t="s">
        <v>590</v>
      </c>
      <c r="F244" s="188">
        <v>277.5</v>
      </c>
      <c r="G244" s="188"/>
      <c r="H244" s="188">
        <v>333</v>
      </c>
      <c r="I244" s="190">
        <v>333</v>
      </c>
      <c r="J244" s="160" t="s">
        <v>809</v>
      </c>
      <c r="K244" s="161">
        <f t="shared" si="56"/>
        <v>55.5</v>
      </c>
      <c r="L244" s="162">
        <f t="shared" si="57"/>
        <v>0.2</v>
      </c>
      <c r="M244" s="157" t="s">
        <v>593</v>
      </c>
      <c r="N244" s="163">
        <v>43846</v>
      </c>
      <c r="O244" s="1"/>
      <c r="P244" s="1"/>
      <c r="Q244" s="239"/>
      <c r="R244" s="1"/>
      <c r="S244" s="6" t="s">
        <v>780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148</v>
      </c>
      <c r="B245" s="186">
        <v>43752</v>
      </c>
      <c r="C245" s="186"/>
      <c r="D245" s="187" t="s">
        <v>810</v>
      </c>
      <c r="E245" s="188" t="s">
        <v>590</v>
      </c>
      <c r="F245" s="188">
        <v>930</v>
      </c>
      <c r="G245" s="188"/>
      <c r="H245" s="188">
        <v>1165</v>
      </c>
      <c r="I245" s="190">
        <v>1200</v>
      </c>
      <c r="J245" s="160" t="s">
        <v>811</v>
      </c>
      <c r="K245" s="161">
        <f t="shared" si="56"/>
        <v>235</v>
      </c>
      <c r="L245" s="162">
        <f t="shared" si="57"/>
        <v>0.25268817204301075</v>
      </c>
      <c r="M245" s="157" t="s">
        <v>593</v>
      </c>
      <c r="N245" s="163">
        <v>43847</v>
      </c>
      <c r="O245" s="1"/>
      <c r="P245" s="1"/>
      <c r="Q245" s="239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149</v>
      </c>
      <c r="B246" s="186">
        <v>43753</v>
      </c>
      <c r="C246" s="186"/>
      <c r="D246" s="187" t="s">
        <v>812</v>
      </c>
      <c r="E246" s="188" t="s">
        <v>590</v>
      </c>
      <c r="F246" s="158">
        <v>111</v>
      </c>
      <c r="G246" s="188"/>
      <c r="H246" s="188">
        <v>141</v>
      </c>
      <c r="I246" s="190">
        <v>141</v>
      </c>
      <c r="J246" s="160" t="s">
        <v>813</v>
      </c>
      <c r="K246" s="161">
        <f t="shared" si="56"/>
        <v>30</v>
      </c>
      <c r="L246" s="162">
        <f t="shared" si="57"/>
        <v>0.27027027027027029</v>
      </c>
      <c r="M246" s="157" t="s">
        <v>593</v>
      </c>
      <c r="N246" s="163">
        <v>44328</v>
      </c>
      <c r="O246" s="1"/>
      <c r="P246" s="1"/>
      <c r="Q246" s="239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150</v>
      </c>
      <c r="B247" s="186">
        <v>43753</v>
      </c>
      <c r="C247" s="186"/>
      <c r="D247" s="187" t="s">
        <v>814</v>
      </c>
      <c r="E247" s="188" t="s">
        <v>590</v>
      </c>
      <c r="F247" s="158">
        <v>296</v>
      </c>
      <c r="G247" s="188"/>
      <c r="H247" s="188">
        <v>370</v>
      </c>
      <c r="I247" s="190">
        <v>370</v>
      </c>
      <c r="J247" s="160" t="s">
        <v>677</v>
      </c>
      <c r="K247" s="161">
        <f t="shared" si="56"/>
        <v>74</v>
      </c>
      <c r="L247" s="162">
        <f t="shared" si="57"/>
        <v>0.25</v>
      </c>
      <c r="M247" s="157" t="s">
        <v>593</v>
      </c>
      <c r="N247" s="163">
        <v>43853</v>
      </c>
      <c r="O247" s="1"/>
      <c r="P247" s="1"/>
      <c r="Q247" s="239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151</v>
      </c>
      <c r="B248" s="186">
        <v>43754</v>
      </c>
      <c r="C248" s="186"/>
      <c r="D248" s="187" t="s">
        <v>815</v>
      </c>
      <c r="E248" s="188" t="s">
        <v>590</v>
      </c>
      <c r="F248" s="158">
        <v>300</v>
      </c>
      <c r="G248" s="188"/>
      <c r="H248" s="188">
        <v>382.5</v>
      </c>
      <c r="I248" s="190">
        <v>344</v>
      </c>
      <c r="J248" s="160" t="s">
        <v>816</v>
      </c>
      <c r="K248" s="161">
        <f t="shared" si="56"/>
        <v>82.5</v>
      </c>
      <c r="L248" s="162">
        <f t="shared" si="57"/>
        <v>0.27500000000000002</v>
      </c>
      <c r="M248" s="157" t="s">
        <v>593</v>
      </c>
      <c r="N248" s="163">
        <v>44238</v>
      </c>
      <c r="O248" s="1"/>
      <c r="P248" s="1"/>
      <c r="Q248" s="239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152</v>
      </c>
      <c r="B249" s="186">
        <v>43832</v>
      </c>
      <c r="C249" s="186"/>
      <c r="D249" s="187" t="s">
        <v>817</v>
      </c>
      <c r="E249" s="188" t="s">
        <v>590</v>
      </c>
      <c r="F249" s="158">
        <v>495</v>
      </c>
      <c r="G249" s="188"/>
      <c r="H249" s="188">
        <v>595</v>
      </c>
      <c r="I249" s="190">
        <v>590</v>
      </c>
      <c r="J249" s="160" t="s">
        <v>613</v>
      </c>
      <c r="K249" s="161">
        <f t="shared" si="56"/>
        <v>100</v>
      </c>
      <c r="L249" s="162">
        <f t="shared" si="57"/>
        <v>0.20202020202020202</v>
      </c>
      <c r="M249" s="157" t="s">
        <v>593</v>
      </c>
      <c r="N249" s="163">
        <v>44589</v>
      </c>
      <c r="O249" s="1"/>
      <c r="P249" s="1"/>
      <c r="Q249" s="239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153</v>
      </c>
      <c r="B250" s="186">
        <v>43966</v>
      </c>
      <c r="C250" s="186"/>
      <c r="D250" s="187" t="s">
        <v>76</v>
      </c>
      <c r="E250" s="188" t="s">
        <v>590</v>
      </c>
      <c r="F250" s="158">
        <v>67.5</v>
      </c>
      <c r="G250" s="188"/>
      <c r="H250" s="188">
        <v>86</v>
      </c>
      <c r="I250" s="190">
        <v>86</v>
      </c>
      <c r="J250" s="160" t="s">
        <v>818</v>
      </c>
      <c r="K250" s="161">
        <f t="shared" si="56"/>
        <v>18.5</v>
      </c>
      <c r="L250" s="162">
        <f t="shared" si="57"/>
        <v>0.27407407407407408</v>
      </c>
      <c r="M250" s="157" t="s">
        <v>593</v>
      </c>
      <c r="N250" s="163">
        <v>44008</v>
      </c>
      <c r="O250" s="1"/>
      <c r="P250" s="1"/>
      <c r="Q250" s="239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154</v>
      </c>
      <c r="B251" s="186">
        <v>44035</v>
      </c>
      <c r="C251" s="186"/>
      <c r="D251" s="187" t="s">
        <v>488</v>
      </c>
      <c r="E251" s="188" t="s">
        <v>590</v>
      </c>
      <c r="F251" s="158">
        <v>231</v>
      </c>
      <c r="G251" s="188"/>
      <c r="H251" s="188">
        <v>281</v>
      </c>
      <c r="I251" s="190">
        <v>281</v>
      </c>
      <c r="J251" s="160" t="s">
        <v>677</v>
      </c>
      <c r="K251" s="161">
        <f t="shared" si="56"/>
        <v>50</v>
      </c>
      <c r="L251" s="162">
        <f t="shared" si="57"/>
        <v>0.21645021645021645</v>
      </c>
      <c r="M251" s="157" t="s">
        <v>593</v>
      </c>
      <c r="N251" s="163">
        <v>44358</v>
      </c>
      <c r="O251" s="1"/>
      <c r="P251" s="1"/>
      <c r="Q251" s="239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155</v>
      </c>
      <c r="B252" s="186">
        <v>44092</v>
      </c>
      <c r="C252" s="186"/>
      <c r="D252" s="187" t="s">
        <v>144</v>
      </c>
      <c r="E252" s="188" t="s">
        <v>590</v>
      </c>
      <c r="F252" s="188">
        <v>206</v>
      </c>
      <c r="G252" s="188"/>
      <c r="H252" s="188">
        <v>248</v>
      </c>
      <c r="I252" s="190">
        <v>248</v>
      </c>
      <c r="J252" s="160" t="s">
        <v>677</v>
      </c>
      <c r="K252" s="161">
        <f t="shared" si="56"/>
        <v>42</v>
      </c>
      <c r="L252" s="162">
        <f t="shared" si="57"/>
        <v>0.20388349514563106</v>
      </c>
      <c r="M252" s="157" t="s">
        <v>593</v>
      </c>
      <c r="N252" s="163">
        <v>44214</v>
      </c>
      <c r="O252" s="1"/>
      <c r="P252" s="1"/>
      <c r="Q252" s="239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156</v>
      </c>
      <c r="B253" s="186">
        <v>44140</v>
      </c>
      <c r="C253" s="186"/>
      <c r="D253" s="187" t="s">
        <v>144</v>
      </c>
      <c r="E253" s="188" t="s">
        <v>590</v>
      </c>
      <c r="F253" s="188">
        <v>182.5</v>
      </c>
      <c r="G253" s="188"/>
      <c r="H253" s="188">
        <v>248</v>
      </c>
      <c r="I253" s="190">
        <v>248</v>
      </c>
      <c r="J253" s="160" t="s">
        <v>677</v>
      </c>
      <c r="K253" s="161">
        <f t="shared" si="56"/>
        <v>65.5</v>
      </c>
      <c r="L253" s="162">
        <f t="shared" si="57"/>
        <v>0.35890410958904112</v>
      </c>
      <c r="M253" s="157" t="s">
        <v>593</v>
      </c>
      <c r="N253" s="163">
        <v>44214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157</v>
      </c>
      <c r="B254" s="186">
        <v>44140</v>
      </c>
      <c r="C254" s="186"/>
      <c r="D254" s="187" t="s">
        <v>346</v>
      </c>
      <c r="E254" s="188" t="s">
        <v>590</v>
      </c>
      <c r="F254" s="188">
        <v>247.5</v>
      </c>
      <c r="G254" s="188"/>
      <c r="H254" s="188">
        <v>320</v>
      </c>
      <c r="I254" s="190">
        <v>320</v>
      </c>
      <c r="J254" s="160" t="s">
        <v>677</v>
      </c>
      <c r="K254" s="161">
        <f t="shared" si="56"/>
        <v>72.5</v>
      </c>
      <c r="L254" s="162">
        <f t="shared" si="57"/>
        <v>0.29292929292929293</v>
      </c>
      <c r="M254" s="157" t="s">
        <v>593</v>
      </c>
      <c r="N254" s="163">
        <v>44323</v>
      </c>
      <c r="O254" s="1"/>
      <c r="P254" s="1"/>
      <c r="Q254" s="239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158</v>
      </c>
      <c r="B255" s="186">
        <v>44140</v>
      </c>
      <c r="C255" s="186"/>
      <c r="D255" s="187" t="s">
        <v>203</v>
      </c>
      <c r="E255" s="188" t="s">
        <v>590</v>
      </c>
      <c r="F255" s="158">
        <v>925</v>
      </c>
      <c r="G255" s="188"/>
      <c r="H255" s="188">
        <v>1095</v>
      </c>
      <c r="I255" s="190">
        <v>1093</v>
      </c>
      <c r="J255" s="160" t="s">
        <v>819</v>
      </c>
      <c r="K255" s="161">
        <f t="shared" si="56"/>
        <v>170</v>
      </c>
      <c r="L255" s="162">
        <f t="shared" si="57"/>
        <v>0.18378378378378379</v>
      </c>
      <c r="M255" s="157" t="s">
        <v>593</v>
      </c>
      <c r="N255" s="163">
        <v>44201</v>
      </c>
      <c r="O255" s="1"/>
      <c r="P255" s="1"/>
      <c r="Q255" s="239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159</v>
      </c>
      <c r="B256" s="186">
        <v>44140</v>
      </c>
      <c r="C256" s="186"/>
      <c r="D256" s="187" t="s">
        <v>364</v>
      </c>
      <c r="E256" s="188" t="s">
        <v>590</v>
      </c>
      <c r="F256" s="158">
        <v>332.5</v>
      </c>
      <c r="G256" s="188"/>
      <c r="H256" s="188">
        <v>393</v>
      </c>
      <c r="I256" s="190">
        <v>406</v>
      </c>
      <c r="J256" s="160" t="s">
        <v>820</v>
      </c>
      <c r="K256" s="161">
        <f t="shared" si="56"/>
        <v>60.5</v>
      </c>
      <c r="L256" s="162">
        <f t="shared" si="57"/>
        <v>0.18195488721804512</v>
      </c>
      <c r="M256" s="157" t="s">
        <v>593</v>
      </c>
      <c r="N256" s="163">
        <v>44256</v>
      </c>
      <c r="O256" s="1"/>
      <c r="P256" s="1"/>
      <c r="Q256" s="239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160</v>
      </c>
      <c r="B257" s="186">
        <v>44141</v>
      </c>
      <c r="C257" s="186"/>
      <c r="D257" s="187" t="s">
        <v>488</v>
      </c>
      <c r="E257" s="188" t="s">
        <v>590</v>
      </c>
      <c r="F257" s="158">
        <v>231</v>
      </c>
      <c r="G257" s="188"/>
      <c r="H257" s="188">
        <v>281</v>
      </c>
      <c r="I257" s="190">
        <v>281</v>
      </c>
      <c r="J257" s="160" t="s">
        <v>677</v>
      </c>
      <c r="K257" s="161">
        <f t="shared" si="56"/>
        <v>50</v>
      </c>
      <c r="L257" s="162">
        <f t="shared" si="57"/>
        <v>0.21645021645021645</v>
      </c>
      <c r="M257" s="157" t="s">
        <v>593</v>
      </c>
      <c r="N257" s="163">
        <v>44358</v>
      </c>
      <c r="O257" s="1"/>
      <c r="P257" s="1"/>
      <c r="Q257" s="239"/>
      <c r="R257" s="1"/>
      <c r="S257" s="6" t="s">
        <v>784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161</v>
      </c>
      <c r="B258" s="186">
        <v>44187</v>
      </c>
      <c r="C258" s="186"/>
      <c r="D258" s="187" t="s">
        <v>821</v>
      </c>
      <c r="E258" s="188" t="s">
        <v>590</v>
      </c>
      <c r="F258" s="158">
        <v>190</v>
      </c>
      <c r="G258" s="188"/>
      <c r="H258" s="188">
        <v>239</v>
      </c>
      <c r="I258" s="190">
        <v>239</v>
      </c>
      <c r="J258" s="160" t="s">
        <v>822</v>
      </c>
      <c r="K258" s="161">
        <f t="shared" si="56"/>
        <v>49</v>
      </c>
      <c r="L258" s="162">
        <f t="shared" si="57"/>
        <v>0.25789473684210529</v>
      </c>
      <c r="M258" s="157" t="s">
        <v>593</v>
      </c>
      <c r="N258" s="163">
        <v>44844</v>
      </c>
      <c r="O258" s="1"/>
      <c r="P258" s="1"/>
      <c r="Q258" s="239"/>
      <c r="R258" s="1"/>
      <c r="S258" s="6" t="s">
        <v>784</v>
      </c>
    </row>
    <row r="259" spans="1:27" ht="12.75" customHeight="1">
      <c r="A259" s="185">
        <v>162</v>
      </c>
      <c r="B259" s="186">
        <v>44258</v>
      </c>
      <c r="C259" s="186"/>
      <c r="D259" s="187" t="s">
        <v>817</v>
      </c>
      <c r="E259" s="188" t="s">
        <v>590</v>
      </c>
      <c r="F259" s="158">
        <v>495</v>
      </c>
      <c r="G259" s="188"/>
      <c r="H259" s="188">
        <v>595</v>
      </c>
      <c r="I259" s="190">
        <v>590</v>
      </c>
      <c r="J259" s="160" t="s">
        <v>613</v>
      </c>
      <c r="K259" s="161">
        <f t="shared" si="56"/>
        <v>100</v>
      </c>
      <c r="L259" s="162">
        <f t="shared" si="57"/>
        <v>0.20202020202020202</v>
      </c>
      <c r="M259" s="157" t="s">
        <v>593</v>
      </c>
      <c r="N259" s="163">
        <v>44589</v>
      </c>
      <c r="O259" s="1"/>
      <c r="P259" s="1"/>
      <c r="Q259" s="239"/>
      <c r="S259" s="6" t="s">
        <v>784</v>
      </c>
    </row>
    <row r="260" spans="1:27" ht="12.75" customHeight="1">
      <c r="A260" s="185">
        <v>163</v>
      </c>
      <c r="B260" s="186">
        <v>44274</v>
      </c>
      <c r="C260" s="186"/>
      <c r="D260" s="187" t="s">
        <v>364</v>
      </c>
      <c r="E260" s="188" t="s">
        <v>590</v>
      </c>
      <c r="F260" s="158">
        <v>355</v>
      </c>
      <c r="G260" s="188"/>
      <c r="H260" s="188">
        <v>422.5</v>
      </c>
      <c r="I260" s="190">
        <v>420</v>
      </c>
      <c r="J260" s="160" t="s">
        <v>823</v>
      </c>
      <c r="K260" s="161">
        <f t="shared" si="56"/>
        <v>67.5</v>
      </c>
      <c r="L260" s="162">
        <f t="shared" si="57"/>
        <v>0.19014084507042253</v>
      </c>
      <c r="M260" s="157" t="s">
        <v>593</v>
      </c>
      <c r="N260" s="163">
        <v>44361</v>
      </c>
      <c r="O260" s="1"/>
      <c r="S260" s="203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164</v>
      </c>
      <c r="B261" s="186">
        <v>44295</v>
      </c>
      <c r="C261" s="186"/>
      <c r="D261" s="187" t="s">
        <v>326</v>
      </c>
      <c r="E261" s="188" t="s">
        <v>590</v>
      </c>
      <c r="F261" s="158">
        <v>555</v>
      </c>
      <c r="G261" s="188"/>
      <c r="H261" s="188">
        <v>663</v>
      </c>
      <c r="I261" s="190">
        <v>663</v>
      </c>
      <c r="J261" s="160" t="s">
        <v>824</v>
      </c>
      <c r="K261" s="161">
        <f t="shared" si="56"/>
        <v>108</v>
      </c>
      <c r="L261" s="162">
        <f t="shared" si="57"/>
        <v>0.19459459459459461</v>
      </c>
      <c r="M261" s="157" t="s">
        <v>593</v>
      </c>
      <c r="N261" s="163">
        <v>44321</v>
      </c>
      <c r="O261" s="1"/>
      <c r="P261" s="1"/>
      <c r="Q261" s="239"/>
      <c r="R261" s="1"/>
      <c r="S261" s="203" t="s">
        <v>784</v>
      </c>
    </row>
    <row r="262" spans="1:27" ht="12.75" customHeight="1">
      <c r="A262" s="185">
        <v>165</v>
      </c>
      <c r="B262" s="186">
        <v>44308</v>
      </c>
      <c r="C262" s="186"/>
      <c r="D262" s="187" t="s">
        <v>788</v>
      </c>
      <c r="E262" s="188" t="s">
        <v>590</v>
      </c>
      <c r="F262" s="158">
        <v>126.5</v>
      </c>
      <c r="G262" s="188"/>
      <c r="H262" s="188">
        <v>155</v>
      </c>
      <c r="I262" s="190">
        <v>155</v>
      </c>
      <c r="J262" s="160" t="s">
        <v>677</v>
      </c>
      <c r="K262" s="161">
        <f t="shared" si="56"/>
        <v>28.5</v>
      </c>
      <c r="L262" s="162">
        <f t="shared" si="57"/>
        <v>0.22529644268774704</v>
      </c>
      <c r="M262" s="157" t="s">
        <v>593</v>
      </c>
      <c r="N262" s="163">
        <v>44362</v>
      </c>
      <c r="O262" s="1"/>
      <c r="S262" s="203" t="s">
        <v>784</v>
      </c>
    </row>
    <row r="263" spans="1:27" ht="12.75" customHeight="1">
      <c r="A263" s="164">
        <v>166</v>
      </c>
      <c r="B263" s="195">
        <v>44368</v>
      </c>
      <c r="C263" s="195"/>
      <c r="D263" s="166" t="s">
        <v>825</v>
      </c>
      <c r="E263" s="168" t="s">
        <v>590</v>
      </c>
      <c r="F263" s="196">
        <v>287.5</v>
      </c>
      <c r="G263" s="168"/>
      <c r="H263" s="168">
        <v>245</v>
      </c>
      <c r="I263" s="169">
        <v>344</v>
      </c>
      <c r="J263" s="170" t="s">
        <v>826</v>
      </c>
      <c r="K263" s="171">
        <f t="shared" si="56"/>
        <v>-42.5</v>
      </c>
      <c r="L263" s="172">
        <f t="shared" si="57"/>
        <v>-0.14782608695652175</v>
      </c>
      <c r="M263" s="168" t="s">
        <v>603</v>
      </c>
      <c r="N263" s="165">
        <v>44508</v>
      </c>
      <c r="O263" s="1"/>
      <c r="S263" s="203" t="s">
        <v>784</v>
      </c>
    </row>
    <row r="264" spans="1:27" ht="12.75" customHeight="1">
      <c r="A264" s="185">
        <v>167</v>
      </c>
      <c r="B264" s="186">
        <v>44368</v>
      </c>
      <c r="C264" s="186"/>
      <c r="D264" s="187" t="s">
        <v>488</v>
      </c>
      <c r="E264" s="188" t="s">
        <v>590</v>
      </c>
      <c r="F264" s="158">
        <v>241</v>
      </c>
      <c r="G264" s="188"/>
      <c r="H264" s="188">
        <v>298</v>
      </c>
      <c r="I264" s="190">
        <v>320</v>
      </c>
      <c r="J264" s="160" t="s">
        <v>677</v>
      </c>
      <c r="K264" s="161">
        <f t="shared" si="56"/>
        <v>57</v>
      </c>
      <c r="L264" s="162">
        <f t="shared" si="57"/>
        <v>0.23651452282157676</v>
      </c>
      <c r="M264" s="157" t="s">
        <v>593</v>
      </c>
      <c r="N264" s="163">
        <v>44802</v>
      </c>
      <c r="O264" s="37"/>
      <c r="S264" s="203" t="s">
        <v>784</v>
      </c>
    </row>
    <row r="265" spans="1:27" ht="12.75" customHeight="1">
      <c r="A265" s="185">
        <v>168</v>
      </c>
      <c r="B265" s="186">
        <v>44406</v>
      </c>
      <c r="C265" s="186"/>
      <c r="D265" s="187" t="s">
        <v>788</v>
      </c>
      <c r="E265" s="188" t="s">
        <v>590</v>
      </c>
      <c r="F265" s="158">
        <v>162.5</v>
      </c>
      <c r="G265" s="188"/>
      <c r="H265" s="188">
        <v>200</v>
      </c>
      <c r="I265" s="190">
        <v>200</v>
      </c>
      <c r="J265" s="160" t="s">
        <v>677</v>
      </c>
      <c r="K265" s="161">
        <f t="shared" si="56"/>
        <v>37.5</v>
      </c>
      <c r="L265" s="162">
        <f t="shared" si="57"/>
        <v>0.23076923076923078</v>
      </c>
      <c r="M265" s="157" t="s">
        <v>593</v>
      </c>
      <c r="N265" s="163">
        <v>44802</v>
      </c>
      <c r="O265" s="1"/>
      <c r="S265" s="203" t="s">
        <v>784</v>
      </c>
    </row>
    <row r="266" spans="1:27" ht="12.75" customHeight="1">
      <c r="A266" s="185">
        <v>169</v>
      </c>
      <c r="B266" s="186">
        <v>44462</v>
      </c>
      <c r="C266" s="186"/>
      <c r="D266" s="187" t="s">
        <v>445</v>
      </c>
      <c r="E266" s="188" t="s">
        <v>590</v>
      </c>
      <c r="F266" s="158">
        <v>1235</v>
      </c>
      <c r="G266" s="188"/>
      <c r="H266" s="188">
        <v>1505</v>
      </c>
      <c r="I266" s="190">
        <v>1500</v>
      </c>
      <c r="J266" s="160" t="s">
        <v>677</v>
      </c>
      <c r="K266" s="161">
        <f t="shared" si="56"/>
        <v>270</v>
      </c>
      <c r="L266" s="162">
        <f t="shared" si="57"/>
        <v>0.21862348178137653</v>
      </c>
      <c r="M266" s="157" t="s">
        <v>593</v>
      </c>
      <c r="N266" s="163">
        <v>44564</v>
      </c>
      <c r="O266" s="1"/>
      <c r="S266" s="203" t="s">
        <v>784</v>
      </c>
    </row>
    <row r="267" spans="1:27" ht="12.75" customHeight="1">
      <c r="A267" s="204">
        <v>170</v>
      </c>
      <c r="B267" s="205">
        <v>44480</v>
      </c>
      <c r="C267" s="205"/>
      <c r="D267" s="206" t="s">
        <v>827</v>
      </c>
      <c r="E267" s="207" t="s">
        <v>590</v>
      </c>
      <c r="F267" s="55">
        <v>58.75</v>
      </c>
      <c r="G267" s="207"/>
      <c r="H267" s="208"/>
      <c r="I267" s="51"/>
      <c r="J267" s="209" t="s">
        <v>591</v>
      </c>
      <c r="K267" s="204"/>
      <c r="L267" s="205"/>
      <c r="M267" s="205"/>
      <c r="N267" s="206"/>
      <c r="O267" s="37"/>
      <c r="S267" s="203" t="s">
        <v>784</v>
      </c>
    </row>
    <row r="268" spans="1:27" ht="12.75" customHeight="1">
      <c r="A268" s="154">
        <v>171</v>
      </c>
      <c r="B268" s="155">
        <v>44481</v>
      </c>
      <c r="C268" s="155"/>
      <c r="D268" s="156" t="s">
        <v>278</v>
      </c>
      <c r="E268" s="157" t="s">
        <v>590</v>
      </c>
      <c r="F268" s="158">
        <v>315</v>
      </c>
      <c r="G268" s="157"/>
      <c r="H268" s="157">
        <v>335</v>
      </c>
      <c r="I268" s="159">
        <v>380</v>
      </c>
      <c r="J268" s="160" t="s">
        <v>947</v>
      </c>
      <c r="K268" s="161">
        <f t="shared" ref="K268" si="58">H268-F268</f>
        <v>20</v>
      </c>
      <c r="L268" s="162">
        <f t="shared" ref="L268" si="59">K268/F268</f>
        <v>6.3492063492063489E-2</v>
      </c>
      <c r="M268" s="157" t="s">
        <v>593</v>
      </c>
      <c r="N268" s="163">
        <v>45297</v>
      </c>
      <c r="O268" s="37"/>
      <c r="S268" s="203" t="s">
        <v>784</v>
      </c>
    </row>
    <row r="269" spans="1:27" ht="12.75" customHeight="1">
      <c r="A269" s="154">
        <v>172</v>
      </c>
      <c r="B269" s="155">
        <v>44481</v>
      </c>
      <c r="C269" s="155"/>
      <c r="D269" s="156" t="s">
        <v>828</v>
      </c>
      <c r="E269" s="157" t="s">
        <v>590</v>
      </c>
      <c r="F269" s="158">
        <v>45.5</v>
      </c>
      <c r="G269" s="157"/>
      <c r="H269" s="157">
        <v>56.5</v>
      </c>
      <c r="I269" s="159">
        <v>56</v>
      </c>
      <c r="J269" s="160" t="s">
        <v>677</v>
      </c>
      <c r="K269" s="161">
        <f t="shared" ref="K269:K270" si="60">H269-F269</f>
        <v>11</v>
      </c>
      <c r="L269" s="162">
        <f t="shared" ref="L269:L270" si="61">K269/F269</f>
        <v>0.24175824175824176</v>
      </c>
      <c r="M269" s="157" t="s">
        <v>593</v>
      </c>
      <c r="N269" s="163">
        <v>44881</v>
      </c>
      <c r="O269" s="37"/>
      <c r="S269" s="203"/>
    </row>
    <row r="270" spans="1:27" ht="12.75" customHeight="1">
      <c r="A270" s="154">
        <v>173</v>
      </c>
      <c r="B270" s="155">
        <v>44551</v>
      </c>
      <c r="C270" s="155"/>
      <c r="D270" s="156" t="s">
        <v>131</v>
      </c>
      <c r="E270" s="157" t="s">
        <v>590</v>
      </c>
      <c r="F270" s="158">
        <v>2300</v>
      </c>
      <c r="G270" s="157"/>
      <c r="H270" s="157">
        <f>(2820+2200)/2</f>
        <v>2510</v>
      </c>
      <c r="I270" s="159">
        <v>3000</v>
      </c>
      <c r="J270" s="160" t="s">
        <v>829</v>
      </c>
      <c r="K270" s="161">
        <f t="shared" si="60"/>
        <v>210</v>
      </c>
      <c r="L270" s="162">
        <f t="shared" si="61"/>
        <v>9.1304347826086957E-2</v>
      </c>
      <c r="M270" s="157" t="s">
        <v>593</v>
      </c>
      <c r="N270" s="163">
        <v>44649</v>
      </c>
      <c r="O270" s="1"/>
      <c r="S270" s="203"/>
    </row>
    <row r="271" spans="1:27" ht="12.75" customHeight="1">
      <c r="A271" s="154">
        <v>174</v>
      </c>
      <c r="B271" s="155">
        <v>44606</v>
      </c>
      <c r="C271" s="155"/>
      <c r="D271" s="156" t="s">
        <v>435</v>
      </c>
      <c r="E271" s="157" t="s">
        <v>590</v>
      </c>
      <c r="F271" s="158">
        <v>635</v>
      </c>
      <c r="G271" s="157"/>
      <c r="H271" s="157">
        <v>700</v>
      </c>
      <c r="I271" s="159">
        <v>764</v>
      </c>
      <c r="J271" s="160" t="s">
        <v>863</v>
      </c>
      <c r="K271" s="161">
        <f t="shared" ref="K271" si="62">H271-F271</f>
        <v>65</v>
      </c>
      <c r="L271" s="162">
        <f t="shared" ref="L271" si="63">K271/F271</f>
        <v>0.10236220472440945</v>
      </c>
      <c r="M271" s="157" t="s">
        <v>593</v>
      </c>
      <c r="N271" s="163">
        <v>45159</v>
      </c>
      <c r="O271" s="37"/>
      <c r="S271" s="203"/>
    </row>
    <row r="272" spans="1:27" ht="12.75" customHeight="1">
      <c r="A272" s="154">
        <v>175</v>
      </c>
      <c r="B272" s="155">
        <v>44613</v>
      </c>
      <c r="C272" s="155"/>
      <c r="D272" s="156" t="s">
        <v>445</v>
      </c>
      <c r="E272" s="157" t="s">
        <v>590</v>
      </c>
      <c r="F272" s="158">
        <v>1255</v>
      </c>
      <c r="G272" s="157"/>
      <c r="H272" s="157">
        <v>1515</v>
      </c>
      <c r="I272" s="159">
        <v>1510</v>
      </c>
      <c r="J272" s="160" t="s">
        <v>677</v>
      </c>
      <c r="K272" s="161">
        <f>H272-F272</f>
        <v>260</v>
      </c>
      <c r="L272" s="162">
        <f>K272/F272</f>
        <v>0.20717131474103587</v>
      </c>
      <c r="M272" s="157" t="s">
        <v>593</v>
      </c>
      <c r="N272" s="163">
        <v>44834</v>
      </c>
      <c r="O272" s="37"/>
      <c r="S272" s="203"/>
    </row>
    <row r="273" spans="1:39" ht="12.75" customHeight="1">
      <c r="A273">
        <v>176</v>
      </c>
      <c r="B273" s="211">
        <v>44670</v>
      </c>
      <c r="C273" s="211"/>
      <c r="D273" s="53" t="s">
        <v>551</v>
      </c>
      <c r="E273" s="212" t="s">
        <v>590</v>
      </c>
      <c r="F273" s="51" t="s">
        <v>830</v>
      </c>
      <c r="G273" s="51"/>
      <c r="H273" s="51"/>
      <c r="I273" s="51">
        <v>553</v>
      </c>
      <c r="J273" s="51" t="s">
        <v>591</v>
      </c>
      <c r="K273" s="51"/>
      <c r="L273" s="51"/>
      <c r="M273" s="51"/>
      <c r="N273" s="51"/>
      <c r="O273" s="37"/>
      <c r="S273" s="203"/>
    </row>
    <row r="274" spans="1:39" ht="12.75" customHeight="1">
      <c r="A274" s="185">
        <v>177</v>
      </c>
      <c r="B274" s="186">
        <v>44746</v>
      </c>
      <c r="C274" s="186"/>
      <c r="D274" s="187" t="s">
        <v>831</v>
      </c>
      <c r="E274" s="188" t="s">
        <v>590</v>
      </c>
      <c r="F274" s="188">
        <v>207.5</v>
      </c>
      <c r="G274" s="188"/>
      <c r="H274" s="188">
        <v>254</v>
      </c>
      <c r="I274" s="190">
        <v>254</v>
      </c>
      <c r="J274" s="160" t="s">
        <v>677</v>
      </c>
      <c r="K274" s="161">
        <f t="shared" ref="K274:K276" si="64">H274-F274</f>
        <v>46.5</v>
      </c>
      <c r="L274" s="162">
        <f t="shared" ref="L274:L276" si="65">K274/F274</f>
        <v>0.22409638554216868</v>
      </c>
      <c r="M274" s="157" t="s">
        <v>593</v>
      </c>
      <c r="N274" s="163">
        <v>44792</v>
      </c>
      <c r="O274" s="1"/>
      <c r="S274" s="203"/>
    </row>
    <row r="275" spans="1:39" ht="12.75" customHeight="1">
      <c r="A275" s="185">
        <v>178</v>
      </c>
      <c r="B275" s="186">
        <v>44775</v>
      </c>
      <c r="C275" s="186"/>
      <c r="D275" s="187" t="s">
        <v>490</v>
      </c>
      <c r="E275" s="188" t="s">
        <v>590</v>
      </c>
      <c r="F275" s="188">
        <v>31.25</v>
      </c>
      <c r="G275" s="188"/>
      <c r="H275" s="188">
        <v>38.75</v>
      </c>
      <c r="I275" s="190">
        <v>38</v>
      </c>
      <c r="J275" s="160" t="s">
        <v>677</v>
      </c>
      <c r="K275" s="161">
        <f t="shared" si="64"/>
        <v>7.5</v>
      </c>
      <c r="L275" s="162">
        <f t="shared" si="65"/>
        <v>0.24</v>
      </c>
      <c r="M275" s="157" t="s">
        <v>593</v>
      </c>
      <c r="N275" s="163">
        <v>44844</v>
      </c>
      <c r="O275" s="37"/>
      <c r="S275" s="55"/>
    </row>
    <row r="276" spans="1:39" ht="12.75" customHeight="1">
      <c r="A276" s="185">
        <v>179</v>
      </c>
      <c r="B276" s="186">
        <v>44841</v>
      </c>
      <c r="C276" s="186"/>
      <c r="D276" s="187" t="s">
        <v>832</v>
      </c>
      <c r="E276" s="188" t="s">
        <v>590</v>
      </c>
      <c r="F276" s="158">
        <v>665</v>
      </c>
      <c r="G276" s="188"/>
      <c r="H276" s="188">
        <v>807.5</v>
      </c>
      <c r="I276" s="190">
        <v>840</v>
      </c>
      <c r="J276" s="160" t="s">
        <v>829</v>
      </c>
      <c r="K276" s="161">
        <f t="shared" si="64"/>
        <v>142.5</v>
      </c>
      <c r="L276" s="162">
        <f t="shared" si="65"/>
        <v>0.21428571428571427</v>
      </c>
      <c r="M276" s="157" t="s">
        <v>593</v>
      </c>
      <c r="N276" s="163">
        <v>45097</v>
      </c>
      <c r="O276" s="37"/>
      <c r="S276" s="55"/>
    </row>
    <row r="277" spans="1:39" ht="12.75" customHeight="1">
      <c r="A277" s="185">
        <v>180</v>
      </c>
      <c r="B277" s="186">
        <v>44844</v>
      </c>
      <c r="C277" s="186"/>
      <c r="D277" s="187" t="s">
        <v>437</v>
      </c>
      <c r="E277" s="188" t="s">
        <v>590</v>
      </c>
      <c r="F277" s="158">
        <v>227.5</v>
      </c>
      <c r="G277" s="188"/>
      <c r="H277" s="188">
        <v>270</v>
      </c>
      <c r="I277" s="190">
        <v>291</v>
      </c>
      <c r="J277" s="160" t="s">
        <v>865</v>
      </c>
      <c r="K277" s="161">
        <f t="shared" ref="K277" si="66">H277-F277</f>
        <v>42.5</v>
      </c>
      <c r="L277" s="162">
        <f t="shared" ref="L277" si="67">K277/F277</f>
        <v>0.18681318681318682</v>
      </c>
      <c r="M277" s="157" t="s">
        <v>593</v>
      </c>
      <c r="N277" s="163">
        <v>45160</v>
      </c>
      <c r="O277" s="37"/>
      <c r="R277" s="37"/>
      <c r="S277" s="55"/>
    </row>
    <row r="278" spans="1:39" ht="12.75" customHeight="1">
      <c r="A278" s="185">
        <v>181</v>
      </c>
      <c r="B278" s="186">
        <v>44845</v>
      </c>
      <c r="C278" s="186"/>
      <c r="D278" s="187" t="s">
        <v>435</v>
      </c>
      <c r="E278" s="188" t="s">
        <v>590</v>
      </c>
      <c r="F278" s="158">
        <v>555</v>
      </c>
      <c r="G278" s="188"/>
      <c r="H278" s="188">
        <v>700</v>
      </c>
      <c r="I278" s="190">
        <v>765</v>
      </c>
      <c r="J278" s="160" t="s">
        <v>864</v>
      </c>
      <c r="K278" s="161">
        <f t="shared" ref="K278" si="68">H278-F278</f>
        <v>145</v>
      </c>
      <c r="L278" s="162">
        <f t="shared" ref="L278" si="69">K278/F278</f>
        <v>0.26126126126126126</v>
      </c>
      <c r="M278" s="157" t="s">
        <v>593</v>
      </c>
      <c r="N278" s="163">
        <v>45159</v>
      </c>
      <c r="O278" s="37"/>
      <c r="R278" s="37"/>
      <c r="S278" s="55"/>
    </row>
    <row r="279" spans="1:39" ht="12.75" customHeight="1">
      <c r="A279" s="185">
        <v>182</v>
      </c>
      <c r="B279" s="186">
        <v>44981</v>
      </c>
      <c r="C279" s="186"/>
      <c r="D279" s="187" t="s">
        <v>452</v>
      </c>
      <c r="E279" s="188" t="s">
        <v>590</v>
      </c>
      <c r="F279" s="158">
        <v>1675</v>
      </c>
      <c r="G279" s="188"/>
      <c r="H279" s="188">
        <v>2080</v>
      </c>
      <c r="I279" s="190">
        <v>2080</v>
      </c>
      <c r="J279" s="160" t="s">
        <v>677</v>
      </c>
      <c r="K279" s="161">
        <f>H279-F279</f>
        <v>405</v>
      </c>
      <c r="L279" s="162">
        <f>K279/F279</f>
        <v>0.2417910447761194</v>
      </c>
      <c r="M279" s="157" t="s">
        <v>593</v>
      </c>
      <c r="N279" s="163">
        <v>45119</v>
      </c>
      <c r="O279" s="37"/>
      <c r="S279" s="55" t="s">
        <v>861</v>
      </c>
    </row>
    <row r="280" spans="1:39" ht="12.75" customHeight="1">
      <c r="A280" s="185">
        <v>183</v>
      </c>
      <c r="B280" s="186">
        <v>44986</v>
      </c>
      <c r="C280" s="186"/>
      <c r="D280" s="187" t="s">
        <v>490</v>
      </c>
      <c r="E280" s="188" t="s">
        <v>590</v>
      </c>
      <c r="F280" s="158">
        <v>57.5</v>
      </c>
      <c r="G280" s="188"/>
      <c r="H280" s="188">
        <v>120</v>
      </c>
      <c r="I280" s="190">
        <v>120</v>
      </c>
      <c r="J280" s="160" t="s">
        <v>677</v>
      </c>
      <c r="K280" s="161">
        <f>H280-F280</f>
        <v>62.5</v>
      </c>
      <c r="L280" s="162">
        <f>K280/F280</f>
        <v>1.0869565217391304</v>
      </c>
      <c r="M280" s="157" t="s">
        <v>593</v>
      </c>
      <c r="N280" s="163">
        <v>45049</v>
      </c>
      <c r="O280" s="37"/>
      <c r="S280" s="55" t="s">
        <v>861</v>
      </c>
    </row>
    <row r="281" spans="1:39" ht="12.75" customHeight="1">
      <c r="A281" s="185">
        <v>184</v>
      </c>
      <c r="B281" s="186">
        <v>45008</v>
      </c>
      <c r="C281" s="186"/>
      <c r="D281" s="187" t="s">
        <v>507</v>
      </c>
      <c r="E281" s="188" t="s">
        <v>590</v>
      </c>
      <c r="F281" s="158">
        <v>2765</v>
      </c>
      <c r="G281" s="188"/>
      <c r="H281" s="188">
        <v>3547.5</v>
      </c>
      <c r="I281" s="190">
        <v>3523</v>
      </c>
      <c r="J281" s="160" t="s">
        <v>677</v>
      </c>
      <c r="K281" s="161">
        <f>H281-F281</f>
        <v>782.5</v>
      </c>
      <c r="L281" s="162">
        <f>K281/F281</f>
        <v>0.28300180831826399</v>
      </c>
      <c r="M281" s="157" t="s">
        <v>593</v>
      </c>
      <c r="N281" s="163">
        <v>45177</v>
      </c>
      <c r="O281" s="37"/>
      <c r="S281" s="55" t="s">
        <v>861</v>
      </c>
    </row>
    <row r="282" spans="1:39" ht="12.75" customHeight="1">
      <c r="A282" s="185">
        <v>185</v>
      </c>
      <c r="B282" s="186">
        <v>45027</v>
      </c>
      <c r="C282" s="186"/>
      <c r="D282" s="187" t="s">
        <v>833</v>
      </c>
      <c r="E282" s="188" t="s">
        <v>590</v>
      </c>
      <c r="F282" s="188">
        <v>460</v>
      </c>
      <c r="G282" s="188"/>
      <c r="H282" s="188">
        <v>825</v>
      </c>
      <c r="I282" s="190">
        <v>810</v>
      </c>
      <c r="J282" s="160" t="s">
        <v>677</v>
      </c>
      <c r="K282" s="161">
        <f>H282-F282</f>
        <v>365</v>
      </c>
      <c r="L282" s="162">
        <f>K282/F282</f>
        <v>0.79347826086956519</v>
      </c>
      <c r="M282" s="157" t="s">
        <v>593</v>
      </c>
      <c r="N282" s="163">
        <v>45155</v>
      </c>
      <c r="O282" s="37"/>
      <c r="S282" s="55" t="s">
        <v>861</v>
      </c>
    </row>
    <row r="283" spans="1:39" ht="12.75" customHeight="1">
      <c r="A283" s="210">
        <v>186</v>
      </c>
      <c r="B283" s="211">
        <v>45050</v>
      </c>
      <c r="C283" s="53"/>
      <c r="D283" s="53" t="s">
        <v>42</v>
      </c>
      <c r="E283" s="212" t="s">
        <v>590</v>
      </c>
      <c r="F283" s="51" t="s">
        <v>834</v>
      </c>
      <c r="G283" s="51"/>
      <c r="H283" s="51"/>
      <c r="I283" s="51">
        <v>5040</v>
      </c>
      <c r="J283" s="51" t="s">
        <v>591</v>
      </c>
      <c r="K283" s="51"/>
      <c r="L283" s="51"/>
      <c r="M283" s="51"/>
      <c r="N283" s="51"/>
      <c r="O283" s="37"/>
      <c r="S283" s="55" t="s">
        <v>861</v>
      </c>
    </row>
    <row r="284" spans="1:39" ht="12.75" customHeight="1">
      <c r="A284" s="185">
        <v>187</v>
      </c>
      <c r="B284" s="186">
        <v>45075</v>
      </c>
      <c r="C284" s="186"/>
      <c r="D284" s="187" t="s">
        <v>835</v>
      </c>
      <c r="E284" s="188" t="s">
        <v>590</v>
      </c>
      <c r="F284" s="158">
        <v>585</v>
      </c>
      <c r="G284" s="188"/>
      <c r="H284" s="188">
        <v>732</v>
      </c>
      <c r="I284" s="190">
        <v>732</v>
      </c>
      <c r="J284" s="160" t="s">
        <v>677</v>
      </c>
      <c r="K284" s="161">
        <f>H284-F284</f>
        <v>147</v>
      </c>
      <c r="L284" s="162">
        <f>K284/F284</f>
        <v>0.25128205128205128</v>
      </c>
      <c r="M284" s="157" t="s">
        <v>593</v>
      </c>
      <c r="N284" s="163">
        <v>45152</v>
      </c>
      <c r="O284" s="37"/>
      <c r="R284" s="37"/>
      <c r="S284" s="55" t="s">
        <v>861</v>
      </c>
      <c r="U284" s="37"/>
      <c r="W284" s="37"/>
      <c r="X284" s="55"/>
      <c r="Z284" s="37"/>
      <c r="AB284" s="37"/>
      <c r="AC284" s="55"/>
      <c r="AE284" s="37"/>
      <c r="AG284" s="37"/>
      <c r="AH284" s="55"/>
      <c r="AJ284" s="37"/>
      <c r="AL284" s="37"/>
      <c r="AM284" s="55"/>
    </row>
    <row r="285" spans="1:39" ht="12.75" customHeight="1">
      <c r="A285" s="210">
        <v>188</v>
      </c>
      <c r="B285" s="211">
        <v>45078</v>
      </c>
      <c r="C285" s="53"/>
      <c r="D285" s="53" t="s">
        <v>539</v>
      </c>
      <c r="E285" s="212" t="s">
        <v>590</v>
      </c>
      <c r="F285" s="51" t="s">
        <v>836</v>
      </c>
      <c r="G285" s="51"/>
      <c r="H285" s="51"/>
      <c r="I285" s="51">
        <v>4300</v>
      </c>
      <c r="J285" s="51" t="s">
        <v>591</v>
      </c>
      <c r="K285" s="51"/>
      <c r="L285" s="51"/>
      <c r="M285" s="51"/>
      <c r="N285" s="51"/>
      <c r="O285" s="37"/>
      <c r="R285" s="37"/>
      <c r="S285" s="55" t="s">
        <v>861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185">
        <v>189</v>
      </c>
      <c r="B286" s="186">
        <v>45103</v>
      </c>
      <c r="C286" s="186"/>
      <c r="D286" s="187" t="s">
        <v>858</v>
      </c>
      <c r="E286" s="188" t="s">
        <v>590</v>
      </c>
      <c r="F286" s="158">
        <v>282.5</v>
      </c>
      <c r="G286" s="188"/>
      <c r="H286" s="188">
        <v>383</v>
      </c>
      <c r="I286" s="190">
        <v>383</v>
      </c>
      <c r="J286" s="160" t="s">
        <v>677</v>
      </c>
      <c r="K286" s="161">
        <f>H286-F286</f>
        <v>100.5</v>
      </c>
      <c r="L286" s="162">
        <f>K286/F286</f>
        <v>0.35575221238938054</v>
      </c>
      <c r="M286" s="157" t="s">
        <v>593</v>
      </c>
      <c r="N286" s="163">
        <v>45265</v>
      </c>
      <c r="O286" s="37"/>
      <c r="R286" s="37"/>
      <c r="S286" s="55" t="s">
        <v>861</v>
      </c>
      <c r="U286" s="37"/>
      <c r="W286" s="37"/>
      <c r="X286" s="55"/>
      <c r="Z286" s="37"/>
      <c r="AB286" s="37"/>
      <c r="AC286" s="55"/>
      <c r="AE286" s="37"/>
      <c r="AG286" s="37"/>
      <c r="AH286" s="55"/>
      <c r="AJ286" s="37"/>
      <c r="AL286" s="37"/>
      <c r="AM286" s="55"/>
    </row>
    <row r="287" spans="1:39" ht="12.75" customHeight="1">
      <c r="A287" s="185">
        <v>190</v>
      </c>
      <c r="B287" s="186">
        <v>45120</v>
      </c>
      <c r="C287" s="186"/>
      <c r="D287" s="187" t="s">
        <v>538</v>
      </c>
      <c r="E287" s="188" t="s">
        <v>590</v>
      </c>
      <c r="F287" s="158">
        <v>2312.5</v>
      </c>
      <c r="G287" s="188"/>
      <c r="H287" s="188">
        <v>2935</v>
      </c>
      <c r="I287" s="190">
        <v>2935</v>
      </c>
      <c r="J287" s="160" t="s">
        <v>677</v>
      </c>
      <c r="K287" s="161">
        <f>H287-F287</f>
        <v>622.5</v>
      </c>
      <c r="L287" s="162">
        <f>K287/F287</f>
        <v>0.26918918918918922</v>
      </c>
      <c r="M287" s="157" t="s">
        <v>593</v>
      </c>
      <c r="N287" s="163">
        <v>45177</v>
      </c>
      <c r="O287" s="37"/>
      <c r="R287" s="37"/>
      <c r="S287" s="55" t="s">
        <v>861</v>
      </c>
      <c r="U287" s="37"/>
      <c r="W287" s="37"/>
      <c r="X287" s="55"/>
      <c r="Z287" s="37"/>
      <c r="AB287" s="37"/>
      <c r="AC287" s="55"/>
      <c r="AE287" s="37"/>
      <c r="AG287" s="37"/>
      <c r="AH287" s="55"/>
      <c r="AJ287" s="37"/>
      <c r="AL287" s="37"/>
      <c r="AM287" s="55"/>
    </row>
    <row r="288" spans="1:39" ht="12.75" customHeight="1">
      <c r="A288" s="185">
        <v>191</v>
      </c>
      <c r="B288" s="186">
        <v>45125</v>
      </c>
      <c r="C288" s="186"/>
      <c r="D288" s="187" t="s">
        <v>203</v>
      </c>
      <c r="E288" s="188" t="s">
        <v>590</v>
      </c>
      <c r="F288" s="158">
        <v>3980</v>
      </c>
      <c r="G288" s="188"/>
      <c r="H288" s="188">
        <v>4895</v>
      </c>
      <c r="I288" s="190">
        <v>4895</v>
      </c>
      <c r="J288" s="160" t="s">
        <v>677</v>
      </c>
      <c r="K288" s="161">
        <f>H288-F288</f>
        <v>915</v>
      </c>
      <c r="L288" s="162">
        <f>K288/F288</f>
        <v>0.22989949748743718</v>
      </c>
      <c r="M288" s="157" t="s">
        <v>593</v>
      </c>
      <c r="N288" s="163">
        <v>45155</v>
      </c>
      <c r="O288" s="37"/>
      <c r="S288" s="55" t="s">
        <v>861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185">
        <v>192</v>
      </c>
      <c r="B289" s="186">
        <v>45145</v>
      </c>
      <c r="C289" s="186"/>
      <c r="D289" s="187" t="s">
        <v>862</v>
      </c>
      <c r="E289" s="188" t="s">
        <v>590</v>
      </c>
      <c r="F289" s="158">
        <v>565</v>
      </c>
      <c r="G289" s="188"/>
      <c r="H289" s="188">
        <v>725</v>
      </c>
      <c r="I289" s="190">
        <v>725</v>
      </c>
      <c r="J289" s="160" t="s">
        <v>677</v>
      </c>
      <c r="K289" s="161">
        <f>H289-F289</f>
        <v>160</v>
      </c>
      <c r="L289" s="162">
        <f>K289/F289</f>
        <v>0.2831858407079646</v>
      </c>
      <c r="M289" s="157" t="s">
        <v>593</v>
      </c>
      <c r="N289" s="163">
        <v>45169</v>
      </c>
      <c r="O289" s="37"/>
      <c r="S289" s="55" t="s">
        <v>861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88">
        <v>193</v>
      </c>
      <c r="B290" s="289">
        <v>45167</v>
      </c>
      <c r="C290" s="289"/>
      <c r="D290" s="290" t="s">
        <v>866</v>
      </c>
      <c r="E290" s="291" t="s">
        <v>590</v>
      </c>
      <c r="F290" s="158">
        <v>700</v>
      </c>
      <c r="G290" s="291"/>
      <c r="H290" s="291">
        <v>950</v>
      </c>
      <c r="I290" s="292">
        <v>950</v>
      </c>
      <c r="J290" s="293" t="s">
        <v>677</v>
      </c>
      <c r="K290" s="161">
        <f>H290-F290</f>
        <v>250</v>
      </c>
      <c r="L290" s="162">
        <f>K290/F290</f>
        <v>0.35714285714285715</v>
      </c>
      <c r="M290" s="157" t="s">
        <v>593</v>
      </c>
      <c r="N290" s="163">
        <v>45261</v>
      </c>
      <c r="O290" s="37"/>
      <c r="S290" s="55" t="s">
        <v>861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0">
        <v>194</v>
      </c>
      <c r="B291" s="211">
        <v>45184</v>
      </c>
      <c r="C291" s="53"/>
      <c r="D291" s="53" t="s">
        <v>541</v>
      </c>
      <c r="E291" s="212" t="s">
        <v>590</v>
      </c>
      <c r="F291" s="51" t="s">
        <v>868</v>
      </c>
      <c r="G291" s="51"/>
      <c r="H291" s="51"/>
      <c r="I291" s="51">
        <v>480</v>
      </c>
      <c r="J291" s="51" t="s">
        <v>591</v>
      </c>
      <c r="K291" s="51"/>
      <c r="L291" s="51"/>
      <c r="M291" s="51"/>
      <c r="N291" s="51"/>
      <c r="O291" s="37"/>
      <c r="S291" s="55" t="s">
        <v>861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0">
        <v>195</v>
      </c>
      <c r="B292" s="211">
        <v>45203</v>
      </c>
      <c r="C292" s="53"/>
      <c r="D292" s="53" t="s">
        <v>176</v>
      </c>
      <c r="E292" s="212" t="s">
        <v>590</v>
      </c>
      <c r="F292" s="51" t="s">
        <v>869</v>
      </c>
      <c r="G292" s="51"/>
      <c r="H292" s="51"/>
      <c r="I292" s="51">
        <v>1198</v>
      </c>
      <c r="J292" s="51" t="s">
        <v>591</v>
      </c>
      <c r="K292" s="51"/>
      <c r="L292" s="51"/>
      <c r="M292" s="51"/>
      <c r="N292" s="51"/>
      <c r="O292" s="37"/>
      <c r="S292" s="55" t="s">
        <v>874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0">
        <v>196</v>
      </c>
      <c r="B293" s="211">
        <v>45216</v>
      </c>
      <c r="C293" s="53"/>
      <c r="D293" s="53" t="s">
        <v>107</v>
      </c>
      <c r="E293" s="212" t="s">
        <v>590</v>
      </c>
      <c r="F293" s="51" t="s">
        <v>870</v>
      </c>
      <c r="G293" s="51"/>
      <c r="H293" s="51"/>
      <c r="I293" s="51">
        <v>6870</v>
      </c>
      <c r="J293" s="51" t="s">
        <v>591</v>
      </c>
      <c r="K293" s="51"/>
      <c r="L293" s="51"/>
      <c r="M293" s="51"/>
      <c r="N293" s="51"/>
      <c r="O293" s="37"/>
      <c r="S293" s="55" t="s">
        <v>874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88">
        <v>197</v>
      </c>
      <c r="B294" s="289">
        <v>45216</v>
      </c>
      <c r="C294" s="289"/>
      <c r="D294" s="290" t="s">
        <v>871</v>
      </c>
      <c r="E294" s="291" t="s">
        <v>590</v>
      </c>
      <c r="F294" s="158">
        <v>1090</v>
      </c>
      <c r="G294" s="291"/>
      <c r="H294" s="291">
        <v>1415</v>
      </c>
      <c r="I294" s="292">
        <v>1415</v>
      </c>
      <c r="J294" s="293" t="s">
        <v>677</v>
      </c>
      <c r="K294" s="161">
        <f>H294-F294</f>
        <v>325</v>
      </c>
      <c r="L294" s="162">
        <f>K294/F294</f>
        <v>0.29816513761467889</v>
      </c>
      <c r="M294" s="157" t="s">
        <v>593</v>
      </c>
      <c r="N294" s="163">
        <v>45282</v>
      </c>
      <c r="O294" s="37"/>
      <c r="S294" s="55" t="s">
        <v>861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88">
        <v>198</v>
      </c>
      <c r="B295" s="289">
        <v>45236</v>
      </c>
      <c r="C295" s="289"/>
      <c r="D295" s="290" t="s">
        <v>876</v>
      </c>
      <c r="E295" s="291" t="s">
        <v>590</v>
      </c>
      <c r="F295" s="158">
        <v>1270</v>
      </c>
      <c r="G295" s="291"/>
      <c r="H295" s="291">
        <v>1613</v>
      </c>
      <c r="I295" s="292">
        <v>1613</v>
      </c>
      <c r="J295" s="293" t="s">
        <v>677</v>
      </c>
      <c r="K295" s="161">
        <f>H295-F295</f>
        <v>343</v>
      </c>
      <c r="L295" s="162">
        <f>K295/F295</f>
        <v>0.27007874015748029</v>
      </c>
      <c r="M295" s="157" t="s">
        <v>593</v>
      </c>
      <c r="N295" s="163">
        <v>45246</v>
      </c>
      <c r="O295" s="37"/>
      <c r="S295" s="55" t="s">
        <v>874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0">
        <v>199</v>
      </c>
      <c r="B296" s="211">
        <v>45251</v>
      </c>
      <c r="C296" s="53"/>
      <c r="D296" s="53" t="s">
        <v>880</v>
      </c>
      <c r="E296" s="212" t="s">
        <v>590</v>
      </c>
      <c r="F296" s="51" t="s">
        <v>881</v>
      </c>
      <c r="G296" s="51"/>
      <c r="H296" s="51"/>
      <c r="I296" s="51">
        <v>1490</v>
      </c>
      <c r="J296" s="51" t="s">
        <v>591</v>
      </c>
      <c r="K296" s="51"/>
      <c r="L296" s="51"/>
      <c r="M296" s="51"/>
      <c r="N296" s="51"/>
      <c r="O296" s="37"/>
      <c r="S296" s="55" t="s">
        <v>861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0">
        <v>200</v>
      </c>
      <c r="B297" s="211">
        <v>45254</v>
      </c>
      <c r="C297" s="53"/>
      <c r="D297" s="53" t="s">
        <v>876</v>
      </c>
      <c r="E297" s="212" t="s">
        <v>590</v>
      </c>
      <c r="F297" s="51" t="s">
        <v>884</v>
      </c>
      <c r="G297" s="51"/>
      <c r="H297" s="51"/>
      <c r="I297" s="51">
        <v>1806</v>
      </c>
      <c r="J297" s="51" t="s">
        <v>591</v>
      </c>
      <c r="K297" s="51"/>
      <c r="L297" s="51"/>
      <c r="M297" s="51"/>
      <c r="N297" s="51"/>
      <c r="O297" s="37"/>
      <c r="S297" s="55" t="s">
        <v>874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0">
        <v>201</v>
      </c>
      <c r="B298" s="211">
        <v>45265</v>
      </c>
      <c r="C298" s="53"/>
      <c r="D298" s="227" t="s">
        <v>542</v>
      </c>
      <c r="E298" s="212" t="s">
        <v>590</v>
      </c>
      <c r="F298" s="51" t="s">
        <v>891</v>
      </c>
      <c r="G298" s="51"/>
      <c r="I298" s="51">
        <v>558</v>
      </c>
      <c r="J298" s="51" t="s">
        <v>591</v>
      </c>
      <c r="K298" s="51"/>
      <c r="L298" s="51"/>
      <c r="M298" s="51"/>
      <c r="N298" s="51"/>
      <c r="O298" s="37"/>
      <c r="S298" s="55" t="s">
        <v>861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0">
        <v>202</v>
      </c>
      <c r="B299" s="211">
        <v>45272</v>
      </c>
      <c r="C299" s="53"/>
      <c r="D299" s="53" t="s">
        <v>895</v>
      </c>
      <c r="E299" s="212" t="s">
        <v>590</v>
      </c>
      <c r="F299" s="51" t="s">
        <v>896</v>
      </c>
      <c r="G299" s="51"/>
      <c r="H299" s="51"/>
      <c r="I299" s="51">
        <v>5512</v>
      </c>
      <c r="J299" s="51" t="s">
        <v>591</v>
      </c>
      <c r="K299" s="51"/>
      <c r="L299" s="51"/>
      <c r="M299" s="51"/>
      <c r="N299" s="51"/>
      <c r="O299" s="37"/>
      <c r="S299" s="55" t="s">
        <v>874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10">
        <v>203</v>
      </c>
      <c r="B300" s="211">
        <v>45292</v>
      </c>
      <c r="C300" s="53"/>
      <c r="D300" s="53" t="s">
        <v>314</v>
      </c>
      <c r="E300" s="212" t="s">
        <v>590</v>
      </c>
      <c r="F300" s="51" t="s">
        <v>916</v>
      </c>
      <c r="G300" s="51"/>
      <c r="H300" s="51"/>
      <c r="I300" s="51">
        <v>4909</v>
      </c>
      <c r="J300" s="51" t="s">
        <v>591</v>
      </c>
      <c r="K300" s="51"/>
      <c r="L300" s="51"/>
      <c r="M300" s="51"/>
      <c r="N300" s="51"/>
      <c r="O300" s="37"/>
      <c r="S300" s="55"/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0">
        <v>204</v>
      </c>
      <c r="B301" s="211">
        <v>45294</v>
      </c>
      <c r="C301" s="53"/>
      <c r="D301" s="53" t="s">
        <v>540</v>
      </c>
      <c r="E301" s="212" t="s">
        <v>590</v>
      </c>
      <c r="F301" s="51" t="s">
        <v>929</v>
      </c>
      <c r="G301" s="51"/>
      <c r="H301" s="51"/>
      <c r="I301" s="51">
        <v>1080</v>
      </c>
      <c r="J301" s="51" t="s">
        <v>591</v>
      </c>
      <c r="K301" s="51"/>
      <c r="L301" s="51"/>
      <c r="M301" s="51"/>
      <c r="N301" s="51"/>
      <c r="O301" s="37"/>
      <c r="S301" s="55"/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53"/>
      <c r="B302" s="53"/>
      <c r="C302" s="53"/>
      <c r="D302" s="53"/>
      <c r="E302" s="53"/>
      <c r="F302" s="51"/>
      <c r="G302" s="51"/>
      <c r="H302" s="51"/>
      <c r="I302" s="51"/>
      <c r="J302" s="31"/>
      <c r="K302" s="51"/>
      <c r="L302" s="51"/>
      <c r="M302" s="51"/>
      <c r="N302" s="53"/>
      <c r="O302" s="37"/>
      <c r="S302" s="55"/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B303" s="213" t="s">
        <v>837</v>
      </c>
      <c r="F303" s="55"/>
      <c r="G303" s="55"/>
      <c r="H303" s="55"/>
      <c r="I303" s="55"/>
      <c r="J303" s="37"/>
      <c r="K303" s="55"/>
      <c r="L303" s="55"/>
      <c r="M303" s="55"/>
      <c r="O303" s="37"/>
      <c r="S303" s="55"/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4"/>
      <c r="F304" s="55"/>
      <c r="G304" s="55"/>
      <c r="H304" s="55"/>
      <c r="I304" s="55"/>
      <c r="J304" s="37"/>
      <c r="K304" s="55"/>
      <c r="L304" s="55"/>
      <c r="M304" s="55"/>
      <c r="O304" s="37"/>
      <c r="S304" s="55"/>
      <c r="U304" s="37"/>
      <c r="X304" s="55"/>
      <c r="Z304" s="37"/>
      <c r="AC304" s="55"/>
      <c r="AE304" s="37"/>
      <c r="AH304" s="55"/>
      <c r="AJ304" s="37"/>
      <c r="AM304" s="55"/>
    </row>
    <row r="305" spans="1:19" ht="12.75" customHeight="1">
      <c r="A305" s="214"/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1:19" ht="12.75" customHeight="1">
      <c r="A306" s="51"/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1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1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1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</sheetData>
  <autoFilter ref="S1:S302" xr:uid="{00000000-0009-0000-0000-000005000000}"/>
  <mergeCells count="23">
    <mergeCell ref="M60:M61"/>
    <mergeCell ref="O60:O61"/>
    <mergeCell ref="P60:P61"/>
    <mergeCell ref="A67:A68"/>
    <mergeCell ref="B67:B68"/>
    <mergeCell ref="J67:J68"/>
    <mergeCell ref="J60:J61"/>
    <mergeCell ref="A60:A61"/>
    <mergeCell ref="B60:B61"/>
    <mergeCell ref="M67:M68"/>
    <mergeCell ref="O67:O68"/>
    <mergeCell ref="P67:P68"/>
    <mergeCell ref="O70:O71"/>
    <mergeCell ref="M70:M71"/>
    <mergeCell ref="A73:A74"/>
    <mergeCell ref="B73:B74"/>
    <mergeCell ref="P73:P74"/>
    <mergeCell ref="J73:J74"/>
    <mergeCell ref="A70:A71"/>
    <mergeCell ref="B70:B71"/>
    <mergeCell ref="J70:J71"/>
    <mergeCell ref="P70:P71"/>
    <mergeCell ref="O73:O7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1 K69 K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2024-01-17T18:46:55Z</dcterms:modified>
</cp:coreProperties>
</file>