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F&amp;O)'!$R$1:$R$310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" i="6" l="1"/>
  <c r="K73" i="6"/>
  <c r="M73" i="6" s="1"/>
  <c r="L76" i="6"/>
  <c r="K76" i="6"/>
  <c r="L75" i="6"/>
  <c r="K75" i="6"/>
  <c r="L45" i="6"/>
  <c r="K45" i="6"/>
  <c r="M45" i="6" s="1"/>
  <c r="L68" i="6"/>
  <c r="K68" i="6"/>
  <c r="M68" i="6" s="1"/>
  <c r="K107" i="6"/>
  <c r="M107" i="6" s="1"/>
  <c r="K103" i="6"/>
  <c r="M103" i="6" s="1"/>
  <c r="L70" i="6"/>
  <c r="K70" i="6"/>
  <c r="L44" i="6"/>
  <c r="K44" i="6"/>
  <c r="M44" i="6" s="1"/>
  <c r="M76" i="6" l="1"/>
  <c r="M75" i="6"/>
  <c r="M70" i="6"/>
  <c r="L69" i="6"/>
  <c r="K69" i="6"/>
  <c r="L46" i="6"/>
  <c r="K46" i="6"/>
  <c r="L13" i="6"/>
  <c r="K13" i="6"/>
  <c r="L21" i="6"/>
  <c r="K21" i="6"/>
  <c r="M13" i="6" l="1"/>
  <c r="M69" i="6"/>
  <c r="M21" i="6"/>
  <c r="M46" i="6"/>
  <c r="K99" i="6"/>
  <c r="M99" i="6" s="1"/>
  <c r="L72" i="6"/>
  <c r="K72" i="6"/>
  <c r="L66" i="6"/>
  <c r="K66" i="6"/>
  <c r="K102" i="6"/>
  <c r="M102" i="6" s="1"/>
  <c r="M72" i="6" l="1"/>
  <c r="M66" i="6"/>
  <c r="K88" i="6"/>
  <c r="M88" i="6" s="1"/>
  <c r="K101" i="6"/>
  <c r="M101" i="6" s="1"/>
  <c r="L43" i="6"/>
  <c r="K43" i="6"/>
  <c r="M43" i="6" s="1"/>
  <c r="K100" i="6"/>
  <c r="M100" i="6" s="1"/>
  <c r="L62" i="6"/>
  <c r="K62" i="6"/>
  <c r="L63" i="6"/>
  <c r="K63" i="6"/>
  <c r="L23" i="6"/>
  <c r="K23" i="6"/>
  <c r="L39" i="6"/>
  <c r="K39" i="6"/>
  <c r="M39" i="6" s="1"/>
  <c r="L42" i="6"/>
  <c r="K42" i="6"/>
  <c r="M42" i="6" l="1"/>
  <c r="M23" i="6"/>
  <c r="M62" i="6"/>
  <c r="M63" i="6"/>
  <c r="L67" i="6"/>
  <c r="K67" i="6"/>
  <c r="L61" i="6"/>
  <c r="K61" i="6"/>
  <c r="M61" i="6" s="1"/>
  <c r="K97" i="6"/>
  <c r="M97" i="6" s="1"/>
  <c r="K90" i="6"/>
  <c r="M90" i="6" s="1"/>
  <c r="M67" i="6" l="1"/>
  <c r="L10" i="6"/>
  <c r="K10" i="6"/>
  <c r="K98" i="6"/>
  <c r="M98" i="6" s="1"/>
  <c r="K96" i="6"/>
  <c r="M96" i="6" s="1"/>
  <c r="L58" i="6"/>
  <c r="K58" i="6"/>
  <c r="L65" i="6"/>
  <c r="K65" i="6"/>
  <c r="M58" i="6" l="1"/>
  <c r="M10" i="6"/>
  <c r="M65" i="6"/>
  <c r="K91" i="6"/>
  <c r="M91" i="6" s="1"/>
  <c r="K95" i="6"/>
  <c r="M95" i="6" s="1"/>
  <c r="K93" i="6"/>
  <c r="M93" i="6" s="1"/>
  <c r="L41" i="6" l="1"/>
  <c r="K41" i="6"/>
  <c r="L38" i="6"/>
  <c r="K38" i="6"/>
  <c r="L64" i="6"/>
  <c r="K64" i="6"/>
  <c r="K89" i="6"/>
  <c r="M89" i="6" s="1"/>
  <c r="M41" i="6" l="1"/>
  <c r="M38" i="6"/>
  <c r="M64" i="6"/>
  <c r="K94" i="6"/>
  <c r="M94" i="6" s="1"/>
  <c r="K92" i="6"/>
  <c r="M92" i="6" s="1"/>
  <c r="K86" i="6"/>
  <c r="M86" i="6" s="1"/>
  <c r="K87" i="6"/>
  <c r="M87" i="6" s="1"/>
  <c r="L19" i="6"/>
  <c r="K19" i="6"/>
  <c r="K84" i="6"/>
  <c r="M84" i="6" s="1"/>
  <c r="K85" i="6"/>
  <c r="M85" i="6" s="1"/>
  <c r="K83" i="6"/>
  <c r="M83" i="6" s="1"/>
  <c r="L60" i="6"/>
  <c r="K60" i="6"/>
  <c r="L59" i="6"/>
  <c r="K59" i="6"/>
  <c r="M59" i="6" l="1"/>
  <c r="M19" i="6"/>
  <c r="M60" i="6"/>
  <c r="L14" i="6" l="1"/>
  <c r="K14" i="6"/>
  <c r="M14" i="6" l="1"/>
  <c r="L11" i="6"/>
  <c r="K11" i="6"/>
  <c r="M11" i="6" l="1"/>
  <c r="L17" i="6" l="1"/>
  <c r="K17" i="6"/>
  <c r="M17" i="6" l="1"/>
  <c r="K296" i="6" l="1"/>
  <c r="L296" i="6" s="1"/>
  <c r="L15" i="6" l="1"/>
  <c r="K15" i="6"/>
  <c r="M15" i="6" l="1"/>
  <c r="L115" i="6" l="1"/>
  <c r="K115" i="6"/>
  <c r="M115" i="6" l="1"/>
  <c r="L12" i="6" l="1"/>
  <c r="K12" i="6"/>
  <c r="M12" i="6" l="1"/>
  <c r="K302" i="6" l="1"/>
  <c r="L302" i="6" s="1"/>
  <c r="K285" i="6" l="1"/>
  <c r="L285" i="6" s="1"/>
  <c r="K299" i="6" l="1"/>
  <c r="L299" i="6" s="1"/>
  <c r="K291" i="6" l="1"/>
  <c r="L291" i="6" s="1"/>
  <c r="K301" i="6" l="1"/>
  <c r="L301" i="6" s="1"/>
  <c r="H297" i="6" l="1"/>
  <c r="K297" i="6" l="1"/>
  <c r="L297" i="6" s="1"/>
  <c r="K286" i="6"/>
  <c r="L286" i="6" s="1"/>
  <c r="K276" i="6"/>
  <c r="L276" i="6" s="1"/>
  <c r="K292" i="6" l="1"/>
  <c r="L292" i="6" s="1"/>
  <c r="K293" i="6" l="1"/>
  <c r="L293" i="6" s="1"/>
  <c r="K290" i="6" l="1"/>
  <c r="L290" i="6" s="1"/>
  <c r="K269" i="6"/>
  <c r="L269" i="6" s="1"/>
  <c r="K289" i="6"/>
  <c r="L289" i="6" s="1"/>
  <c r="K288" i="6"/>
  <c r="L288" i="6" s="1"/>
  <c r="K287" i="6"/>
  <c r="L287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8" i="6"/>
  <c r="L268" i="6" s="1"/>
  <c r="K267" i="6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F259" i="6"/>
  <c r="K259" i="6" s="1"/>
  <c r="L259" i="6" s="1"/>
  <c r="F258" i="6"/>
  <c r="K258" i="6" s="1"/>
  <c r="L258" i="6" s="1"/>
  <c r="K257" i="6"/>
  <c r="L257" i="6" s="1"/>
  <c r="F256" i="6"/>
  <c r="K256" i="6" s="1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8" i="6"/>
  <c r="L238" i="6" s="1"/>
  <c r="K237" i="6"/>
  <c r="L237" i="6" s="1"/>
  <c r="F236" i="6"/>
  <c r="K236" i="6" s="1"/>
  <c r="L236" i="6" s="1"/>
  <c r="K235" i="6"/>
  <c r="L235" i="6" s="1"/>
  <c r="K232" i="6"/>
  <c r="L232" i="6" s="1"/>
  <c r="K231" i="6"/>
  <c r="L231" i="6" s="1"/>
  <c r="K230" i="6"/>
  <c r="L230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8" i="6"/>
  <c r="L208" i="6" s="1"/>
  <c r="K206" i="6"/>
  <c r="L206" i="6" s="1"/>
  <c r="K204" i="6"/>
  <c r="L204" i="6" s="1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L190" i="6" s="1"/>
  <c r="K189" i="6"/>
  <c r="L189" i="6" s="1"/>
  <c r="F188" i="6"/>
  <c r="K188" i="6" s="1"/>
  <c r="L188" i="6" s="1"/>
  <c r="H187" i="6"/>
  <c r="K187" i="6" s="1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H153" i="6"/>
  <c r="K153" i="6" s="1"/>
  <c r="L153" i="6" s="1"/>
  <c r="F152" i="6"/>
  <c r="K152" i="6" s="1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<sst xmlns="http://schemas.openxmlformats.org/spreadsheetml/2006/main" count="3263" uniqueCount="1214">
  <si>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</si>
  <si>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</si>
  <si>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</si>
  <si>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</si>
  <si>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</si>
  <si>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</si>
  <si>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</si>
  <si>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</si>
  <si>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</si>
  <si>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</si>
  <si>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</si>
  <si>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</si>
  <si>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</si>
  <si>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</si>
  <si>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</si>
  <si>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</si>
  <si>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</si>
  <si>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</si>
  <si>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</si>
  <si>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</si>
  <si>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</si>
  <si>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</si>
  <si>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</si>
  <si>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</si>
  <si>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</si>
  <si>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</si>
  <si>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</si>
  <si>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</si>
  <si>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</si>
  <si>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</si>
  <si>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</si>
  <si>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</si>
  <si>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</si>
  <si>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</si>
  <si>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</si>
  <si>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</si>
  <si>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</si>
  <si>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</si>
  <si>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</si>
  <si>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</si>
  <si>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</si>
  <si>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</si>
  <si>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</si>
  <si>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</si>
  <si>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</si>
  <si>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</si>
  <si>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</si>
  <si>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</si>
  <si>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</si>
  <si>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</si>
  <si>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</si>
  <si>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</si>
  <si>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</si>
  <si>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</si>
  <si>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</si>
  <si>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</si>
  <si>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</si>
  <si>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</si>
  <si>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</si>
  <si>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</si>
  <si>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</si>
  <si>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</si>
  <si>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</si>
  <si>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</si>
  <si>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</si>
  <si>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</si>
  <si>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</si>
  <si>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</si>
  <si>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</si>
  <si>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</si>
  <si>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</si>
  <si>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</si>
  <si>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</si>
  <si>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</si>
  <si>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</si>
  <si>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</si>
  <si>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</si>
  <si>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</si>
  <si>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</si>
  <si>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</si>
  <si>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</si>
  <si>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</si>
  <si>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</si>
  <si>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</si>
  <si>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</si>
  <si>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</si>
  <si>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</si>
  <si>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</si>
  <si>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</si>
  <si>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</si>
  <si>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</si>
  <si>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</si>
  <si>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</si>
  <si>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</si>
  <si>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</si>
  <si>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</si>
  <si>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</si>
  <si>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</si>
  <si>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</si>
  <si>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</si>
  <si>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</si>
  <si>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</si>
  <si>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</si>
  <si>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</si>
  <si>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</si>
  <si>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</si>
  <si>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</si>
  <si>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</si>
  <si>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</si>
  <si>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</si>
  <si>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</si>
  <si>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</si>
  <si>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</si>
  <si>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</si>
  <si>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</si>
  <si>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</si>
  <si>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</si>
  <si>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</si>
  <si>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</si>
  <si>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</si>
  <si>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</si>
  <si>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</si>
  <si>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</si>
  <si>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</si>
  <si>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</si>
  <si>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</si>
  <si>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</si>
  <si>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</si>
  <si>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</si>
  <si>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</si>
  <si>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</si>
  <si>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</si>
  <si>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</si>
  <si>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</si>
  <si>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</si>
  <si>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</si>
  <si>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</si>
  <si>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</si>
  <si>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</si>
  <si>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</si>
  <si>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</si>
  <si>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</si>
  <si>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</si>
  <si>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</si>
  <si>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</si>
  <si>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</si>
  <si>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</si>
  <si>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</si>
  <si>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</si>
  <si>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</si>
  <si>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</si>
  <si>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</si>
  <si>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</si>
  <si>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</si>
  <si>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</si>
  <si>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</si>
  <si>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</si>
  <si>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</si>
  <si>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</si>
  <si>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</si>
  <si>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</si>
  <si>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</si>
  <si>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</si>
  <si>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</si>
  <si>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</si>
  <si>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</si>
  <si>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</si>
  <si>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</si>
  <si>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</si>
  <si>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</si>
  <si>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</si>
  <si>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</si>
  <si>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</si>
  <si>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</si>
  <si>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</si>
  <si>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</si>
  <si>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</si>
  <si>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</si>
  <si>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</si>
  <si>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</si>
  <si>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</si>
  <si>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</si>
  <si>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</si>
  <si>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</si>
  <si>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</si>
  <si>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</si>
  <si>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</si>
  <si>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</si>
  <si>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</si>
  <si>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</si>
  <si>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</si>
  <si>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</si>
  <si>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</si>
  <si>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</si>
  <si>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</si>
  <si>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</si>
  <si>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</si>
  <si>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</si>
  <si>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</si>
  <si>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</si>
  <si>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</si>
  <si>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</si>
  <si>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</si>
  <si>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</si>
  <si>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</si>
  <si>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</si>
  <si>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</si>
  <si>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</si>
  <si>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</si>
  <si>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</si>
  <si>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</si>
  <si>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</si>
  <si>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</si>
  <si>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</si>
  <si>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</si>
  <si>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</si>
  <si>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</si>
  <si>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</si>
  <si>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</si>
  <si>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</si>
  <si>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</si>
  <si>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</si>
  <si>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</si>
  <si>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</si>
  <si>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</si>
  <si>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</si>
  <si>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</si>
  <si>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</si>
  <si>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</si>
  <si>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</si>
  <si>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</si>
  <si>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</si>
  <si>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</si>
  <si>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</si>
  <si>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</si>
  <si>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</si>
  <si>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</si>
  <si>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</si>
  <si>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</si>
  <si>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</si>
  <si>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</si>
  <si>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</si>
  <si>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</si>
  <si>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</si>
  <si>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</si>
  <si>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</si>
  <si>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</si>
  <si>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</si>
  <si>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</si>
  <si>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</si>
  <si>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</si>
  <si>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</si>
  <si>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</si>
  <si>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</si>
  <si>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</si>
  <si>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</si>
  <si>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</si>
  <si>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</si>
  <si>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</si>
  <si>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</si>
  <si>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</si>
  <si>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</si>
  <si>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</si>
  <si>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</si>
  <si>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</si>
  <si>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</si>
  <si>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</si>
  <si>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</si>
  <si>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</si>
  <si>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</si>
  <si>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</si>
  <si>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</si>
  <si>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</si>
  <si>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</si>
  <si>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</si>
  <si>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</si>
  <si>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</si>
  <si>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</si>
  <si>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</si>
  <si>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</si>
  <si>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</si>
  <si>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</si>
  <si>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</si>
  <si>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</si>
  <si>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</si>
  <si>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</si>
  <si>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</si>
  <si>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</si>
  <si>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</si>
  <si>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</si>
  <si>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</si>
  <si>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</si>
  <si>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</si>
  <si>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</si>
  <si>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</si>
  <si>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</si>
  <si>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</si>
  <si>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</si>
  <si>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</si>
  <si>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</si>
  <si>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</si>
  <si>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</si>
  <si>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</si>
  <si>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</si>
  <si>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</si>
  <si>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</si>
  <si>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</si>
  <si>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</si>
  <si>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</si>
  <si>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</si>
  <si>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</si>
  <si>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</si>
  <si>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</si>
  <si>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</si>
  <si>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</si>
  <si>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</si>
  <si>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</si>
  <si>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</si>
  <si>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</si>
  <si>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</si>
  <si>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</si>
  <si>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</si>
  <si>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</si>
  <si>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</si>
  <si>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</si>
  <si>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</si>
  <si>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</si>
  <si>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</si>
  <si>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</si>
  <si>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</si>
  <si>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</si>
  <si>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</si>
  <si>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</si>
  <si>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</si>
  <si>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</si>
  <si>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</si>
  <si>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</si>
  <si>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</si>
  <si>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</si>
  <si>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</si>
  <si>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</si>
  <si>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</si>
  <si>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</si>
  <si>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</si>
  <si>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</si>
  <si>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</si>
  <si>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</si>
  <si>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</si>
  <si>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</si>
  <si>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</si>
  <si>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</si>
  <si>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</si>
  <si>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</si>
  <si>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</si>
  <si>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</si>
  <si>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</si>
  <si>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</si>
  <si>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</si>
  <si>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</si>
  <si>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</si>
  <si>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</si>
  <si>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</si>
  <si>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</si>
  <si>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</si>
  <si>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</si>
  <si>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</si>
  <si>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</si>
  <si>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</si>
  <si>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</si>
  <si>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</si>
  <si>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</si>
  <si>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</si>
  <si>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</si>
  <si>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</si>
  <si>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</si>
  <si>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</si>
  <si>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</si>
  <si>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</si>
  <si>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</si>
  <si>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</si>
  <si>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</si>
  <si>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</si>
  <si>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</si>
  <si>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</si>
  <si>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</si>
  <si>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</si>
  <si>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</si>
  <si>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</si>
  <si>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</si>
  <si>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</si>
  <si>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</si>
  <si>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</si>
  <si>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</si>
  <si>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</si>
  <si>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</si>
  <si>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</si>
  <si>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</si>
  <si>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</si>
  <si>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</si>
  <si>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</si>
  <si>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</si>
  <si>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</si>
  <si>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</si>
  <si>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</si>
  <si>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</si>
  <si>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</si>
  <si>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</si>
  <si>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</si>
  <si>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</si>
  <si>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</si>
  <si>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</si>
  <si>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</si>
  <si>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</si>
  <si>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</si>
  <si>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</si>
  <si>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</si>
  <si>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</si>
  <si>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</si>
  <si>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</si>
  <si>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</si>
  <si>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</si>
  <si>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</si>
  <si>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</si>
  <si>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</si>
  <si>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</si>
  <si>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</si>
  <si>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</si>
  <si>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</si>
  <si>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</si>
  <si>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</si>
  <si>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</si>
  <si>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</si>
  <si>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</si>
  <si>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</si>
  <si>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</si>
  <si>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</si>
  <si>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</si>
  <si>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</si>
  <si>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</si>
  <si>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</si>
  <si>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</si>
  <si>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</si>
  <si>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</si>
  <si>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</si>
  <si>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</si>
  <si>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</si>
  <si>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</si>
  <si>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</si>
  <si>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</si>
  <si>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</si>
  <si>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</si>
  <si>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</si>
  <si>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</si>
  <si>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</si>
  <si>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</si>
  <si>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</si>
  <si>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</si>
  <si>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</si>
  <si>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</si>
  <si>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</si>
  <si>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</si>
  <si>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</si>
  <si>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</si>
  <si>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</si>
  <si>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</si>
  <si>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</si>
  <si>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</si>
  <si>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</si>
  <si>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</si>
  <si>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</si>
  <si>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</si>
  <si>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</si>
  <si>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</si>
  <si>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</si>
  <si>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</si>
  <si>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</si>
  <si>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</si>
  <si>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</si>
  <si>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</si>
  <si>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</si>
  <si>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</si>
  <si>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</si>
  <si>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</si>
  <si>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</si>
  <si>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</si>
  <si>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</si>
  <si>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</si>
  <si>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</si>
  <si>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</si>
  <si>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</si>
  <si>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</si>
  <si>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</si>
  <si>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</si>
  <si>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</si>
  <si>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</si>
  <si>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</si>
  <si>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</si>
  <si>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</si>
  <si>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</si>
  <si>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</si>
  <si>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</si>
  <si>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</si>
  <si>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</si>
  <si>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</si>
  <si>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</si>
  <si>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</si>
  <si>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</si>
  <si>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</si>
  <si>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</si>
  <si>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</si>
  <si>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</si>
  <si>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</si>
  <si>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</si>
  <si>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</si>
  <si>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</si>
  <si>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</si>
  <si>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</si>
  <si>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</si>
  <si>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</si>
  <si>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</si>
  <si>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</si>
  <si>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</si>
  <si>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</si>
  <si>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</si>
  <si>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</si>
  <si>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</si>
  <si>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</si>
  <si>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</si>
  <si>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</si>
  <si>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</si>
  <si>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</si>
  <si>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</si>
  <si>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</si>
  <si>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</si>
  <si>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</si>
  <si>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</si>
  <si>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</si>
  <si>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</si>
  <si>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</si>
  <si>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</si>
  <si>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</si>
  <si>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</si>
  <si>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</si>
  <si>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</si>
  <si>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</si>
  <si>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</si>
  <si>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</si>
  <si>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</si>
  <si>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</si>
  <si>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</si>
  <si>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</si>
  <si>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</si>
  <si>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</si>
  <si>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</si>
  <si>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</si>
  <si>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</si>
  <si>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</si>
  <si>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</si>
  <si>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</si>
  <si>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</si>
  <si>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</si>
  <si>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</si>
  <si>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</si>
  <si>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</si>
  <si>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</si>
  <si>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</si>
  <si>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</si>
  <si>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</si>
  <si>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</si>
  <si>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</si>
  <si>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</si>
  <si>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</si>
  <si>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</si>
  <si>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</si>
  <si>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</si>
  <si>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</si>
  <si>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</si>
  <si>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</si>
  <si>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</si>
  <si>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</si>
  <si>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</si>
  <si>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</si>
  <si>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</si>
  <si>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</si>
  <si>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</si>
  <si>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</si>
  <si>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</si>
  <si>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</si>
  <si>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</si>
  <si>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</si>
  <si>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</si>
  <si>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</si>
  <si>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</si>
  <si>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</si>
  <si>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</si>
  <si>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</si>
  <si>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</si>
  <si>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</si>
  <si>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</si>
  <si>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</si>
  <si>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</si>
  <si>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</si>
  <si>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</si>
  <si>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</si>
  <si>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</si>
  <si>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</si>
  <si>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</si>
  <si>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</si>
  <si>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</si>
  <si>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</si>
  <si>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</si>
  <si>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</si>
  <si>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</si>
  <si>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</si>
  <si>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</si>
  <si>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</si>
  <si>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</si>
  <si>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</si>
  <si>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</si>
  <si>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</si>
  <si>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</si>
  <si>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</si>
  <si>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</si>
  <si>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</si>
  <si>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</si>
  <si>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</si>
  <si>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</si>
  <si>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</si>
  <si>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</si>
  <si>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</si>
  <si>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</si>
  <si>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</si>
  <si>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</si>
  <si>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</si>
  <si>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</si>
  <si>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</si>
  <si>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</si>
  <si>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</si>
  <si>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</si>
  <si>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</si>
  <si>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</si>
  <si>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</si>
  <si>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</si>
  <si>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</si>
  <si>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</si>
  <si>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</si>
  <si>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</si>
  <si>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</si>
  <si>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</si>
  <si>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</si>
  <si>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</si>
  <si>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</si>
  <si>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</si>
  <si>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</si>
  <si>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</si>
  <si>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</si>
  <si>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</si>
  <si>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</si>
  <si>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</si>
  <si>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</si>
  <si>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</si>
  <si>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</si>
  <si>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</si>
  <si>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</si>
  <si>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</si>
  <si>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</si>
  <si>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</si>
  <si>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</si>
  <si>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</si>
  <si>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</si>
  <si>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</si>
  <si>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</si>
  <si>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</si>
  <si>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</si>
  <si>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</si>
  <si>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</si>
  <si>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</si>
  <si>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</si>
  <si>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</si>
  <si>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</si>
  <si>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</si>
  <si>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</si>
  <si>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</si>
  <si>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</si>
  <si>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</si>
  <si>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</si>
  <si>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</si>
  <si>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</si>
  <si>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</si>
  <si>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</si>
  <si>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</si>
  <si>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</si>
  <si>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</si>
  <si>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</si>
  <si>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</si>
  <si>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</si>
  <si>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</si>
  <si>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</si>
  <si>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</si>
  <si>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</si>
  <si>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</si>
  <si>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</si>
  <si>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</si>
  <si>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</si>
  <si>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</si>
  <si>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</si>
  <si>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</si>
  <si>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</si>
  <si>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</si>
  <si>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</si>
  <si>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</si>
  <si>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</si>
  <si>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</si>
  <si>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</si>
  <si>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</si>
  <si>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</si>
  <si>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</si>
  <si>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</si>
  <si>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</si>
  <si>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</si>
  <si>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</si>
  <si>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</si>
  <si>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</si>
  <si>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</si>
  <si>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</si>
  <si>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</si>
  <si>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</si>
  <si>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</si>
  <si>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</si>
  <si>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</si>
  <si>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</si>
  <si>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</si>
  <si>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</si>
  <si>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</si>
  <si>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</si>
  <si>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</si>
  <si>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</si>
  <si>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</si>
  <si>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</si>
  <si>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</si>
  <si>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</si>
  <si>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</si>
  <si>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</si>
  <si>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</si>
  <si>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</si>
  <si>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</si>
  <si>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</si>
  <si>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</si>
  <si>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</si>
  <si>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</si>
  <si>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</si>
  <si>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</si>
  <si>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</si>
  <si>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</si>
  <si>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</si>
  <si>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</si>
  <si>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</si>
  <si>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</si>
  <si>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</si>
  <si>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</si>
  <si>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</si>
  <si>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</si>
  <si>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</si>
  <si>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</si>
  <si>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</si>
  <si>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</si>
  <si>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</si>
  <si>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</si>
  <si>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</si>
  <si>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</si>
  <si>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</si>
  <si>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</si>
  <si>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</si>
  <si>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</si>
  <si>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</si>
  <si>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</si>
  <si>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</si>
  <si>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</si>
  <si>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</si>
  <si>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</si>
  <si>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</si>
  <si>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</si>
  <si>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</si>
  <si>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</si>
  <si>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</si>
  <si>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</si>
  <si>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</si>
  <si>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</si>
  <si>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</si>
  <si>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</si>
  <si>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</si>
  <si>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</si>
  <si>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</si>
  <si>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</si>
  <si>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</si>
  <si>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</si>
  <si>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</si>
  <si>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</si>
  <si>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</si>
  <si>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</si>
  <si>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</si>
  <si>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</si>
  <si>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</si>
  <si>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</si>
  <si>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</si>
  <si>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</si>
  <si>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</si>
  <si>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</si>
  <si>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</si>
  <si>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</si>
  <si>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</si>
  <si>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</si>
  <si>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</si>
  <si>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</si>
  <si>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</si>
  <si>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</si>
  <si>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</si>
  <si>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</si>
  <si>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</si>
  <si>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</si>
  <si>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</si>
  <si>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</si>
  <si>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</si>
  <si>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</si>
  <si>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</si>
  <si>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</si>
  <si>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</si>
  <si>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</si>
  <si>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</si>
  <si>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</si>
  <si>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</si>
  <si>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</si>
  <si>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</si>
  <si>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</si>
  <si>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</si>
  <si>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</si>
  <si>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</si>
  <si>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</si>
  <si>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</si>
  <si>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</si>
  <si>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</si>
  <si>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</si>
  <si>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</si>
  <si>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</si>
  <si>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</si>
  <si>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</si>
  <si>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</si>
  <si>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</si>
  <si>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</si>
  <si>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</si>
  <si>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</si>
  <si>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</si>
  <si>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</si>
  <si>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</si>
  <si>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</si>
  <si>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</si>
  <si>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</si>
  <si>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</si>
  <si>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</si>
  <si>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</si>
  <si>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</si>
  <si>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</si>
  <si>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</si>
  <si>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</si>
  <si>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</si>
  <si>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</si>
  <si>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</si>
  <si>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</si>
  <si>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</si>
  <si>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</si>
  <si>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</si>
  <si>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</si>
  <si>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</si>
  <si>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</si>
  <si>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</si>
  <si>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</si>
  <si>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</si>
  <si>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</si>
  <si>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</si>
  <si>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</si>
  <si>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</si>
  <si>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</si>
  <si>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</si>
  <si>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</si>
  <si>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</si>
  <si>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</si>
  <si>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</si>
  <si>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</si>
  <si>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</si>
  <si>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</si>
  <si>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</si>
  <si>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</si>
  <si>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</si>
  <si>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</si>
  <si>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106-107</t>
  </si>
  <si>
    <t>110-113</t>
  </si>
  <si>
    <t>460-500</t>
  </si>
  <si>
    <t xml:space="preserve">LT DEC FUT </t>
  </si>
  <si>
    <t>2150-2190</t>
  </si>
  <si>
    <t>5630-5710</t>
  </si>
  <si>
    <t>6200-6500</t>
  </si>
  <si>
    <t>KAPILRAJ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</si>
  <si>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</si>
  <si>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</si>
  <si>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</si>
  <si>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</si>
  <si>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</si>
  <si>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</si>
  <si>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</si>
  <si>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</si>
  <si>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</si>
  <si>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</si>
  <si>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</si>
  <si>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</si>
  <si>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</si>
  <si>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</si>
  <si>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</si>
  <si>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</si>
  <si>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</si>
  <si>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</si>
  <si>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</si>
  <si>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</si>
  <si>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</si>
  <si>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</si>
  <si>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</si>
  <si>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</si>
  <si>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</si>
  <si>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</si>
  <si>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</si>
  <si>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</si>
  <si>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</si>
  <si>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</si>
  <si>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</si>
  <si>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</si>
  <si>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</si>
  <si>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</si>
  <si>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</si>
  <si>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</si>
  <si>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</si>
  <si>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</si>
  <si>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</si>
  <si>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</si>
  <si>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</si>
  <si>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</si>
  <si>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THOCESS INNOVATION LAB LTD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</si>
  <si>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</si>
  <si>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</si>
  <si>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</si>
  <si>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</si>
  <si>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</si>
  <si>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</si>
  <si>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</si>
  <si>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</si>
  <si>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</si>
  <si>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</si>
  <si>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</si>
  <si>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</si>
  <si>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SKSE SECURITIES LTD</t>
  </si>
  <si>
    <t>Loss of Rs.40/-</t>
  </si>
  <si>
    <t>BATAINDIA 1740 CE DEC</t>
  </si>
  <si>
    <t>BAJFINANCE DEC FUT</t>
  </si>
  <si>
    <t>6900-7000</t>
  </si>
  <si>
    <t>BATAINDIA DEC FUT</t>
  </si>
  <si>
    <t>1780-1820</t>
  </si>
  <si>
    <t>590-598</t>
  </si>
  <si>
    <t>650-700</t>
  </si>
  <si>
    <t>121-123</t>
  </si>
  <si>
    <t>130-135</t>
  </si>
  <si>
    <t>Loss of Rs.110/-</t>
  </si>
  <si>
    <t>Loss of Rs.17/-</t>
  </si>
  <si>
    <t>PIDILITIND 2800 CE DEC</t>
  </si>
  <si>
    <t>80-85</t>
  </si>
  <si>
    <t>HDFC 2680 CE DEC</t>
  </si>
  <si>
    <t>110-112</t>
  </si>
  <si>
    <t>120-125</t>
  </si>
  <si>
    <t>Profit of Rs.12/-</t>
  </si>
  <si>
    <t>AJOONI</t>
  </si>
  <si>
    <t>Ajooni Biotech Limited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</si>
  <si>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</si>
  <si>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</si>
  <si>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</si>
  <si>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</si>
  <si>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</si>
  <si>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</si>
  <si>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</si>
  <si>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</si>
  <si>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</si>
  <si>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</si>
  <si>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</si>
  <si>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335-338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</si>
  <si>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</si>
  <si>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</si>
  <si>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</si>
  <si>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</si>
  <si>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</si>
  <si>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</si>
  <si>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</si>
  <si>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</si>
  <si>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</si>
  <si>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</si>
  <si>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</si>
  <si>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</si>
  <si>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</si>
  <si>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</si>
  <si>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</si>
  <si>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</si>
  <si>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937-939</t>
  </si>
  <si>
    <t>960-985</t>
  </si>
  <si>
    <t>80-95</t>
  </si>
  <si>
    <t>Loss of Rs.30/-</t>
  </si>
  <si>
    <t>SURAJ PANCHAL</t>
  </si>
  <si>
    <t>PRASANT KUMAR GUPTA</t>
  </si>
  <si>
    <t>TOPGAIN FINANCE PRIVATE LIMITED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</si>
  <si>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</si>
  <si>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</si>
  <si>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</si>
  <si>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</si>
  <si>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</si>
  <si>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</si>
  <si>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</si>
  <si>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</si>
  <si>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</si>
  <si>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</si>
  <si>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</si>
  <si>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1044-1046</t>
  </si>
  <si>
    <t>1075-1100</t>
  </si>
  <si>
    <t xml:space="preserve">HINDUNILVR 2740 CE DEC </t>
  </si>
  <si>
    <t>70-80</t>
  </si>
  <si>
    <t>GGL</t>
  </si>
  <si>
    <t>YACOOBALI AIYUB MOHAMMED</t>
  </si>
  <si>
    <t>CEREBRAINT</t>
  </si>
  <si>
    <t>Cerebra Int Tech Ltd</t>
  </si>
  <si>
    <t>MANSI SHARES &amp; STOCK ADVISORS PVT LTD</t>
  </si>
  <si>
    <t>VEENA RAJESH SHAH</t>
  </si>
  <si>
    <t>XTX MARKETS LLP</t>
  </si>
  <si>
    <t>760-765</t>
  </si>
  <si>
    <t>Profit of Rs.19/-</t>
  </si>
  <si>
    <t>Profit of Rs.48.5/-</t>
  </si>
  <si>
    <t>Profit of Rs.90/-</t>
  </si>
  <si>
    <t>ABB DEC FUT</t>
  </si>
  <si>
    <t>3080-3120</t>
  </si>
  <si>
    <t>AMBOAGRI</t>
  </si>
  <si>
    <t>TOWER RESEARCH CAPITAL MARKETS INDIA PRIVATE LIMITED</t>
  </si>
  <si>
    <t>QE SECURITIES</t>
  </si>
  <si>
    <t>EIKO</t>
  </si>
  <si>
    <t>FINSAGE CAPITAL SERVICES PRIVATE LIMITED</t>
  </si>
  <si>
    <t>INDBANK</t>
  </si>
  <si>
    <t>PANKAJPIYUS</t>
  </si>
  <si>
    <t>BP EQUITIES PVT. LTD.</t>
  </si>
  <si>
    <t>GUTTIKONDA VARA LAKSHMI</t>
  </si>
  <si>
    <t>BAHETI</t>
  </si>
  <si>
    <t>Baheti Recycling Ind Ltd</t>
  </si>
  <si>
    <t>Indbank Merchant Banking</t>
  </si>
  <si>
    <t>EPITOME TRADING AND INVESTMENTS</t>
  </si>
  <si>
    <t>SITINET</t>
  </si>
  <si>
    <t>Siti Networks Limited</t>
  </si>
  <si>
    <t>ACHINTYA COMMODITIES PRIVATE LIMITED</t>
  </si>
  <si>
    <t>Profit of Rs.112.5/-</t>
  </si>
  <si>
    <t>Loss of Rs.18/-</t>
  </si>
  <si>
    <t>1650-1670</t>
  </si>
  <si>
    <t>AFEL</t>
  </si>
  <si>
    <t>DHWAJA COMMODITY SERVICES PRIVATE LIMITED</t>
  </si>
  <si>
    <t>ALAN SCOTT</t>
  </si>
  <si>
    <t>VIKAL BANKELAL CHAURASIYA</t>
  </si>
  <si>
    <t>AREXMIS</t>
  </si>
  <si>
    <t>MANOJ AGARWAL</t>
  </si>
  <si>
    <t>CONTAINE</t>
  </si>
  <si>
    <t>BONANZA PORTFOLIO LIMITED</t>
  </si>
  <si>
    <t>KABRA LAXMIKANT RAMPRASAD HUF</t>
  </si>
  <si>
    <t>GALADAFIN</t>
  </si>
  <si>
    <t>MILEFUR</t>
  </si>
  <si>
    <t>RAM LAL</t>
  </si>
  <si>
    <t>DIVYA DIGAMBAR SONGHARE</t>
  </si>
  <si>
    <t>PHARMAID</t>
  </si>
  <si>
    <t>SHWL</t>
  </si>
  <si>
    <t>REKHA GARG</t>
  </si>
  <si>
    <t>STURDY</t>
  </si>
  <si>
    <t>TITAANIUM</t>
  </si>
  <si>
    <t>TEJAS TRADEFIN LLP</t>
  </si>
  <si>
    <t>EVERMORE SHARE BROKING PRIVATE LIMITED</t>
  </si>
  <si>
    <t>RIDDHI CHIRAG KUBADIYA</t>
  </si>
  <si>
    <t>PRITIKA</t>
  </si>
  <si>
    <t>Pritika Eng Compo Ltd</t>
  </si>
  <si>
    <t>SMC GLOBAL SECURITIES LIMITED</t>
  </si>
  <si>
    <t>AGRO TRADE SOLUTIONS</t>
  </si>
  <si>
    <t>ICICI PRUDENTIAL MUTUAL FUND</t>
  </si>
  <si>
    <t>SUBHASH PHOOTARMAL RATHOD</t>
  </si>
  <si>
    <t>KOTAKBANK 1900 CE DEC</t>
  </si>
  <si>
    <t>23-25</t>
  </si>
  <si>
    <t>35-45</t>
  </si>
  <si>
    <t>6.9-7.10</t>
  </si>
  <si>
    <t>11.0-14</t>
  </si>
  <si>
    <t>ITC 340 CE DEC</t>
  </si>
  <si>
    <t>141-142</t>
  </si>
  <si>
    <t>147-150</t>
  </si>
  <si>
    <t>1410-1415</t>
  </si>
  <si>
    <t>1460-1500</t>
  </si>
  <si>
    <t>IRCTC 680 PE DEC</t>
  </si>
  <si>
    <t>9.5-10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</si>
  <si>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</si>
  <si>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</si>
  <si>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</si>
  <si>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</si>
  <si>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</si>
  <si>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</si>
  <si>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</si>
  <si>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DEEPAK GUPTA</t>
  </si>
  <si>
    <t>SANDEEP ARNEJA</t>
  </si>
  <si>
    <t>UMESHWAR SECURITIES PRIVATE LIMITED</t>
  </si>
  <si>
    <t>MANSI SHARE &amp; STOCK ADVISORS PRIVATE LIMITED</t>
  </si>
  <si>
    <t>VINOD SOMANI HUF</t>
  </si>
  <si>
    <t>CANDOUR</t>
  </si>
  <si>
    <t>AMITA JAYESH MEHTA</t>
  </si>
  <si>
    <t>KALYANCHAND ANAND MUNOTH</t>
  </si>
  <si>
    <t>GUJINJEC</t>
  </si>
  <si>
    <t>NEHA NIRANJAN JAIN</t>
  </si>
  <si>
    <t>NAMANVIRENDRAKUMARRAVAL</t>
  </si>
  <si>
    <t>SANGITA NIRANJANKUMAR JAIN</t>
  </si>
  <si>
    <t>MENKA SHIVA HANDA</t>
  </si>
  <si>
    <t>MEET HARSHADBHAI THAKKAR</t>
  </si>
  <si>
    <t>HARDCAS</t>
  </si>
  <si>
    <t>HEADSUP</t>
  </si>
  <si>
    <t>VIVEK KANDA</t>
  </si>
  <si>
    <t>MNIL</t>
  </si>
  <si>
    <t>SPEXTRA MULTIBIZ PRIVATE LIMITED</t>
  </si>
  <si>
    <t>KRAVIS INVESTMENT PARTNERS II LLC</t>
  </si>
  <si>
    <t>OZONEWORLD</t>
  </si>
  <si>
    <t>SHRI SANJAY J SHAH HUF</t>
  </si>
  <si>
    <t>PREMCAP</t>
  </si>
  <si>
    <t>NISHANT FINANCE PRIVATE LIMITED</t>
  </si>
  <si>
    <t>SHARDA MANOJ KASLIWAL</t>
  </si>
  <si>
    <t>MANOJ KASLIWAL</t>
  </si>
  <si>
    <t>ROJL</t>
  </si>
  <si>
    <t>MANGALDAS JAYANTILAL SHAH</t>
  </si>
  <si>
    <t>SAGARKUMAR PRAVINCHANDRA DATANIYA</t>
  </si>
  <si>
    <t>SHREE NARAYAN LOHIA</t>
  </si>
  <si>
    <t>SALONI LOHIA</t>
  </si>
  <si>
    <t>COLOURSHINE HOSIERY PRIVATE LIMITED</t>
  </si>
  <si>
    <t>ROOPSHRI</t>
  </si>
  <si>
    <t>VENKATESHWARA INDUSTRIAL PROMOTION CO LIMITED</t>
  </si>
  <si>
    <t>BINABEN PARESHBHAI SHAH</t>
  </si>
  <si>
    <t>SHAH PRATIK PARESHKUMAR</t>
  </si>
  <si>
    <t>SAPPHIRE FOODS MAURITIUS LIMITED</t>
  </si>
  <si>
    <t>PI OPPORTUNITIES FUND I</t>
  </si>
  <si>
    <t>KOTAK FUNDS INDIA MIDCAP FUND</t>
  </si>
  <si>
    <t>MIRAE ASSET MUTUAL FUND</t>
  </si>
  <si>
    <t>GOVERNMENT OF SINGAPORE</t>
  </si>
  <si>
    <t>FIDELITY FUNDS INDIA FOCUS FUND</t>
  </si>
  <si>
    <t>WWD RUBY LIMITED</t>
  </si>
  <si>
    <t>SHASHIJIT</t>
  </si>
  <si>
    <t>AJIT DEEPCHAND JAIN</t>
  </si>
  <si>
    <t>KORADIYA BHAVIKKUMAR VINODBHAI (HUF)</t>
  </si>
  <si>
    <t>SYLPH</t>
  </si>
  <si>
    <t>ARPNA DINESH LODHA</t>
  </si>
  <si>
    <t>AMRUTLAL GORDHANDAS THOBHANI</t>
  </si>
  <si>
    <t>TRANSPACT</t>
  </si>
  <si>
    <t>MEGHA DINESH SINGH</t>
  </si>
  <si>
    <t>KAILASHBEN ASHOKKUMAR PATEL</t>
  </si>
  <si>
    <t>BHAVIN SHAILESH KAMANI</t>
  </si>
  <si>
    <t>RENUKA JITENDRA PAREKH</t>
  </si>
  <si>
    <t>NARESHKUMAR ARJUNLAL PATEL</t>
  </si>
  <si>
    <t>VEERKRUPA</t>
  </si>
  <si>
    <t>AKSHAY RAJENDRABHAI OSWAL</t>
  </si>
  <si>
    <t>NILESHBHAIMADHUBHAISUKHADIA</t>
  </si>
  <si>
    <t>ADROITINFO</t>
  </si>
  <si>
    <t>Adroit Infotech Limited</t>
  </si>
  <si>
    <t>ARHAM</t>
  </si>
  <si>
    <t>Arham Technologies Ltd</t>
  </si>
  <si>
    <t>SUNIL KUMAR GUPTA HUF</t>
  </si>
  <si>
    <t>SELVAMURTHY  AKILANDESWARI</t>
  </si>
  <si>
    <t>MEENA SINGHAL</t>
  </si>
  <si>
    <t>B.W.TRADERS</t>
  </si>
  <si>
    <t>SPRING VENTURES</t>
  </si>
  <si>
    <t>ARIES</t>
  </si>
  <si>
    <t>Aries Agro Limited</t>
  </si>
  <si>
    <t>GAURAV JAIN</t>
  </si>
  <si>
    <t>CHETAN RASIKLAL SHAH</t>
  </si>
  <si>
    <t>DHANBANK</t>
  </si>
  <si>
    <t>Dhanlaxmi Bank Limited</t>
  </si>
  <si>
    <t>PARTHIV APRESH PARIKH</t>
  </si>
  <si>
    <t>STOCK VERTEX VENTURES</t>
  </si>
  <si>
    <t>EMAMIREAL</t>
  </si>
  <si>
    <t>Emami Infrastructure Ltd</t>
  </si>
  <si>
    <t>GREENPOWER</t>
  </si>
  <si>
    <t>Orient Green Power Co Ltd</t>
  </si>
  <si>
    <t>Heads UP Ventures Limited</t>
  </si>
  <si>
    <t>AMIT MATHEW</t>
  </si>
  <si>
    <t>RAJESH KOLEKAR HUF</t>
  </si>
  <si>
    <t>JPPOWER</t>
  </si>
  <si>
    <t>Jaiprakash Power Ven. Lt</t>
  </si>
  <si>
    <t>MADRASFERT</t>
  </si>
  <si>
    <t>Madras Fertilizers Ltd</t>
  </si>
  <si>
    <t>MAXIND</t>
  </si>
  <si>
    <t>Max India Limited</t>
  </si>
  <si>
    <t>PORINJU VELIYATH</t>
  </si>
  <si>
    <t>MTNL</t>
  </si>
  <si>
    <t>Maha Tel Nigam Ltd.</t>
  </si>
  <si>
    <t>NFL</t>
  </si>
  <si>
    <t>National Fertilizers Limi</t>
  </si>
  <si>
    <t>Suzlon Energy Limited</t>
  </si>
  <si>
    <t>TIMESCAN</t>
  </si>
  <si>
    <t>Timescan Logistics Ind L</t>
  </si>
  <si>
    <t>RAMJI .</t>
  </si>
  <si>
    <t>VAISHALI</t>
  </si>
  <si>
    <t>Vaishali Pharma Limited</t>
  </si>
  <si>
    <t>JANAK NAVINBHAI PANCHAL</t>
  </si>
  <si>
    <t>AARVANSS BUILDWELL AND INFRACON LLP</t>
  </si>
  <si>
    <t>REPCOHOME</t>
  </si>
  <si>
    <t>Repco Home Finance Ltd</t>
  </si>
  <si>
    <t>APAX GLOBAL ALPHA LIMITED</t>
  </si>
  <si>
    <t>SUPREMEENG</t>
  </si>
  <si>
    <t>Supreme Engineering Ltd</t>
  </si>
  <si>
    <t>VIKRAMKUMAR KARANRAJ SAKARIA HUF DAKSH CORPORATION</t>
  </si>
  <si>
    <t>AMAYSHA TEXTILES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</si>
</sst>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7" fontId="32" fillId="12" borderId="20" xfId="0" applyNumberFormat="1" applyFont="1" applyFill="1" applyBorder="1" applyAlignment="1">
      <alignment horizontal="center" vertical="center"/>
    </xf>
    <xf numFmtId="16" fontId="32" fillId="12" borderId="20" xfId="0" applyNumberFormat="1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44911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44911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8" t="s">
        <v>16</v>
      </c>
      <c r="B9" s="380" t="s">
        <v>17</v>
      </c>
      <c r="C9" s="380" t="s">
        <v>18</v>
      </c>
      <c r="D9" s="380" t="s">
        <v>19</v>
      </c>
      <c r="E9" s="23" t="s">
        <v>20</v>
      </c>
      <c r="F9" s="23" t="s">
        <v>21</v>
      </c>
      <c r="G9" s="375" t="s">
        <v>22</v>
      </c>
      <c r="H9" s="376"/>
      <c r="I9" s="377"/>
      <c r="J9" s="375" t="s">
        <v>23</v>
      </c>
      <c r="K9" s="376"/>
      <c r="L9" s="377"/>
      <c r="M9" s="23"/>
      <c r="N9" s="24"/>
      <c r="O9" s="24"/>
      <c r="P9" s="24"/>
    </row>
    <row r="10" spans="1:16" ht="59.25" customHeight="1">
      <c r="A10" s="379"/>
      <c r="B10" s="381"/>
      <c r="C10" s="381"/>
      <c r="D10" s="38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18467</v>
      </c>
      <c r="F11" s="32">
        <v>18548.983333333334</v>
      </c>
      <c r="G11" s="33">
        <v>18355.566666666666</v>
      </c>
      <c r="H11" s="33">
        <v>18244.133333333331</v>
      </c>
      <c r="I11" s="33">
        <v>18050.716666666664</v>
      </c>
      <c r="J11" s="33">
        <v>18660.416666666668</v>
      </c>
      <c r="K11" s="33">
        <v>18853.833333333332</v>
      </c>
      <c r="L11" s="33">
        <v>18965.26666666667</v>
      </c>
      <c r="M11" s="34">
        <v>18742.400000000001</v>
      </c>
      <c r="N11" s="34">
        <v>18437.55</v>
      </c>
      <c r="O11" s="35">
        <v>12934000</v>
      </c>
      <c r="P11" s="36">
        <v>4.197212599693869E-2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43576.45</v>
      </c>
      <c r="F12" s="37">
        <v>43751.933333333327</v>
      </c>
      <c r="G12" s="38">
        <v>43306.866666666654</v>
      </c>
      <c r="H12" s="38">
        <v>43037.283333333326</v>
      </c>
      <c r="I12" s="38">
        <v>42592.216666666653</v>
      </c>
      <c r="J12" s="38">
        <v>44021.516666666656</v>
      </c>
      <c r="K12" s="38">
        <v>44466.583333333321</v>
      </c>
      <c r="L12" s="38">
        <v>44736.166666666657</v>
      </c>
      <c r="M12" s="28">
        <v>44197</v>
      </c>
      <c r="N12" s="28">
        <v>43482.35</v>
      </c>
      <c r="O12" s="39">
        <v>3282600</v>
      </c>
      <c r="P12" s="40">
        <v>-6.6422080969241931E-2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19269.599999999999</v>
      </c>
      <c r="F13" s="37">
        <v>19348.183333333334</v>
      </c>
      <c r="G13" s="38">
        <v>19158.416666666668</v>
      </c>
      <c r="H13" s="38">
        <v>19047.233333333334</v>
      </c>
      <c r="I13" s="38">
        <v>18857.466666666667</v>
      </c>
      <c r="J13" s="38">
        <v>19459.366666666669</v>
      </c>
      <c r="K13" s="38">
        <v>19649.133333333331</v>
      </c>
      <c r="L13" s="38">
        <v>19760.316666666669</v>
      </c>
      <c r="M13" s="28">
        <v>19537.95</v>
      </c>
      <c r="N13" s="28">
        <v>19237</v>
      </c>
      <c r="O13" s="39">
        <v>8280</v>
      </c>
      <c r="P13" s="40">
        <v>-6.7567567567567571E-2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7275</v>
      </c>
      <c r="F14" s="37">
        <v>2425</v>
      </c>
      <c r="G14" s="38">
        <v>4850</v>
      </c>
      <c r="H14" s="38">
        <v>2425</v>
      </c>
      <c r="I14" s="38">
        <v>4850</v>
      </c>
      <c r="J14" s="38">
        <v>4850</v>
      </c>
      <c r="K14" s="38">
        <v>2425</v>
      </c>
      <c r="L14" s="38">
        <v>4850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642.45000000000005</v>
      </c>
      <c r="F15" s="37">
        <v>648.41666666666663</v>
      </c>
      <c r="G15" s="38">
        <v>631.13333333333321</v>
      </c>
      <c r="H15" s="38">
        <v>619.81666666666661</v>
      </c>
      <c r="I15" s="38">
        <v>602.53333333333319</v>
      </c>
      <c r="J15" s="38">
        <v>659.73333333333323</v>
      </c>
      <c r="K15" s="38">
        <v>677.01666666666677</v>
      </c>
      <c r="L15" s="38">
        <v>688.33333333333326</v>
      </c>
      <c r="M15" s="28">
        <v>665.7</v>
      </c>
      <c r="N15" s="28">
        <v>637.1</v>
      </c>
      <c r="O15" s="39">
        <v>3806300</v>
      </c>
      <c r="P15" s="40">
        <v>0.10241260462826195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2945</v>
      </c>
      <c r="F16" s="37">
        <v>2969.4833333333336</v>
      </c>
      <c r="G16" s="38">
        <v>2907.2666666666673</v>
      </c>
      <c r="H16" s="38">
        <v>2869.5333333333338</v>
      </c>
      <c r="I16" s="38">
        <v>2807.3166666666675</v>
      </c>
      <c r="J16" s="38">
        <v>3007.2166666666672</v>
      </c>
      <c r="K16" s="38">
        <v>3069.4333333333334</v>
      </c>
      <c r="L16" s="38">
        <v>3107.166666666667</v>
      </c>
      <c r="M16" s="28">
        <v>3031.7</v>
      </c>
      <c r="N16" s="28">
        <v>2931.75</v>
      </c>
      <c r="O16" s="39">
        <v>2080250</v>
      </c>
      <c r="P16" s="40">
        <v>2.5006159152500616E-2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20635.75</v>
      </c>
      <c r="F17" s="37">
        <v>20669.583333333332</v>
      </c>
      <c r="G17" s="38">
        <v>20477.116666666665</v>
      </c>
      <c r="H17" s="38">
        <v>20318.483333333334</v>
      </c>
      <c r="I17" s="38">
        <v>20126.016666666666</v>
      </c>
      <c r="J17" s="38">
        <v>20828.216666666664</v>
      </c>
      <c r="K17" s="38">
        <v>21020.683333333331</v>
      </c>
      <c r="L17" s="38">
        <v>21179.316666666662</v>
      </c>
      <c r="M17" s="28">
        <v>20862.05</v>
      </c>
      <c r="N17" s="28">
        <v>20510.95</v>
      </c>
      <c r="O17" s="39">
        <v>44160</v>
      </c>
      <c r="P17" s="40">
        <v>-5.6410256410256411E-2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154.15</v>
      </c>
      <c r="F18" s="37">
        <v>155.51666666666668</v>
      </c>
      <c r="G18" s="38">
        <v>151.88333333333335</v>
      </c>
      <c r="H18" s="38">
        <v>149.61666666666667</v>
      </c>
      <c r="I18" s="38">
        <v>145.98333333333335</v>
      </c>
      <c r="J18" s="38">
        <v>157.78333333333336</v>
      </c>
      <c r="K18" s="38">
        <v>161.41666666666669</v>
      </c>
      <c r="L18" s="38">
        <v>163.68333333333337</v>
      </c>
      <c r="M18" s="28">
        <v>159.15</v>
      </c>
      <c r="N18" s="28">
        <v>153.25</v>
      </c>
      <c r="O18" s="39">
        <v>32254200</v>
      </c>
      <c r="P18" s="40">
        <v>-4.4778506316967857E-2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309.85000000000002</v>
      </c>
      <c r="F19" s="37">
        <v>312.8</v>
      </c>
      <c r="G19" s="38">
        <v>305.90000000000003</v>
      </c>
      <c r="H19" s="38">
        <v>301.95000000000005</v>
      </c>
      <c r="I19" s="38">
        <v>295.05000000000007</v>
      </c>
      <c r="J19" s="38">
        <v>316.75</v>
      </c>
      <c r="K19" s="38">
        <v>323.64999999999998</v>
      </c>
      <c r="L19" s="38">
        <v>327.59999999999997</v>
      </c>
      <c r="M19" s="28">
        <v>319.7</v>
      </c>
      <c r="N19" s="28">
        <v>308.85000000000002</v>
      </c>
      <c r="O19" s="39">
        <v>13735800</v>
      </c>
      <c r="P19" s="40">
        <v>3.4057545507927188E-2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2639.25</v>
      </c>
      <c r="F20" s="37">
        <v>2649.7999999999997</v>
      </c>
      <c r="G20" s="38">
        <v>2617.4499999999994</v>
      </c>
      <c r="H20" s="38">
        <v>2595.6499999999996</v>
      </c>
      <c r="I20" s="38">
        <v>2563.2999999999993</v>
      </c>
      <c r="J20" s="38">
        <v>2671.5999999999995</v>
      </c>
      <c r="K20" s="38">
        <v>2703.95</v>
      </c>
      <c r="L20" s="38">
        <v>2725.7499999999995</v>
      </c>
      <c r="M20" s="28">
        <v>2682.15</v>
      </c>
      <c r="N20" s="28">
        <v>2628</v>
      </c>
      <c r="O20" s="39">
        <v>2882500</v>
      </c>
      <c r="P20" s="40">
        <v>-4.1881336214060164E-2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4054.15</v>
      </c>
      <c r="F21" s="37">
        <v>4063.0166666666664</v>
      </c>
      <c r="G21" s="38">
        <v>4031.1833333333329</v>
      </c>
      <c r="H21" s="38">
        <v>4008.2166666666667</v>
      </c>
      <c r="I21" s="38">
        <v>3976.3833333333332</v>
      </c>
      <c r="J21" s="38">
        <v>4085.9833333333327</v>
      </c>
      <c r="K21" s="38">
        <v>4117.8166666666666</v>
      </c>
      <c r="L21" s="38">
        <v>4140.7833333333328</v>
      </c>
      <c r="M21" s="28">
        <v>4094.85</v>
      </c>
      <c r="N21" s="28">
        <v>4040.05</v>
      </c>
      <c r="O21" s="39">
        <v>14088500</v>
      </c>
      <c r="P21" s="40">
        <v>6.5011609215931418E-3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887.45</v>
      </c>
      <c r="F22" s="37">
        <v>894.06666666666661</v>
      </c>
      <c r="G22" s="38">
        <v>876.73333333333323</v>
      </c>
      <c r="H22" s="38">
        <v>866.01666666666665</v>
      </c>
      <c r="I22" s="38">
        <v>848.68333333333328</v>
      </c>
      <c r="J22" s="38">
        <v>904.78333333333319</v>
      </c>
      <c r="K22" s="38">
        <v>922.11666666666667</v>
      </c>
      <c r="L22" s="38">
        <v>932.83333333333314</v>
      </c>
      <c r="M22" s="28">
        <v>911.4</v>
      </c>
      <c r="N22" s="28">
        <v>883.35</v>
      </c>
      <c r="O22" s="39">
        <v>68235625</v>
      </c>
      <c r="P22" s="40">
        <v>-2.9770873857337243E-3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3062.55</v>
      </c>
      <c r="F23" s="37">
        <v>3078.0166666666664</v>
      </c>
      <c r="G23" s="38">
        <v>3034.5333333333328</v>
      </c>
      <c r="H23" s="38">
        <v>3006.5166666666664</v>
      </c>
      <c r="I23" s="38">
        <v>2963.0333333333328</v>
      </c>
      <c r="J23" s="38">
        <v>3106.0333333333328</v>
      </c>
      <c r="K23" s="38">
        <v>3149.5166666666664</v>
      </c>
      <c r="L23" s="38">
        <v>3177.5333333333328</v>
      </c>
      <c r="M23" s="28">
        <v>3121.5</v>
      </c>
      <c r="N23" s="28">
        <v>3050</v>
      </c>
      <c r="O23" s="39">
        <v>273600</v>
      </c>
      <c r="P23" s="40">
        <v>1.483679525222552E-2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653.35</v>
      </c>
      <c r="F24" s="37">
        <v>655.33333333333337</v>
      </c>
      <c r="G24" s="38">
        <v>648.91666666666674</v>
      </c>
      <c r="H24" s="38">
        <v>644.48333333333335</v>
      </c>
      <c r="I24" s="38">
        <v>638.06666666666672</v>
      </c>
      <c r="J24" s="38">
        <v>659.76666666666677</v>
      </c>
      <c r="K24" s="38">
        <v>666.18333333333351</v>
      </c>
      <c r="L24" s="38">
        <v>670.61666666666679</v>
      </c>
      <c r="M24" s="28">
        <v>661.75</v>
      </c>
      <c r="N24" s="28">
        <v>650.9</v>
      </c>
      <c r="O24" s="39">
        <v>5129000</v>
      </c>
      <c r="P24" s="40">
        <v>-1.2704523580365737E-2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563.4</v>
      </c>
      <c r="F25" s="37">
        <v>570.13333333333333</v>
      </c>
      <c r="G25" s="38">
        <v>553.26666666666665</v>
      </c>
      <c r="H25" s="38">
        <v>543.13333333333333</v>
      </c>
      <c r="I25" s="38">
        <v>526.26666666666665</v>
      </c>
      <c r="J25" s="38">
        <v>580.26666666666665</v>
      </c>
      <c r="K25" s="38">
        <v>597.13333333333321</v>
      </c>
      <c r="L25" s="38">
        <v>607.26666666666665</v>
      </c>
      <c r="M25" s="28">
        <v>587</v>
      </c>
      <c r="N25" s="28">
        <v>560</v>
      </c>
      <c r="O25" s="39">
        <v>79437600</v>
      </c>
      <c r="P25" s="40">
        <v>1.1042382588774342E-2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4657.3</v>
      </c>
      <c r="F26" s="37">
        <v>4671.75</v>
      </c>
      <c r="G26" s="38">
        <v>4628.6000000000004</v>
      </c>
      <c r="H26" s="38">
        <v>4599.9000000000005</v>
      </c>
      <c r="I26" s="38">
        <v>4556.7500000000009</v>
      </c>
      <c r="J26" s="38">
        <v>4700.45</v>
      </c>
      <c r="K26" s="38">
        <v>4743.5999999999995</v>
      </c>
      <c r="L26" s="38">
        <v>4772.2999999999993</v>
      </c>
      <c r="M26" s="28">
        <v>4714.8999999999996</v>
      </c>
      <c r="N26" s="28">
        <v>4643.05</v>
      </c>
      <c r="O26" s="39">
        <v>1535250</v>
      </c>
      <c r="P26" s="40">
        <v>2.6940974773450896E-3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322.7</v>
      </c>
      <c r="F27" s="37">
        <v>322.86666666666667</v>
      </c>
      <c r="G27" s="38">
        <v>319.98333333333335</v>
      </c>
      <c r="H27" s="38">
        <v>317.26666666666665</v>
      </c>
      <c r="I27" s="38">
        <v>314.38333333333333</v>
      </c>
      <c r="J27" s="38">
        <v>325.58333333333337</v>
      </c>
      <c r="K27" s="38">
        <v>328.4666666666667</v>
      </c>
      <c r="L27" s="38">
        <v>331.18333333333339</v>
      </c>
      <c r="M27" s="28">
        <v>325.75</v>
      </c>
      <c r="N27" s="28">
        <v>320.14999999999998</v>
      </c>
      <c r="O27" s="39">
        <v>15172500</v>
      </c>
      <c r="P27" s="40">
        <v>0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144.4</v>
      </c>
      <c r="F28" s="37">
        <v>145.26666666666668</v>
      </c>
      <c r="G28" s="38">
        <v>142.93333333333337</v>
      </c>
      <c r="H28" s="38">
        <v>141.4666666666667</v>
      </c>
      <c r="I28" s="38">
        <v>139.13333333333338</v>
      </c>
      <c r="J28" s="38">
        <v>146.73333333333335</v>
      </c>
      <c r="K28" s="38">
        <v>149.06666666666666</v>
      </c>
      <c r="L28" s="38">
        <v>150.53333333333333</v>
      </c>
      <c r="M28" s="28">
        <v>147.6</v>
      </c>
      <c r="N28" s="28">
        <v>143.80000000000001</v>
      </c>
      <c r="O28" s="39">
        <v>74130000</v>
      </c>
      <c r="P28" s="40">
        <v>1.4184397163120568E-3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3137.2</v>
      </c>
      <c r="F29" s="37">
        <v>3145.2833333333333</v>
      </c>
      <c r="G29" s="38">
        <v>3120.6666666666665</v>
      </c>
      <c r="H29" s="38">
        <v>3104.1333333333332</v>
      </c>
      <c r="I29" s="38">
        <v>3079.5166666666664</v>
      </c>
      <c r="J29" s="38">
        <v>3161.8166666666666</v>
      </c>
      <c r="K29" s="38">
        <v>3186.4333333333334</v>
      </c>
      <c r="L29" s="38">
        <v>3202.9666666666667</v>
      </c>
      <c r="M29" s="28">
        <v>3169.9</v>
      </c>
      <c r="N29" s="28">
        <v>3128.75</v>
      </c>
      <c r="O29" s="39">
        <v>5839400</v>
      </c>
      <c r="P29" s="40">
        <v>-2.0596424138740733E-2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2093.25</v>
      </c>
      <c r="F30" s="37">
        <v>2109.4333333333334</v>
      </c>
      <c r="G30" s="38">
        <v>2069.8666666666668</v>
      </c>
      <c r="H30" s="38">
        <v>2046.4833333333336</v>
      </c>
      <c r="I30" s="38">
        <v>2006.916666666667</v>
      </c>
      <c r="J30" s="38">
        <v>2132.8166666666666</v>
      </c>
      <c r="K30" s="38">
        <v>2172.3833333333332</v>
      </c>
      <c r="L30" s="38">
        <v>2195.7666666666664</v>
      </c>
      <c r="M30" s="28">
        <v>2149</v>
      </c>
      <c r="N30" s="28">
        <v>2086.0500000000002</v>
      </c>
      <c r="O30" s="39">
        <v>1628275</v>
      </c>
      <c r="P30" s="40">
        <v>-2.6631596251849417E-2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8140.6</v>
      </c>
      <c r="F31" s="37">
        <v>8191.7000000000007</v>
      </c>
      <c r="G31" s="38">
        <v>8054.4500000000007</v>
      </c>
      <c r="H31" s="38">
        <v>7968.3</v>
      </c>
      <c r="I31" s="38">
        <v>7831.05</v>
      </c>
      <c r="J31" s="38">
        <v>8277.8500000000022</v>
      </c>
      <c r="K31" s="38">
        <v>8415.1000000000022</v>
      </c>
      <c r="L31" s="38">
        <v>8501.2500000000018</v>
      </c>
      <c r="M31" s="28">
        <v>8328.9500000000007</v>
      </c>
      <c r="N31" s="28">
        <v>8105.55</v>
      </c>
      <c r="O31" s="39">
        <v>125925</v>
      </c>
      <c r="P31" s="40">
        <v>1.2665862484921592E-2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667.5</v>
      </c>
      <c r="F32" s="37">
        <v>669.11666666666667</v>
      </c>
      <c r="G32" s="38">
        <v>662.33333333333337</v>
      </c>
      <c r="H32" s="38">
        <v>657.16666666666674</v>
      </c>
      <c r="I32" s="38">
        <v>650.38333333333344</v>
      </c>
      <c r="J32" s="38">
        <v>674.2833333333333</v>
      </c>
      <c r="K32" s="38">
        <v>681.06666666666661</v>
      </c>
      <c r="L32" s="38">
        <v>686.23333333333323</v>
      </c>
      <c r="M32" s="28">
        <v>675.9</v>
      </c>
      <c r="N32" s="28">
        <v>663.95</v>
      </c>
      <c r="O32" s="39">
        <v>8592000</v>
      </c>
      <c r="P32" s="40">
        <v>-3.4904013961605586E-4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447.8</v>
      </c>
      <c r="F33" s="37">
        <v>451.68333333333334</v>
      </c>
      <c r="G33" s="38">
        <v>442.81666666666666</v>
      </c>
      <c r="H33" s="38">
        <v>437.83333333333331</v>
      </c>
      <c r="I33" s="38">
        <v>428.96666666666664</v>
      </c>
      <c r="J33" s="38">
        <v>456.66666666666669</v>
      </c>
      <c r="K33" s="38">
        <v>465.53333333333336</v>
      </c>
      <c r="L33" s="38">
        <v>470.51666666666671</v>
      </c>
      <c r="M33" s="28">
        <v>460.55</v>
      </c>
      <c r="N33" s="28">
        <v>446.7</v>
      </c>
      <c r="O33" s="39">
        <v>15205000</v>
      </c>
      <c r="P33" s="40">
        <v>3.1966879326727295E-2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937.55</v>
      </c>
      <c r="F34" s="37">
        <v>939.55000000000007</v>
      </c>
      <c r="G34" s="38">
        <v>932.50000000000011</v>
      </c>
      <c r="H34" s="38">
        <v>927.45</v>
      </c>
      <c r="I34" s="38">
        <v>920.40000000000009</v>
      </c>
      <c r="J34" s="38">
        <v>944.60000000000014</v>
      </c>
      <c r="K34" s="38">
        <v>951.65000000000009</v>
      </c>
      <c r="L34" s="38">
        <v>956.70000000000016</v>
      </c>
      <c r="M34" s="28">
        <v>946.6</v>
      </c>
      <c r="N34" s="28">
        <v>934.5</v>
      </c>
      <c r="O34" s="39">
        <v>42348000</v>
      </c>
      <c r="P34" s="40">
        <v>-1.1512282569115712E-2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3632.35</v>
      </c>
      <c r="F35" s="37">
        <v>3641.8833333333337</v>
      </c>
      <c r="G35" s="38">
        <v>3612.5166666666673</v>
      </c>
      <c r="H35" s="38">
        <v>3592.6833333333338</v>
      </c>
      <c r="I35" s="38">
        <v>3563.3166666666675</v>
      </c>
      <c r="J35" s="38">
        <v>3661.7166666666672</v>
      </c>
      <c r="K35" s="38">
        <v>3691.083333333333</v>
      </c>
      <c r="L35" s="38">
        <v>3710.916666666667</v>
      </c>
      <c r="M35" s="28">
        <v>3671.25</v>
      </c>
      <c r="N35" s="28">
        <v>3622.05</v>
      </c>
      <c r="O35" s="39">
        <v>1232750</v>
      </c>
      <c r="P35" s="40">
        <v>-3.6370984037179229E-3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1609.55</v>
      </c>
      <c r="F36" s="37">
        <v>1618.3833333333332</v>
      </c>
      <c r="G36" s="38">
        <v>1595.7666666666664</v>
      </c>
      <c r="H36" s="38">
        <v>1581.9833333333331</v>
      </c>
      <c r="I36" s="38">
        <v>1559.3666666666663</v>
      </c>
      <c r="J36" s="38">
        <v>1632.1666666666665</v>
      </c>
      <c r="K36" s="38">
        <v>1654.7833333333333</v>
      </c>
      <c r="L36" s="38">
        <v>1668.5666666666666</v>
      </c>
      <c r="M36" s="28">
        <v>1641</v>
      </c>
      <c r="N36" s="28">
        <v>1604.6</v>
      </c>
      <c r="O36" s="39">
        <v>8670500</v>
      </c>
      <c r="P36" s="40">
        <v>-2.8825089357777009E-4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6642.15</v>
      </c>
      <c r="F37" s="37">
        <v>6669.8499999999995</v>
      </c>
      <c r="G37" s="38">
        <v>6596.8499999999985</v>
      </c>
      <c r="H37" s="38">
        <v>6551.5499999999993</v>
      </c>
      <c r="I37" s="38">
        <v>6478.5499999999984</v>
      </c>
      <c r="J37" s="38">
        <v>6715.1499999999987</v>
      </c>
      <c r="K37" s="38">
        <v>6788.1500000000005</v>
      </c>
      <c r="L37" s="38">
        <v>6833.4499999999989</v>
      </c>
      <c r="M37" s="28">
        <v>6742.85</v>
      </c>
      <c r="N37" s="28">
        <v>6624.55</v>
      </c>
      <c r="O37" s="39">
        <v>6410250</v>
      </c>
      <c r="P37" s="40">
        <v>-1.6210409192932644E-2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2136.9</v>
      </c>
      <c r="F38" s="37">
        <v>2139.9833333333331</v>
      </c>
      <c r="G38" s="38">
        <v>2118.6166666666663</v>
      </c>
      <c r="H38" s="38">
        <v>2100.333333333333</v>
      </c>
      <c r="I38" s="38">
        <v>2078.9666666666662</v>
      </c>
      <c r="J38" s="38">
        <v>2158.2666666666664</v>
      </c>
      <c r="K38" s="38">
        <v>2179.6333333333332</v>
      </c>
      <c r="L38" s="38">
        <v>2197.9166666666665</v>
      </c>
      <c r="M38" s="28">
        <v>2161.35</v>
      </c>
      <c r="N38" s="28">
        <v>2121.6999999999998</v>
      </c>
      <c r="O38" s="39">
        <v>2084100</v>
      </c>
      <c r="P38" s="40">
        <v>-6.7200457535030022E-3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386.2</v>
      </c>
      <c r="F39" s="37">
        <v>385.88333333333338</v>
      </c>
      <c r="G39" s="38">
        <v>383.31666666666678</v>
      </c>
      <c r="H39" s="38">
        <v>380.43333333333339</v>
      </c>
      <c r="I39" s="38">
        <v>377.86666666666679</v>
      </c>
      <c r="J39" s="38">
        <v>388.76666666666677</v>
      </c>
      <c r="K39" s="38">
        <v>391.33333333333337</v>
      </c>
      <c r="L39" s="38">
        <v>394.21666666666675</v>
      </c>
      <c r="M39" s="28">
        <v>388.45</v>
      </c>
      <c r="N39" s="28">
        <v>383</v>
      </c>
      <c r="O39" s="39">
        <v>8931200</v>
      </c>
      <c r="P39" s="40">
        <v>-1.8808226401828089E-2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252.5</v>
      </c>
      <c r="F40" s="37">
        <v>253.38333333333333</v>
      </c>
      <c r="G40" s="38">
        <v>250.36666666666667</v>
      </c>
      <c r="H40" s="38">
        <v>248.23333333333335</v>
      </c>
      <c r="I40" s="38">
        <v>245.2166666666667</v>
      </c>
      <c r="J40" s="38">
        <v>255.51666666666665</v>
      </c>
      <c r="K40" s="38">
        <v>258.5333333333333</v>
      </c>
      <c r="L40" s="38">
        <v>260.66666666666663</v>
      </c>
      <c r="M40" s="28">
        <v>256.39999999999998</v>
      </c>
      <c r="N40" s="28">
        <v>251.25</v>
      </c>
      <c r="O40" s="39">
        <v>51760800</v>
      </c>
      <c r="P40" s="40">
        <v>2.1491243650314375E-2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185.5</v>
      </c>
      <c r="F41" s="37">
        <v>187.91666666666666</v>
      </c>
      <c r="G41" s="38">
        <v>182.33333333333331</v>
      </c>
      <c r="H41" s="38">
        <v>179.16666666666666</v>
      </c>
      <c r="I41" s="38">
        <v>173.58333333333331</v>
      </c>
      <c r="J41" s="38">
        <v>191.08333333333331</v>
      </c>
      <c r="K41" s="38">
        <v>196.66666666666663</v>
      </c>
      <c r="L41" s="38">
        <v>199.83333333333331</v>
      </c>
      <c r="M41" s="28">
        <v>193.5</v>
      </c>
      <c r="N41" s="28">
        <v>184.75</v>
      </c>
      <c r="O41" s="39">
        <v>88428600</v>
      </c>
      <c r="P41" s="40">
        <v>-3.1584342366583383E-2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1651.35</v>
      </c>
      <c r="F42" s="37">
        <v>1666.6166666666666</v>
      </c>
      <c r="G42" s="38">
        <v>1630.9333333333332</v>
      </c>
      <c r="H42" s="38">
        <v>1610.5166666666667</v>
      </c>
      <c r="I42" s="38">
        <v>1574.8333333333333</v>
      </c>
      <c r="J42" s="38">
        <v>1687.0333333333331</v>
      </c>
      <c r="K42" s="38">
        <v>1722.7166666666665</v>
      </c>
      <c r="L42" s="38">
        <v>1743.133333333333</v>
      </c>
      <c r="M42" s="28">
        <v>1702.3</v>
      </c>
      <c r="N42" s="28">
        <v>1646.2</v>
      </c>
      <c r="O42" s="39">
        <v>2617175</v>
      </c>
      <c r="P42" s="40">
        <v>3.7953975351728654E-2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103.7</v>
      </c>
      <c r="F43" s="37">
        <v>104.39999999999999</v>
      </c>
      <c r="G43" s="38">
        <v>102.59999999999998</v>
      </c>
      <c r="H43" s="38">
        <v>101.49999999999999</v>
      </c>
      <c r="I43" s="38">
        <v>99.699999999999974</v>
      </c>
      <c r="J43" s="38">
        <v>105.49999999999999</v>
      </c>
      <c r="K43" s="38">
        <v>107.3</v>
      </c>
      <c r="L43" s="38">
        <v>108.39999999999999</v>
      </c>
      <c r="M43" s="28">
        <v>106.2</v>
      </c>
      <c r="N43" s="28">
        <v>103.3</v>
      </c>
      <c r="O43" s="39">
        <v>109719300</v>
      </c>
      <c r="P43" s="40">
        <v>8.2761510659473056E-3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607</v>
      </c>
      <c r="F44" s="37">
        <v>608.38333333333333</v>
      </c>
      <c r="G44" s="38">
        <v>603.86666666666667</v>
      </c>
      <c r="H44" s="38">
        <v>600.73333333333335</v>
      </c>
      <c r="I44" s="38">
        <v>596.2166666666667</v>
      </c>
      <c r="J44" s="38">
        <v>611.51666666666665</v>
      </c>
      <c r="K44" s="38">
        <v>616.0333333333333</v>
      </c>
      <c r="L44" s="38">
        <v>619.16666666666663</v>
      </c>
      <c r="M44" s="28">
        <v>612.9</v>
      </c>
      <c r="N44" s="28">
        <v>605.25</v>
      </c>
      <c r="O44" s="39">
        <v>6327200</v>
      </c>
      <c r="P44" s="40">
        <v>-1.2193027648978189E-2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900.1</v>
      </c>
      <c r="F45" s="37">
        <v>906.18333333333339</v>
      </c>
      <c r="G45" s="38">
        <v>890.56666666666683</v>
      </c>
      <c r="H45" s="38">
        <v>881.03333333333342</v>
      </c>
      <c r="I45" s="38">
        <v>865.41666666666686</v>
      </c>
      <c r="J45" s="38">
        <v>915.71666666666681</v>
      </c>
      <c r="K45" s="38">
        <v>931.33333333333337</v>
      </c>
      <c r="L45" s="38">
        <v>940.86666666666679</v>
      </c>
      <c r="M45" s="28">
        <v>921.8</v>
      </c>
      <c r="N45" s="28">
        <v>896.65</v>
      </c>
      <c r="O45" s="39">
        <v>6388000</v>
      </c>
      <c r="P45" s="40">
        <v>-6.4851412677499637E-2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829.8</v>
      </c>
      <c r="F46" s="37">
        <v>831.4</v>
      </c>
      <c r="G46" s="38">
        <v>826.84999999999991</v>
      </c>
      <c r="H46" s="38">
        <v>823.9</v>
      </c>
      <c r="I46" s="38">
        <v>819.34999999999991</v>
      </c>
      <c r="J46" s="38">
        <v>834.34999999999991</v>
      </c>
      <c r="K46" s="38">
        <v>838.89999999999986</v>
      </c>
      <c r="L46" s="38">
        <v>841.84999999999991</v>
      </c>
      <c r="M46" s="28">
        <v>835.95</v>
      </c>
      <c r="N46" s="28">
        <v>828.45</v>
      </c>
      <c r="O46" s="39">
        <v>39816400</v>
      </c>
      <c r="P46" s="40">
        <v>1.0682678627408425E-2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84.45</v>
      </c>
      <c r="F47" s="37">
        <v>85.34999999999998</v>
      </c>
      <c r="G47" s="38">
        <v>83.19999999999996</v>
      </c>
      <c r="H47" s="38">
        <v>81.949999999999974</v>
      </c>
      <c r="I47" s="38">
        <v>79.799999999999955</v>
      </c>
      <c r="J47" s="38">
        <v>86.599999999999966</v>
      </c>
      <c r="K47" s="38">
        <v>88.749999999999972</v>
      </c>
      <c r="L47" s="38">
        <v>89.999999999999972</v>
      </c>
      <c r="M47" s="28">
        <v>87.5</v>
      </c>
      <c r="N47" s="28">
        <v>84.1</v>
      </c>
      <c r="O47" s="39">
        <v>96694500</v>
      </c>
      <c r="P47" s="40">
        <v>-3.1956270366866393E-2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271.05</v>
      </c>
      <c r="F48" s="37">
        <v>271.96666666666664</v>
      </c>
      <c r="G48" s="38">
        <v>268.98333333333329</v>
      </c>
      <c r="H48" s="38">
        <v>266.91666666666663</v>
      </c>
      <c r="I48" s="38">
        <v>263.93333333333328</v>
      </c>
      <c r="J48" s="38">
        <v>274.0333333333333</v>
      </c>
      <c r="K48" s="38">
        <v>277.01666666666665</v>
      </c>
      <c r="L48" s="38">
        <v>279.08333333333331</v>
      </c>
      <c r="M48" s="28">
        <v>274.95</v>
      </c>
      <c r="N48" s="28">
        <v>269.89999999999998</v>
      </c>
      <c r="O48" s="39">
        <v>23379500</v>
      </c>
      <c r="P48" s="40">
        <v>3.1770198944376778E-2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17653.7</v>
      </c>
      <c r="F49" s="37">
        <v>17670.183333333334</v>
      </c>
      <c r="G49" s="38">
        <v>17576.566666666669</v>
      </c>
      <c r="H49" s="38">
        <v>17499.433333333334</v>
      </c>
      <c r="I49" s="38">
        <v>17405.816666666669</v>
      </c>
      <c r="J49" s="38">
        <v>17747.316666666669</v>
      </c>
      <c r="K49" s="38">
        <v>17840.933333333338</v>
      </c>
      <c r="L49" s="38">
        <v>17918.066666666669</v>
      </c>
      <c r="M49" s="28">
        <v>17763.8</v>
      </c>
      <c r="N49" s="28">
        <v>17593.05</v>
      </c>
      <c r="O49" s="39">
        <v>133650</v>
      </c>
      <c r="P49" s="40">
        <v>2.0229007633587787E-2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349.9</v>
      </c>
      <c r="F50" s="37">
        <v>350.21666666666664</v>
      </c>
      <c r="G50" s="38">
        <v>347.48333333333329</v>
      </c>
      <c r="H50" s="38">
        <v>345.06666666666666</v>
      </c>
      <c r="I50" s="38">
        <v>342.33333333333331</v>
      </c>
      <c r="J50" s="38">
        <v>352.63333333333327</v>
      </c>
      <c r="K50" s="38">
        <v>355.36666666666662</v>
      </c>
      <c r="L50" s="38">
        <v>357.78333333333325</v>
      </c>
      <c r="M50" s="28">
        <v>352.95</v>
      </c>
      <c r="N50" s="28">
        <v>347.8</v>
      </c>
      <c r="O50" s="39">
        <v>18862200</v>
      </c>
      <c r="P50" s="40">
        <v>-3.1336661120354964E-2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4467.1000000000004</v>
      </c>
      <c r="F51" s="37">
        <v>4462.166666666667</v>
      </c>
      <c r="G51" s="38">
        <v>4437.8833333333341</v>
      </c>
      <c r="H51" s="38">
        <v>4408.666666666667</v>
      </c>
      <c r="I51" s="38">
        <v>4384.3833333333341</v>
      </c>
      <c r="J51" s="38">
        <v>4491.3833333333341</v>
      </c>
      <c r="K51" s="38">
        <v>4515.666666666667</v>
      </c>
      <c r="L51" s="38">
        <v>4544.8833333333341</v>
      </c>
      <c r="M51" s="28">
        <v>4486.45</v>
      </c>
      <c r="N51" s="28">
        <v>4432.95</v>
      </c>
      <c r="O51" s="39">
        <v>1282400</v>
      </c>
      <c r="P51" s="40">
        <v>3.9142007202129323E-3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304.64999999999998</v>
      </c>
      <c r="F52" s="37">
        <v>307.31666666666666</v>
      </c>
      <c r="G52" s="38">
        <v>300.63333333333333</v>
      </c>
      <c r="H52" s="38">
        <v>296.61666666666667</v>
      </c>
      <c r="I52" s="38">
        <v>289.93333333333334</v>
      </c>
      <c r="J52" s="38">
        <v>311.33333333333331</v>
      </c>
      <c r="K52" s="38">
        <v>318.01666666666659</v>
      </c>
      <c r="L52" s="38">
        <v>322.0333333333333</v>
      </c>
      <c r="M52" s="28">
        <v>314</v>
      </c>
      <c r="N52" s="28">
        <v>303.3</v>
      </c>
      <c r="O52" s="39">
        <v>8873600</v>
      </c>
      <c r="P52" s="40">
        <v>-3.6546437645219428E-2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321.35000000000002</v>
      </c>
      <c r="F53" s="37">
        <v>324.3</v>
      </c>
      <c r="G53" s="38">
        <v>317</v>
      </c>
      <c r="H53" s="38">
        <v>312.64999999999998</v>
      </c>
      <c r="I53" s="38">
        <v>305.34999999999997</v>
      </c>
      <c r="J53" s="38">
        <v>328.65000000000003</v>
      </c>
      <c r="K53" s="38">
        <v>335.9500000000001</v>
      </c>
      <c r="L53" s="38">
        <v>340.30000000000007</v>
      </c>
      <c r="M53" s="28">
        <v>331.6</v>
      </c>
      <c r="N53" s="28">
        <v>319.95</v>
      </c>
      <c r="O53" s="39">
        <v>47744100</v>
      </c>
      <c r="P53" s="40">
        <v>8.3583552913781486E-2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539.5</v>
      </c>
      <c r="F54" s="37">
        <v>543.98333333333335</v>
      </c>
      <c r="G54" s="38">
        <v>532.76666666666665</v>
      </c>
      <c r="H54" s="38">
        <v>526.0333333333333</v>
      </c>
      <c r="I54" s="38">
        <v>514.81666666666661</v>
      </c>
      <c r="J54" s="38">
        <v>550.7166666666667</v>
      </c>
      <c r="K54" s="38">
        <v>561.93333333333339</v>
      </c>
      <c r="L54" s="38">
        <v>568.66666666666674</v>
      </c>
      <c r="M54" s="28">
        <v>555.20000000000005</v>
      </c>
      <c r="N54" s="28">
        <v>537.25</v>
      </c>
      <c r="O54" s="39">
        <v>5100225</v>
      </c>
      <c r="P54" s="40">
        <v>1.9489378288832588E-2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315.2</v>
      </c>
      <c r="F55" s="37">
        <v>315.41666666666669</v>
      </c>
      <c r="G55" s="38">
        <v>308.83333333333337</v>
      </c>
      <c r="H55" s="38">
        <v>302.4666666666667</v>
      </c>
      <c r="I55" s="38">
        <v>295.88333333333338</v>
      </c>
      <c r="J55" s="38">
        <v>321.78333333333336</v>
      </c>
      <c r="K55" s="38">
        <v>328.36666666666673</v>
      </c>
      <c r="L55" s="38">
        <v>334.73333333333335</v>
      </c>
      <c r="M55" s="28">
        <v>322</v>
      </c>
      <c r="N55" s="28">
        <v>309.05</v>
      </c>
      <c r="O55" s="39">
        <v>8997000</v>
      </c>
      <c r="P55" s="40">
        <v>-7.7088782889675328E-2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749.3</v>
      </c>
      <c r="F56" s="37">
        <v>754.05000000000007</v>
      </c>
      <c r="G56" s="38">
        <v>742.10000000000014</v>
      </c>
      <c r="H56" s="38">
        <v>734.90000000000009</v>
      </c>
      <c r="I56" s="38">
        <v>722.95000000000016</v>
      </c>
      <c r="J56" s="38">
        <v>761.25000000000011</v>
      </c>
      <c r="K56" s="38">
        <v>773.20000000000016</v>
      </c>
      <c r="L56" s="38">
        <v>780.40000000000009</v>
      </c>
      <c r="M56" s="28">
        <v>766</v>
      </c>
      <c r="N56" s="28">
        <v>746.85</v>
      </c>
      <c r="O56" s="39">
        <v>7195000</v>
      </c>
      <c r="P56" s="40">
        <v>6.1178115714036006E-3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1107.25</v>
      </c>
      <c r="F57" s="37">
        <v>1111.95</v>
      </c>
      <c r="G57" s="38">
        <v>1100.8000000000002</v>
      </c>
      <c r="H57" s="38">
        <v>1094.3500000000001</v>
      </c>
      <c r="I57" s="38">
        <v>1083.2000000000003</v>
      </c>
      <c r="J57" s="38">
        <v>1118.4000000000001</v>
      </c>
      <c r="K57" s="38">
        <v>1129.5500000000002</v>
      </c>
      <c r="L57" s="38">
        <v>1136</v>
      </c>
      <c r="M57" s="28">
        <v>1123.0999999999999</v>
      </c>
      <c r="N57" s="28">
        <v>1105.5</v>
      </c>
      <c r="O57" s="39">
        <v>7660900</v>
      </c>
      <c r="P57" s="40">
        <v>-1.1158654249517577E-2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228.9</v>
      </c>
      <c r="F58" s="37">
        <v>230.26666666666665</v>
      </c>
      <c r="G58" s="38">
        <v>226.8833333333333</v>
      </c>
      <c r="H58" s="38">
        <v>224.86666666666665</v>
      </c>
      <c r="I58" s="38">
        <v>221.48333333333329</v>
      </c>
      <c r="J58" s="38">
        <v>232.2833333333333</v>
      </c>
      <c r="K58" s="38">
        <v>235.66666666666663</v>
      </c>
      <c r="L58" s="38">
        <v>237.68333333333331</v>
      </c>
      <c r="M58" s="28">
        <v>233.65</v>
      </c>
      <c r="N58" s="28">
        <v>228.25</v>
      </c>
      <c r="O58" s="39">
        <v>28345800</v>
      </c>
      <c r="P58" s="40">
        <v>4.1190990435050909E-2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3881.9</v>
      </c>
      <c r="F59" s="37">
        <v>3909.8833333333332</v>
      </c>
      <c r="G59" s="38">
        <v>3836.0166666666664</v>
      </c>
      <c r="H59" s="38">
        <v>3790.1333333333332</v>
      </c>
      <c r="I59" s="38">
        <v>3716.2666666666664</v>
      </c>
      <c r="J59" s="38">
        <v>3955.7666666666664</v>
      </c>
      <c r="K59" s="38">
        <v>4029.6333333333332</v>
      </c>
      <c r="L59" s="38">
        <v>4075.5166666666664</v>
      </c>
      <c r="M59" s="28">
        <v>3983.75</v>
      </c>
      <c r="N59" s="28">
        <v>3864</v>
      </c>
      <c r="O59" s="39">
        <v>752250</v>
      </c>
      <c r="P59" s="40">
        <v>-4.0925607190667429E-2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1565.9</v>
      </c>
      <c r="F60" s="37">
        <v>1570.6500000000003</v>
      </c>
      <c r="G60" s="38">
        <v>1558.4000000000005</v>
      </c>
      <c r="H60" s="38">
        <v>1550.9000000000003</v>
      </c>
      <c r="I60" s="38">
        <v>1538.6500000000005</v>
      </c>
      <c r="J60" s="38">
        <v>1578.1500000000005</v>
      </c>
      <c r="K60" s="38">
        <v>1590.4</v>
      </c>
      <c r="L60" s="38">
        <v>1597.9000000000005</v>
      </c>
      <c r="M60" s="28">
        <v>1582.9</v>
      </c>
      <c r="N60" s="28">
        <v>1563.15</v>
      </c>
      <c r="O60" s="39">
        <v>2829750</v>
      </c>
      <c r="P60" s="40">
        <v>-7.3664825046040518E-3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768.2</v>
      </c>
      <c r="F61" s="37">
        <v>772.5333333333333</v>
      </c>
      <c r="G61" s="38">
        <v>761.06666666666661</v>
      </c>
      <c r="H61" s="38">
        <v>753.93333333333328</v>
      </c>
      <c r="I61" s="38">
        <v>742.46666666666658</v>
      </c>
      <c r="J61" s="38">
        <v>779.66666666666663</v>
      </c>
      <c r="K61" s="38">
        <v>791.13333333333333</v>
      </c>
      <c r="L61" s="38">
        <v>798.26666666666665</v>
      </c>
      <c r="M61" s="28">
        <v>784</v>
      </c>
      <c r="N61" s="28">
        <v>765.4</v>
      </c>
      <c r="O61" s="39">
        <v>8177000</v>
      </c>
      <c r="P61" s="40">
        <v>2.0466741544989391E-2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969.65</v>
      </c>
      <c r="F62" s="37">
        <v>966.35</v>
      </c>
      <c r="G62" s="38">
        <v>955.7</v>
      </c>
      <c r="H62" s="38">
        <v>941.75</v>
      </c>
      <c r="I62" s="38">
        <v>931.1</v>
      </c>
      <c r="J62" s="38">
        <v>980.30000000000007</v>
      </c>
      <c r="K62" s="38">
        <v>990.94999999999993</v>
      </c>
      <c r="L62" s="38">
        <v>1004.9000000000001</v>
      </c>
      <c r="M62" s="28">
        <v>977</v>
      </c>
      <c r="N62" s="28">
        <v>952.4</v>
      </c>
      <c r="O62" s="39">
        <v>3164700</v>
      </c>
      <c r="P62" s="40">
        <v>4.4834758493182345E-2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351.1</v>
      </c>
      <c r="F63" s="37">
        <v>353.56666666666666</v>
      </c>
      <c r="G63" s="38">
        <v>347.83333333333331</v>
      </c>
      <c r="H63" s="38">
        <v>344.56666666666666</v>
      </c>
      <c r="I63" s="38">
        <v>338.83333333333331</v>
      </c>
      <c r="J63" s="38">
        <v>356.83333333333331</v>
      </c>
      <c r="K63" s="38">
        <v>362.56666666666666</v>
      </c>
      <c r="L63" s="38">
        <v>365.83333333333331</v>
      </c>
      <c r="M63" s="28">
        <v>359.3</v>
      </c>
      <c r="N63" s="28">
        <v>350.3</v>
      </c>
      <c r="O63" s="39">
        <v>5314500</v>
      </c>
      <c r="P63" s="40">
        <v>4.946682464454976E-2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198.5</v>
      </c>
      <c r="F64" s="37">
        <v>200.68333333333331</v>
      </c>
      <c r="G64" s="38">
        <v>195.36666666666662</v>
      </c>
      <c r="H64" s="38">
        <v>192.23333333333332</v>
      </c>
      <c r="I64" s="38">
        <v>186.91666666666663</v>
      </c>
      <c r="J64" s="38">
        <v>203.81666666666661</v>
      </c>
      <c r="K64" s="38">
        <v>209.13333333333327</v>
      </c>
      <c r="L64" s="38">
        <v>212.26666666666659</v>
      </c>
      <c r="M64" s="28">
        <v>206</v>
      </c>
      <c r="N64" s="28">
        <v>197.55</v>
      </c>
      <c r="O64" s="39">
        <v>11405000</v>
      </c>
      <c r="P64" s="40">
        <v>5.2121771217712179E-2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1447.9</v>
      </c>
      <c r="F65" s="37">
        <v>1459.7</v>
      </c>
      <c r="G65" s="38">
        <v>1433.2</v>
      </c>
      <c r="H65" s="38">
        <v>1418.5</v>
      </c>
      <c r="I65" s="38">
        <v>1392</v>
      </c>
      <c r="J65" s="38">
        <v>1474.4</v>
      </c>
      <c r="K65" s="38">
        <v>1500.9</v>
      </c>
      <c r="L65" s="38">
        <v>1515.6000000000001</v>
      </c>
      <c r="M65" s="28">
        <v>1486.2</v>
      </c>
      <c r="N65" s="28">
        <v>1445</v>
      </c>
      <c r="O65" s="39">
        <v>2381400</v>
      </c>
      <c r="P65" s="40">
        <v>-3.6182612918892666E-2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589.20000000000005</v>
      </c>
      <c r="F66" s="37">
        <v>590.01666666666677</v>
      </c>
      <c r="G66" s="38">
        <v>586.43333333333351</v>
      </c>
      <c r="H66" s="38">
        <v>583.66666666666674</v>
      </c>
      <c r="I66" s="38">
        <v>580.08333333333348</v>
      </c>
      <c r="J66" s="38">
        <v>592.78333333333353</v>
      </c>
      <c r="K66" s="38">
        <v>596.36666666666679</v>
      </c>
      <c r="L66" s="38">
        <v>599.13333333333355</v>
      </c>
      <c r="M66" s="28">
        <v>593.6</v>
      </c>
      <c r="N66" s="28">
        <v>587.25</v>
      </c>
      <c r="O66" s="39">
        <v>11158750</v>
      </c>
      <c r="P66" s="40">
        <v>9.1566809857562739E-3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1889.65</v>
      </c>
      <c r="F67" s="37">
        <v>1899.8999999999999</v>
      </c>
      <c r="G67" s="38">
        <v>1871.7999999999997</v>
      </c>
      <c r="H67" s="38">
        <v>1853.9499999999998</v>
      </c>
      <c r="I67" s="38">
        <v>1825.8499999999997</v>
      </c>
      <c r="J67" s="38">
        <v>1917.7499999999998</v>
      </c>
      <c r="K67" s="38">
        <v>1945.8499999999997</v>
      </c>
      <c r="L67" s="38">
        <v>1963.6999999999998</v>
      </c>
      <c r="M67" s="28">
        <v>1928</v>
      </c>
      <c r="N67" s="28">
        <v>1882.05</v>
      </c>
      <c r="O67" s="39">
        <v>1379000</v>
      </c>
      <c r="P67" s="40">
        <v>-4.0695652173913043E-2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2175.5</v>
      </c>
      <c r="F68" s="37">
        <v>2193.6833333333329</v>
      </c>
      <c r="G68" s="38">
        <v>2147.2166666666658</v>
      </c>
      <c r="H68" s="38">
        <v>2118.9333333333329</v>
      </c>
      <c r="I68" s="38">
        <v>2072.4666666666658</v>
      </c>
      <c r="J68" s="38">
        <v>2221.9666666666658</v>
      </c>
      <c r="K68" s="38">
        <v>2268.4333333333329</v>
      </c>
      <c r="L68" s="38">
        <v>2296.7166666666658</v>
      </c>
      <c r="M68" s="28">
        <v>2240.15</v>
      </c>
      <c r="N68" s="28">
        <v>2165.4</v>
      </c>
      <c r="O68" s="39">
        <v>1517750</v>
      </c>
      <c r="P68" s="40">
        <v>2.6373626373626374E-2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223.65</v>
      </c>
      <c r="F69" s="37">
        <v>224.41666666666666</v>
      </c>
      <c r="G69" s="38">
        <v>221.83333333333331</v>
      </c>
      <c r="H69" s="38">
        <v>220.01666666666665</v>
      </c>
      <c r="I69" s="38">
        <v>217.43333333333331</v>
      </c>
      <c r="J69" s="38">
        <v>226.23333333333332</v>
      </c>
      <c r="K69" s="38">
        <v>228.81666666666663</v>
      </c>
      <c r="L69" s="38">
        <v>230.63333333333333</v>
      </c>
      <c r="M69" s="28">
        <v>227</v>
      </c>
      <c r="N69" s="28">
        <v>222.6</v>
      </c>
      <c r="O69" s="39">
        <v>18192600</v>
      </c>
      <c r="P69" s="40">
        <v>-9.4737185978896483E-3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3368.9</v>
      </c>
      <c r="F70" s="37">
        <v>3383.1333333333332</v>
      </c>
      <c r="G70" s="38">
        <v>3344.9166666666665</v>
      </c>
      <c r="H70" s="38">
        <v>3320.9333333333334</v>
      </c>
      <c r="I70" s="38">
        <v>3282.7166666666667</v>
      </c>
      <c r="J70" s="38">
        <v>3407.1166666666663</v>
      </c>
      <c r="K70" s="38">
        <v>3445.3333333333335</v>
      </c>
      <c r="L70" s="38">
        <v>3469.3166666666662</v>
      </c>
      <c r="M70" s="28">
        <v>3421.35</v>
      </c>
      <c r="N70" s="28">
        <v>3359.15</v>
      </c>
      <c r="O70" s="39">
        <v>2730900</v>
      </c>
      <c r="P70" s="40">
        <v>-8.7657211302880171E-3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4093.75</v>
      </c>
      <c r="F71" s="37">
        <v>4112.5166666666664</v>
      </c>
      <c r="G71" s="38">
        <v>4061.6333333333332</v>
      </c>
      <c r="H71" s="38">
        <v>4029.5166666666669</v>
      </c>
      <c r="I71" s="38">
        <v>3978.6333333333337</v>
      </c>
      <c r="J71" s="38">
        <v>4144.6333333333332</v>
      </c>
      <c r="K71" s="38">
        <v>4195.5166666666664</v>
      </c>
      <c r="L71" s="38">
        <v>4227.6333333333323</v>
      </c>
      <c r="M71" s="28">
        <v>4163.3999999999996</v>
      </c>
      <c r="N71" s="28">
        <v>4080.4</v>
      </c>
      <c r="O71" s="39">
        <v>579500</v>
      </c>
      <c r="P71" s="40">
        <v>-2.645947081058379E-2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400.95</v>
      </c>
      <c r="F72" s="37">
        <v>404.25</v>
      </c>
      <c r="G72" s="38">
        <v>396.3</v>
      </c>
      <c r="H72" s="38">
        <v>391.65000000000003</v>
      </c>
      <c r="I72" s="38">
        <v>383.70000000000005</v>
      </c>
      <c r="J72" s="38">
        <v>408.9</v>
      </c>
      <c r="K72" s="38">
        <v>416.85</v>
      </c>
      <c r="L72" s="38">
        <v>421.49999999999994</v>
      </c>
      <c r="M72" s="28">
        <v>412.2</v>
      </c>
      <c r="N72" s="28">
        <v>399.6</v>
      </c>
      <c r="O72" s="39">
        <v>45780900</v>
      </c>
      <c r="P72" s="40">
        <v>-5.7691618590317842E-3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4477.95</v>
      </c>
      <c r="F73" s="37">
        <v>4497.166666666667</v>
      </c>
      <c r="G73" s="38">
        <v>4451.0833333333339</v>
      </c>
      <c r="H73" s="38">
        <v>4424.2166666666672</v>
      </c>
      <c r="I73" s="38">
        <v>4378.1333333333341</v>
      </c>
      <c r="J73" s="38">
        <v>4524.0333333333338</v>
      </c>
      <c r="K73" s="38">
        <v>4570.1166666666677</v>
      </c>
      <c r="L73" s="38">
        <v>4596.9833333333336</v>
      </c>
      <c r="M73" s="28">
        <v>4543.25</v>
      </c>
      <c r="N73" s="28">
        <v>4470.3</v>
      </c>
      <c r="O73" s="39">
        <v>1779250</v>
      </c>
      <c r="P73" s="40">
        <v>-1.6717325227963525E-2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3310.15</v>
      </c>
      <c r="F74" s="37">
        <v>3335.1000000000004</v>
      </c>
      <c r="G74" s="38">
        <v>3277.6500000000005</v>
      </c>
      <c r="H74" s="38">
        <v>3245.15</v>
      </c>
      <c r="I74" s="38">
        <v>3187.7000000000003</v>
      </c>
      <c r="J74" s="38">
        <v>3367.6000000000008</v>
      </c>
      <c r="K74" s="38">
        <v>3425.0500000000006</v>
      </c>
      <c r="L74" s="38">
        <v>3457.5500000000011</v>
      </c>
      <c r="M74" s="28">
        <v>3392.55</v>
      </c>
      <c r="N74" s="28">
        <v>3302.6</v>
      </c>
      <c r="O74" s="39">
        <v>3107650</v>
      </c>
      <c r="P74" s="40">
        <v>1.6020139604073693E-2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2219.5</v>
      </c>
      <c r="F75" s="37">
        <v>2227.6</v>
      </c>
      <c r="G75" s="38">
        <v>2196.75</v>
      </c>
      <c r="H75" s="38">
        <v>2174</v>
      </c>
      <c r="I75" s="38">
        <v>2143.15</v>
      </c>
      <c r="J75" s="38">
        <v>2250.35</v>
      </c>
      <c r="K75" s="38">
        <v>2281.1999999999994</v>
      </c>
      <c r="L75" s="38">
        <v>2303.9499999999998</v>
      </c>
      <c r="M75" s="28">
        <v>2258.4499999999998</v>
      </c>
      <c r="N75" s="28">
        <v>2204.85</v>
      </c>
      <c r="O75" s="39">
        <v>1088450</v>
      </c>
      <c r="P75" s="40">
        <v>-4.9014896684286401E-2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191.5</v>
      </c>
      <c r="F76" s="37">
        <v>192.08333333333334</v>
      </c>
      <c r="G76" s="38">
        <v>190.11666666666667</v>
      </c>
      <c r="H76" s="38">
        <v>188.73333333333332</v>
      </c>
      <c r="I76" s="38">
        <v>186.76666666666665</v>
      </c>
      <c r="J76" s="38">
        <v>193.4666666666667</v>
      </c>
      <c r="K76" s="38">
        <v>195.43333333333334</v>
      </c>
      <c r="L76" s="38">
        <v>196.81666666666672</v>
      </c>
      <c r="M76" s="28">
        <v>194.05</v>
      </c>
      <c r="N76" s="28">
        <v>190.7</v>
      </c>
      <c r="O76" s="39">
        <v>25560000</v>
      </c>
      <c r="P76" s="40">
        <v>4.6695910570256124E-3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138.55000000000001</v>
      </c>
      <c r="F77" s="37">
        <v>139.38333333333335</v>
      </c>
      <c r="G77" s="38">
        <v>135.7166666666667</v>
      </c>
      <c r="H77" s="38">
        <v>132.88333333333335</v>
      </c>
      <c r="I77" s="38">
        <v>129.2166666666667</v>
      </c>
      <c r="J77" s="38">
        <v>142.2166666666667</v>
      </c>
      <c r="K77" s="38">
        <v>145.88333333333338</v>
      </c>
      <c r="L77" s="38">
        <v>148.7166666666667</v>
      </c>
      <c r="M77" s="28">
        <v>143.05000000000001</v>
      </c>
      <c r="N77" s="28">
        <v>136.55000000000001</v>
      </c>
      <c r="O77" s="39">
        <v>74775000</v>
      </c>
      <c r="P77" s="40">
        <v>3.4017838622692385E-2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106.7</v>
      </c>
      <c r="F78" s="37">
        <v>107.45</v>
      </c>
      <c r="G78" s="38">
        <v>105.60000000000001</v>
      </c>
      <c r="H78" s="38">
        <v>104.5</v>
      </c>
      <c r="I78" s="38">
        <v>102.65</v>
      </c>
      <c r="J78" s="38">
        <v>108.55000000000001</v>
      </c>
      <c r="K78" s="38">
        <v>110.4</v>
      </c>
      <c r="L78" s="38">
        <v>111.50000000000001</v>
      </c>
      <c r="M78" s="28">
        <v>109.3</v>
      </c>
      <c r="N78" s="28">
        <v>106.35</v>
      </c>
      <c r="O78" s="39">
        <v>17612400</v>
      </c>
      <c r="P78" s="40">
        <v>0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97.55</v>
      </c>
      <c r="F79" s="37">
        <v>97.416666666666671</v>
      </c>
      <c r="G79" s="38">
        <v>96.13333333333334</v>
      </c>
      <c r="H79" s="38">
        <v>94.716666666666669</v>
      </c>
      <c r="I79" s="38">
        <v>93.433333333333337</v>
      </c>
      <c r="J79" s="38">
        <v>98.833333333333343</v>
      </c>
      <c r="K79" s="38">
        <v>100.11666666666667</v>
      </c>
      <c r="L79" s="38">
        <v>101.53333333333335</v>
      </c>
      <c r="M79" s="28">
        <v>98.7</v>
      </c>
      <c r="N79" s="28">
        <v>96</v>
      </c>
      <c r="O79" s="39">
        <v>62531100</v>
      </c>
      <c r="P79" s="40">
        <v>-4.2454812946616224E-2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438.3</v>
      </c>
      <c r="F80" s="37">
        <v>440.73333333333335</v>
      </c>
      <c r="G80" s="38">
        <v>433.91666666666669</v>
      </c>
      <c r="H80" s="38">
        <v>429.53333333333336</v>
      </c>
      <c r="I80" s="38">
        <v>422.7166666666667</v>
      </c>
      <c r="J80" s="38">
        <v>445.11666666666667</v>
      </c>
      <c r="K80" s="38">
        <v>451.93333333333328</v>
      </c>
      <c r="L80" s="38">
        <v>456.31666666666666</v>
      </c>
      <c r="M80" s="28">
        <v>447.55</v>
      </c>
      <c r="N80" s="28">
        <v>436.35</v>
      </c>
      <c r="O80" s="39">
        <v>5627600</v>
      </c>
      <c r="P80" s="40">
        <v>-2.0127860683283234E-3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42.65</v>
      </c>
      <c r="F81" s="37">
        <v>42.949999999999996</v>
      </c>
      <c r="G81" s="38">
        <v>41.949999999999989</v>
      </c>
      <c r="H81" s="38">
        <v>41.249999999999993</v>
      </c>
      <c r="I81" s="38">
        <v>40.249999999999986</v>
      </c>
      <c r="J81" s="38">
        <v>43.649999999999991</v>
      </c>
      <c r="K81" s="38">
        <v>44.650000000000006</v>
      </c>
      <c r="L81" s="38">
        <v>45.349999999999994</v>
      </c>
      <c r="M81" s="28">
        <v>43.95</v>
      </c>
      <c r="N81" s="28">
        <v>42.25</v>
      </c>
      <c r="O81" s="39">
        <v>150840000</v>
      </c>
      <c r="P81" s="40">
        <v>-6.667654467328493E-3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599.79999999999995</v>
      </c>
      <c r="F82" s="37">
        <v>600.24999999999989</v>
      </c>
      <c r="G82" s="38">
        <v>590.5999999999998</v>
      </c>
      <c r="H82" s="38">
        <v>581.39999999999986</v>
      </c>
      <c r="I82" s="38">
        <v>571.74999999999977</v>
      </c>
      <c r="J82" s="38">
        <v>609.44999999999982</v>
      </c>
      <c r="K82" s="38">
        <v>619.09999999999991</v>
      </c>
      <c r="L82" s="38">
        <v>628.29999999999984</v>
      </c>
      <c r="M82" s="28">
        <v>609.9</v>
      </c>
      <c r="N82" s="28">
        <v>591.04999999999995</v>
      </c>
      <c r="O82" s="39">
        <v>6858800</v>
      </c>
      <c r="P82" s="40">
        <v>-2.6568265682656828E-2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906</v>
      </c>
      <c r="F83" s="37">
        <v>901.63333333333333</v>
      </c>
      <c r="G83" s="38">
        <v>894.36666666666667</v>
      </c>
      <c r="H83" s="38">
        <v>882.73333333333335</v>
      </c>
      <c r="I83" s="38">
        <v>875.4666666666667</v>
      </c>
      <c r="J83" s="38">
        <v>913.26666666666665</v>
      </c>
      <c r="K83" s="38">
        <v>920.5333333333333</v>
      </c>
      <c r="L83" s="38">
        <v>932.16666666666663</v>
      </c>
      <c r="M83" s="28">
        <v>908.9</v>
      </c>
      <c r="N83" s="28">
        <v>890</v>
      </c>
      <c r="O83" s="39">
        <v>5063000</v>
      </c>
      <c r="P83" s="40">
        <v>-5.6952081696779264E-3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1314.6</v>
      </c>
      <c r="F84" s="37">
        <v>1324.9333333333334</v>
      </c>
      <c r="G84" s="38">
        <v>1297.8666666666668</v>
      </c>
      <c r="H84" s="38">
        <v>1281.1333333333334</v>
      </c>
      <c r="I84" s="38">
        <v>1254.0666666666668</v>
      </c>
      <c r="J84" s="38">
        <v>1341.6666666666667</v>
      </c>
      <c r="K84" s="38">
        <v>1368.7333333333333</v>
      </c>
      <c r="L84" s="38">
        <v>1385.4666666666667</v>
      </c>
      <c r="M84" s="28">
        <v>1352</v>
      </c>
      <c r="N84" s="28">
        <v>1308.2</v>
      </c>
      <c r="O84" s="39">
        <v>4157250</v>
      </c>
      <c r="P84" s="40">
        <v>-1.3648415395839636E-2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334.6</v>
      </c>
      <c r="F85" s="37">
        <v>335.76666666666665</v>
      </c>
      <c r="G85" s="38">
        <v>331.33333333333331</v>
      </c>
      <c r="H85" s="38">
        <v>328.06666666666666</v>
      </c>
      <c r="I85" s="38">
        <v>323.63333333333333</v>
      </c>
      <c r="J85" s="38">
        <v>339.0333333333333</v>
      </c>
      <c r="K85" s="38">
        <v>343.4666666666667</v>
      </c>
      <c r="L85" s="38">
        <v>346.73333333333329</v>
      </c>
      <c r="M85" s="28">
        <v>340.2</v>
      </c>
      <c r="N85" s="28">
        <v>332.5</v>
      </c>
      <c r="O85" s="39">
        <v>7322000</v>
      </c>
      <c r="P85" s="40">
        <v>-3.5383777898747959E-3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1791.3</v>
      </c>
      <c r="F86" s="37">
        <v>1803.9000000000003</v>
      </c>
      <c r="G86" s="38">
        <v>1771.3000000000006</v>
      </c>
      <c r="H86" s="38">
        <v>1751.3000000000004</v>
      </c>
      <c r="I86" s="38">
        <v>1718.7000000000007</v>
      </c>
      <c r="J86" s="38">
        <v>1823.9000000000005</v>
      </c>
      <c r="K86" s="38">
        <v>1856.5000000000005</v>
      </c>
      <c r="L86" s="38">
        <v>1876.5000000000005</v>
      </c>
      <c r="M86" s="28">
        <v>1836.5</v>
      </c>
      <c r="N86" s="28">
        <v>1783.9</v>
      </c>
      <c r="O86" s="39">
        <v>7175825</v>
      </c>
      <c r="P86" s="40">
        <v>-4.6122422086051261E-3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530.4</v>
      </c>
      <c r="F87" s="37">
        <v>532.06666666666661</v>
      </c>
      <c r="G87" s="38">
        <v>523.18333333333317</v>
      </c>
      <c r="H87" s="38">
        <v>515.96666666666658</v>
      </c>
      <c r="I87" s="38">
        <v>507.08333333333314</v>
      </c>
      <c r="J87" s="38">
        <v>539.28333333333319</v>
      </c>
      <c r="K87" s="38">
        <v>548.16666666666663</v>
      </c>
      <c r="L87" s="38">
        <v>555.38333333333321</v>
      </c>
      <c r="M87" s="28">
        <v>540.95000000000005</v>
      </c>
      <c r="N87" s="28">
        <v>524.85</v>
      </c>
      <c r="O87" s="39">
        <v>4870000</v>
      </c>
      <c r="P87" s="40">
        <v>1.8295870360690015E-2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2617.35</v>
      </c>
      <c r="F88" s="37">
        <v>2643.15</v>
      </c>
      <c r="G88" s="38">
        <v>2583.3000000000002</v>
      </c>
      <c r="H88" s="38">
        <v>2549.25</v>
      </c>
      <c r="I88" s="38">
        <v>2489.4</v>
      </c>
      <c r="J88" s="38">
        <v>2677.2000000000003</v>
      </c>
      <c r="K88" s="38">
        <v>2737.0499999999997</v>
      </c>
      <c r="L88" s="38">
        <v>2771.1000000000004</v>
      </c>
      <c r="M88" s="28">
        <v>2703</v>
      </c>
      <c r="N88" s="28">
        <v>2609.1</v>
      </c>
      <c r="O88" s="39">
        <v>3825025</v>
      </c>
      <c r="P88" s="40">
        <v>4.4689189927350194E-2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1158.6500000000001</v>
      </c>
      <c r="F89" s="37">
        <v>1162.55</v>
      </c>
      <c r="G89" s="38">
        <v>1149.8</v>
      </c>
      <c r="H89" s="38">
        <v>1140.95</v>
      </c>
      <c r="I89" s="38">
        <v>1128.2</v>
      </c>
      <c r="J89" s="38">
        <v>1171.3999999999999</v>
      </c>
      <c r="K89" s="38">
        <v>1184.1499999999999</v>
      </c>
      <c r="L89" s="38">
        <v>1192.9999999999998</v>
      </c>
      <c r="M89" s="28">
        <v>1175.3</v>
      </c>
      <c r="N89" s="28">
        <v>1153.7</v>
      </c>
      <c r="O89" s="39">
        <v>5549500</v>
      </c>
      <c r="P89" s="40">
        <v>1.8022889069117779E-4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1044.8</v>
      </c>
      <c r="F90" s="37">
        <v>1047.5166666666667</v>
      </c>
      <c r="G90" s="38">
        <v>1038.1833333333334</v>
      </c>
      <c r="H90" s="38">
        <v>1031.5666666666668</v>
      </c>
      <c r="I90" s="38">
        <v>1022.2333333333336</v>
      </c>
      <c r="J90" s="38">
        <v>1054.1333333333332</v>
      </c>
      <c r="K90" s="38">
        <v>1063.4666666666667</v>
      </c>
      <c r="L90" s="38">
        <v>1070.083333333333</v>
      </c>
      <c r="M90" s="28">
        <v>1056.8499999999999</v>
      </c>
      <c r="N90" s="28">
        <v>1040.9000000000001</v>
      </c>
      <c r="O90" s="39">
        <v>10808700</v>
      </c>
      <c r="P90" s="40">
        <v>-1.2155332352376688E-2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2685.25</v>
      </c>
      <c r="F91" s="37">
        <v>2704.0666666666671</v>
      </c>
      <c r="G91" s="38">
        <v>2662.3333333333339</v>
      </c>
      <c r="H91" s="38">
        <v>2639.416666666667</v>
      </c>
      <c r="I91" s="38">
        <v>2597.6833333333338</v>
      </c>
      <c r="J91" s="38">
        <v>2726.983333333334</v>
      </c>
      <c r="K91" s="38">
        <v>2768.7166666666667</v>
      </c>
      <c r="L91" s="38">
        <v>2791.6333333333341</v>
      </c>
      <c r="M91" s="28">
        <v>2745.8</v>
      </c>
      <c r="N91" s="28">
        <v>2681.15</v>
      </c>
      <c r="O91" s="39">
        <v>16318200</v>
      </c>
      <c r="P91" s="40">
        <v>2.1982564256726289E-2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2249.9499999999998</v>
      </c>
      <c r="F92" s="37">
        <v>2255.0666666666666</v>
      </c>
      <c r="G92" s="38">
        <v>2231.583333333333</v>
      </c>
      <c r="H92" s="38">
        <v>2213.2166666666662</v>
      </c>
      <c r="I92" s="38">
        <v>2189.7333333333327</v>
      </c>
      <c r="J92" s="38">
        <v>2273.4333333333334</v>
      </c>
      <c r="K92" s="38">
        <v>2296.916666666667</v>
      </c>
      <c r="L92" s="38">
        <v>2315.2833333333338</v>
      </c>
      <c r="M92" s="28">
        <v>2278.5500000000002</v>
      </c>
      <c r="N92" s="28">
        <v>2236.6999999999998</v>
      </c>
      <c r="O92" s="39">
        <v>1661100</v>
      </c>
      <c r="P92" s="40">
        <v>1.7456817346563763E-2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1637.25</v>
      </c>
      <c r="F93" s="37">
        <v>1648.2</v>
      </c>
      <c r="G93" s="38">
        <v>1623</v>
      </c>
      <c r="H93" s="38">
        <v>1608.75</v>
      </c>
      <c r="I93" s="38">
        <v>1583.55</v>
      </c>
      <c r="J93" s="38">
        <v>1662.45</v>
      </c>
      <c r="K93" s="38">
        <v>1687.6500000000003</v>
      </c>
      <c r="L93" s="38">
        <v>1701.9</v>
      </c>
      <c r="M93" s="28">
        <v>1673.4</v>
      </c>
      <c r="N93" s="28">
        <v>1633.95</v>
      </c>
      <c r="O93" s="39">
        <v>60712850</v>
      </c>
      <c r="P93" s="40">
        <v>-2.4427534887009394E-2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580.45000000000005</v>
      </c>
      <c r="F94" s="37">
        <v>582.66666666666663</v>
      </c>
      <c r="G94" s="38">
        <v>576.83333333333326</v>
      </c>
      <c r="H94" s="38">
        <v>573.21666666666658</v>
      </c>
      <c r="I94" s="38">
        <v>567.38333333333321</v>
      </c>
      <c r="J94" s="38">
        <v>586.2833333333333</v>
      </c>
      <c r="K94" s="38">
        <v>592.11666666666656</v>
      </c>
      <c r="L94" s="38">
        <v>595.73333333333335</v>
      </c>
      <c r="M94" s="28">
        <v>588.5</v>
      </c>
      <c r="N94" s="28">
        <v>579.04999999999995</v>
      </c>
      <c r="O94" s="39">
        <v>14053600</v>
      </c>
      <c r="P94" s="40">
        <v>2.1178131618166131E-3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2774.25</v>
      </c>
      <c r="F95" s="37">
        <v>2770.5666666666671</v>
      </c>
      <c r="G95" s="38">
        <v>2747.3333333333339</v>
      </c>
      <c r="H95" s="38">
        <v>2720.416666666667</v>
      </c>
      <c r="I95" s="38">
        <v>2697.1833333333338</v>
      </c>
      <c r="J95" s="38">
        <v>2797.483333333334</v>
      </c>
      <c r="K95" s="38">
        <v>2820.7166666666667</v>
      </c>
      <c r="L95" s="38">
        <v>2847.6333333333341</v>
      </c>
      <c r="M95" s="28">
        <v>2793.8</v>
      </c>
      <c r="N95" s="28">
        <v>2743.65</v>
      </c>
      <c r="O95" s="39">
        <v>2794800</v>
      </c>
      <c r="P95" s="40">
        <v>-1.615798922800718E-2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460.9</v>
      </c>
      <c r="F96" s="37">
        <v>464.06666666666666</v>
      </c>
      <c r="G96" s="38">
        <v>455.88333333333333</v>
      </c>
      <c r="H96" s="38">
        <v>450.86666666666667</v>
      </c>
      <c r="I96" s="38">
        <v>442.68333333333334</v>
      </c>
      <c r="J96" s="38">
        <v>469.08333333333331</v>
      </c>
      <c r="K96" s="38">
        <v>477.26666666666659</v>
      </c>
      <c r="L96" s="38">
        <v>482.2833333333333</v>
      </c>
      <c r="M96" s="28">
        <v>472.25</v>
      </c>
      <c r="N96" s="28">
        <v>459.05</v>
      </c>
      <c r="O96" s="39">
        <v>18073600</v>
      </c>
      <c r="P96" s="40">
        <v>-3.520377727628806E-2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114.5</v>
      </c>
      <c r="F97" s="37">
        <v>115.88333333333333</v>
      </c>
      <c r="G97" s="38">
        <v>112.51666666666665</v>
      </c>
      <c r="H97" s="38">
        <v>110.53333333333333</v>
      </c>
      <c r="I97" s="38">
        <v>107.16666666666666</v>
      </c>
      <c r="J97" s="38">
        <v>117.86666666666665</v>
      </c>
      <c r="K97" s="38">
        <v>121.23333333333332</v>
      </c>
      <c r="L97" s="38">
        <v>123.21666666666664</v>
      </c>
      <c r="M97" s="28">
        <v>119.25</v>
      </c>
      <c r="N97" s="28">
        <v>113.9</v>
      </c>
      <c r="O97" s="39">
        <v>21069100</v>
      </c>
      <c r="P97" s="40">
        <v>1.4903876260254243E-2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247.05</v>
      </c>
      <c r="F98" s="37">
        <v>246.95000000000002</v>
      </c>
      <c r="G98" s="38">
        <v>244.25000000000003</v>
      </c>
      <c r="H98" s="38">
        <v>241.45000000000002</v>
      </c>
      <c r="I98" s="38">
        <v>238.75000000000003</v>
      </c>
      <c r="J98" s="38">
        <v>249.75000000000003</v>
      </c>
      <c r="K98" s="38">
        <v>252.45000000000002</v>
      </c>
      <c r="L98" s="38">
        <v>255.25000000000003</v>
      </c>
      <c r="M98" s="28">
        <v>249.65</v>
      </c>
      <c r="N98" s="28">
        <v>244.15</v>
      </c>
      <c r="O98" s="39">
        <v>22331700</v>
      </c>
      <c r="P98" s="40">
        <v>-5.1164391419066195E-2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2672.9</v>
      </c>
      <c r="F99" s="37">
        <v>2676.6333333333332</v>
      </c>
      <c r="G99" s="38">
        <v>2658.6666666666665</v>
      </c>
      <c r="H99" s="38">
        <v>2644.4333333333334</v>
      </c>
      <c r="I99" s="38">
        <v>2626.4666666666667</v>
      </c>
      <c r="J99" s="38">
        <v>2690.8666666666663</v>
      </c>
      <c r="K99" s="38">
        <v>2708.8333333333335</v>
      </c>
      <c r="L99" s="38">
        <v>2723.0666666666662</v>
      </c>
      <c r="M99" s="28">
        <v>2694.6</v>
      </c>
      <c r="N99" s="28">
        <v>2662.4</v>
      </c>
      <c r="O99" s="39">
        <v>6644100</v>
      </c>
      <c r="P99" s="40">
        <v>-2.8384662630516803E-2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41839.300000000003</v>
      </c>
      <c r="F100" s="37">
        <v>42155.633333333339</v>
      </c>
      <c r="G100" s="38">
        <v>41292.216666666674</v>
      </c>
      <c r="H100" s="38">
        <v>40745.133333333339</v>
      </c>
      <c r="I100" s="38">
        <v>39881.716666666674</v>
      </c>
      <c r="J100" s="38">
        <v>42702.716666666674</v>
      </c>
      <c r="K100" s="38">
        <v>43566.133333333346</v>
      </c>
      <c r="L100" s="38">
        <v>44113.216666666674</v>
      </c>
      <c r="M100" s="28">
        <v>43019.05</v>
      </c>
      <c r="N100" s="28">
        <v>41608.550000000003</v>
      </c>
      <c r="O100" s="39">
        <v>38820</v>
      </c>
      <c r="P100" s="40">
        <v>-2.118003025718608E-2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150.15</v>
      </c>
      <c r="F101" s="37">
        <v>149.21666666666667</v>
      </c>
      <c r="G101" s="38">
        <v>145.43333333333334</v>
      </c>
      <c r="H101" s="38">
        <v>140.71666666666667</v>
      </c>
      <c r="I101" s="38">
        <v>136.93333333333334</v>
      </c>
      <c r="J101" s="38">
        <v>153.93333333333334</v>
      </c>
      <c r="K101" s="38">
        <v>157.7166666666667</v>
      </c>
      <c r="L101" s="38">
        <v>162.43333333333334</v>
      </c>
      <c r="M101" s="28">
        <v>153</v>
      </c>
      <c r="N101" s="28">
        <v>144.5</v>
      </c>
      <c r="O101" s="39">
        <v>49204000</v>
      </c>
      <c r="P101" s="40">
        <v>-6.7116638859396324E-2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912.5</v>
      </c>
      <c r="F102" s="37">
        <v>915.63333333333333</v>
      </c>
      <c r="G102" s="38">
        <v>906.36666666666667</v>
      </c>
      <c r="H102" s="38">
        <v>900.23333333333335</v>
      </c>
      <c r="I102" s="38">
        <v>890.9666666666667</v>
      </c>
      <c r="J102" s="38">
        <v>921.76666666666665</v>
      </c>
      <c r="K102" s="38">
        <v>931.0333333333333</v>
      </c>
      <c r="L102" s="38">
        <v>937.16666666666663</v>
      </c>
      <c r="M102" s="28">
        <v>924.9</v>
      </c>
      <c r="N102" s="28">
        <v>909.5</v>
      </c>
      <c r="O102" s="39">
        <v>68954675</v>
      </c>
      <c r="P102" s="40">
        <v>1.7930301966745683E-2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1237.75</v>
      </c>
      <c r="F103" s="37">
        <v>1244.8666666666668</v>
      </c>
      <c r="G103" s="38">
        <v>1223.4333333333336</v>
      </c>
      <c r="H103" s="38">
        <v>1209.1166666666668</v>
      </c>
      <c r="I103" s="38">
        <v>1187.6833333333336</v>
      </c>
      <c r="J103" s="38">
        <v>1259.1833333333336</v>
      </c>
      <c r="K103" s="38">
        <v>1280.616666666667</v>
      </c>
      <c r="L103" s="38">
        <v>1294.9333333333336</v>
      </c>
      <c r="M103" s="28">
        <v>1266.3</v>
      </c>
      <c r="N103" s="28">
        <v>1230.55</v>
      </c>
      <c r="O103" s="39">
        <v>3276750</v>
      </c>
      <c r="P103" s="40">
        <v>-2.7163368257663951E-3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455.35</v>
      </c>
      <c r="F104" s="37">
        <v>458.18333333333334</v>
      </c>
      <c r="G104" s="38">
        <v>451.36666666666667</v>
      </c>
      <c r="H104" s="38">
        <v>447.38333333333333</v>
      </c>
      <c r="I104" s="38">
        <v>440.56666666666666</v>
      </c>
      <c r="J104" s="38">
        <v>462.16666666666669</v>
      </c>
      <c r="K104" s="38">
        <v>468.98333333333341</v>
      </c>
      <c r="L104" s="38">
        <v>472.9666666666667</v>
      </c>
      <c r="M104" s="28">
        <v>465</v>
      </c>
      <c r="N104" s="28">
        <v>454.2</v>
      </c>
      <c r="O104" s="39">
        <v>19527000</v>
      </c>
      <c r="P104" s="40">
        <v>2.2463085139805217E-2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8.4499999999999993</v>
      </c>
      <c r="F105" s="37">
        <v>8.5166666666666675</v>
      </c>
      <c r="G105" s="38">
        <v>8.2333333333333343</v>
      </c>
      <c r="H105" s="38">
        <v>8.0166666666666675</v>
      </c>
      <c r="I105" s="38">
        <v>7.7333333333333343</v>
      </c>
      <c r="J105" s="38">
        <v>8.7333333333333343</v>
      </c>
      <c r="K105" s="38">
        <v>9.0166666666666693</v>
      </c>
      <c r="L105" s="38">
        <v>9.2333333333333343</v>
      </c>
      <c r="M105" s="28">
        <v>8.8000000000000007</v>
      </c>
      <c r="N105" s="28">
        <v>8.3000000000000007</v>
      </c>
      <c r="O105" s="39">
        <v>614740000</v>
      </c>
      <c r="P105" s="40">
        <v>1.9976771196283393E-2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85.15</v>
      </c>
      <c r="F106" s="37">
        <v>85.55</v>
      </c>
      <c r="G106" s="38">
        <v>84.05</v>
      </c>
      <c r="H106" s="38">
        <v>82.95</v>
      </c>
      <c r="I106" s="38">
        <v>81.45</v>
      </c>
      <c r="J106" s="38">
        <v>86.649999999999991</v>
      </c>
      <c r="K106" s="38">
        <v>88.149999999999991</v>
      </c>
      <c r="L106" s="38">
        <v>89.249999999999986</v>
      </c>
      <c r="M106" s="28">
        <v>87.05</v>
      </c>
      <c r="N106" s="28">
        <v>84.45</v>
      </c>
      <c r="O106" s="39">
        <v>107300000</v>
      </c>
      <c r="P106" s="40">
        <v>1.6803584764749813E-3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62.9</v>
      </c>
      <c r="F107" s="37">
        <v>63.333333333333336</v>
      </c>
      <c r="G107" s="38">
        <v>62.166666666666671</v>
      </c>
      <c r="H107" s="38">
        <v>61.433333333333337</v>
      </c>
      <c r="I107" s="38">
        <v>60.266666666666673</v>
      </c>
      <c r="J107" s="38">
        <v>64.066666666666663</v>
      </c>
      <c r="K107" s="38">
        <v>65.233333333333348</v>
      </c>
      <c r="L107" s="38">
        <v>65.966666666666669</v>
      </c>
      <c r="M107" s="28">
        <v>64.5</v>
      </c>
      <c r="N107" s="28">
        <v>62.6</v>
      </c>
      <c r="O107" s="39">
        <v>173520000</v>
      </c>
      <c r="P107" s="40">
        <v>-1.9661016949152541E-2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148.25</v>
      </c>
      <c r="F108" s="37">
        <v>148.53333333333333</v>
      </c>
      <c r="G108" s="38">
        <v>147.31666666666666</v>
      </c>
      <c r="H108" s="38">
        <v>146.38333333333333</v>
      </c>
      <c r="I108" s="38">
        <v>145.16666666666666</v>
      </c>
      <c r="J108" s="38">
        <v>149.46666666666667</v>
      </c>
      <c r="K108" s="38">
        <v>150.68333333333331</v>
      </c>
      <c r="L108" s="38">
        <v>151.61666666666667</v>
      </c>
      <c r="M108" s="28">
        <v>149.75</v>
      </c>
      <c r="N108" s="28">
        <v>147.6</v>
      </c>
      <c r="O108" s="39">
        <v>53253750</v>
      </c>
      <c r="P108" s="40">
        <v>-4.5562876769942523E-3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443.65</v>
      </c>
      <c r="F109" s="37">
        <v>444.5</v>
      </c>
      <c r="G109" s="38">
        <v>440.4</v>
      </c>
      <c r="H109" s="38">
        <v>437.15</v>
      </c>
      <c r="I109" s="38">
        <v>433.04999999999995</v>
      </c>
      <c r="J109" s="38">
        <v>447.75</v>
      </c>
      <c r="K109" s="38">
        <v>451.85</v>
      </c>
      <c r="L109" s="38">
        <v>455.1</v>
      </c>
      <c r="M109" s="28">
        <v>448.6</v>
      </c>
      <c r="N109" s="28">
        <v>441.25</v>
      </c>
      <c r="O109" s="39">
        <v>8581375</v>
      </c>
      <c r="P109" s="40">
        <v>1.0197474910974426E-2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334.95</v>
      </c>
      <c r="F110" s="37">
        <v>335.2833333333333</v>
      </c>
      <c r="G110" s="38">
        <v>332.71666666666658</v>
      </c>
      <c r="H110" s="38">
        <v>330.48333333333329</v>
      </c>
      <c r="I110" s="38">
        <v>327.91666666666657</v>
      </c>
      <c r="J110" s="38">
        <v>337.51666666666659</v>
      </c>
      <c r="K110" s="38">
        <v>340.08333333333331</v>
      </c>
      <c r="L110" s="38">
        <v>342.31666666666661</v>
      </c>
      <c r="M110" s="28">
        <v>337.85</v>
      </c>
      <c r="N110" s="28">
        <v>333.05</v>
      </c>
      <c r="O110" s="39">
        <v>32472716</v>
      </c>
      <c r="P110" s="40">
        <v>1.2107559053733959E-2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240.5</v>
      </c>
      <c r="F111" s="37">
        <v>242.96666666666667</v>
      </c>
      <c r="G111" s="38">
        <v>236.28333333333333</v>
      </c>
      <c r="H111" s="38">
        <v>232.06666666666666</v>
      </c>
      <c r="I111" s="38">
        <v>225.38333333333333</v>
      </c>
      <c r="J111" s="38">
        <v>247.18333333333334</v>
      </c>
      <c r="K111" s="38">
        <v>253.86666666666667</v>
      </c>
      <c r="L111" s="38">
        <v>258.08333333333337</v>
      </c>
      <c r="M111" s="28">
        <v>249.65</v>
      </c>
      <c r="N111" s="28">
        <v>238.75</v>
      </c>
      <c r="O111" s="39">
        <v>16733000</v>
      </c>
      <c r="P111" s="40">
        <v>1.4416315049226441E-2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4339.8999999999996</v>
      </c>
      <c r="F112" s="37">
        <v>4343</v>
      </c>
      <c r="G112" s="38">
        <v>4251.5</v>
      </c>
      <c r="H112" s="38">
        <v>4163.1000000000004</v>
      </c>
      <c r="I112" s="38">
        <v>4071.6000000000004</v>
      </c>
      <c r="J112" s="38">
        <v>4431.3999999999996</v>
      </c>
      <c r="K112" s="38">
        <v>4522.8999999999996</v>
      </c>
      <c r="L112" s="38">
        <v>4611.2999999999993</v>
      </c>
      <c r="M112" s="28">
        <v>4434.5</v>
      </c>
      <c r="N112" s="28">
        <v>4254.6000000000004</v>
      </c>
      <c r="O112" s="39">
        <v>310350</v>
      </c>
      <c r="P112" s="40">
        <v>8.3813514929282351E-2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2022.8</v>
      </c>
      <c r="F113" s="37">
        <v>2021.95</v>
      </c>
      <c r="G113" s="38">
        <v>2008.9</v>
      </c>
      <c r="H113" s="38">
        <v>1995</v>
      </c>
      <c r="I113" s="38">
        <v>1981.95</v>
      </c>
      <c r="J113" s="38">
        <v>2035.8500000000001</v>
      </c>
      <c r="K113" s="38">
        <v>2048.8999999999996</v>
      </c>
      <c r="L113" s="38">
        <v>2062.8000000000002</v>
      </c>
      <c r="M113" s="28">
        <v>2035</v>
      </c>
      <c r="N113" s="28">
        <v>2008.05</v>
      </c>
      <c r="O113" s="39">
        <v>3178500</v>
      </c>
      <c r="P113" s="40">
        <v>7.608178792201617E-3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1241.8</v>
      </c>
      <c r="F114" s="37">
        <v>1252.6000000000001</v>
      </c>
      <c r="G114" s="38">
        <v>1227.2000000000003</v>
      </c>
      <c r="H114" s="38">
        <v>1212.6000000000001</v>
      </c>
      <c r="I114" s="38">
        <v>1187.2000000000003</v>
      </c>
      <c r="J114" s="38">
        <v>1267.2000000000003</v>
      </c>
      <c r="K114" s="38">
        <v>1292.6000000000004</v>
      </c>
      <c r="L114" s="38">
        <v>1307.2000000000003</v>
      </c>
      <c r="M114" s="28">
        <v>1278</v>
      </c>
      <c r="N114" s="28">
        <v>1238</v>
      </c>
      <c r="O114" s="39">
        <v>27977400</v>
      </c>
      <c r="P114" s="40">
        <v>-2.8334765960772057E-2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200.9</v>
      </c>
      <c r="F115" s="37">
        <v>200.83333333333334</v>
      </c>
      <c r="G115" s="38">
        <v>199.26666666666668</v>
      </c>
      <c r="H115" s="38">
        <v>197.63333333333333</v>
      </c>
      <c r="I115" s="38">
        <v>196.06666666666666</v>
      </c>
      <c r="J115" s="38">
        <v>202.4666666666667</v>
      </c>
      <c r="K115" s="38">
        <v>204.03333333333336</v>
      </c>
      <c r="L115" s="38">
        <v>205.66666666666671</v>
      </c>
      <c r="M115" s="28">
        <v>202.4</v>
      </c>
      <c r="N115" s="28">
        <v>199.2</v>
      </c>
      <c r="O115" s="39">
        <v>13958000</v>
      </c>
      <c r="P115" s="40">
        <v>2.4130303639654134E-3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1543.45</v>
      </c>
      <c r="F116" s="37">
        <v>1552</v>
      </c>
      <c r="G116" s="38">
        <v>1532.05</v>
      </c>
      <c r="H116" s="38">
        <v>1520.6499999999999</v>
      </c>
      <c r="I116" s="38">
        <v>1500.6999999999998</v>
      </c>
      <c r="J116" s="38">
        <v>1563.4</v>
      </c>
      <c r="K116" s="38">
        <v>1583.35</v>
      </c>
      <c r="L116" s="38">
        <v>1594.7500000000002</v>
      </c>
      <c r="M116" s="28">
        <v>1571.95</v>
      </c>
      <c r="N116" s="28">
        <v>1540.6</v>
      </c>
      <c r="O116" s="39">
        <v>30980700</v>
      </c>
      <c r="P116" s="40">
        <v>3.5551574183326592E-2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431.2</v>
      </c>
      <c r="F117" s="37">
        <v>434.61666666666662</v>
      </c>
      <c r="G117" s="38">
        <v>426.13333333333321</v>
      </c>
      <c r="H117" s="38">
        <v>421.06666666666661</v>
      </c>
      <c r="I117" s="38">
        <v>412.5833333333332</v>
      </c>
      <c r="J117" s="38">
        <v>439.68333333333322</v>
      </c>
      <c r="K117" s="38">
        <v>448.16666666666669</v>
      </c>
      <c r="L117" s="38">
        <v>453.23333333333323</v>
      </c>
      <c r="M117" s="28">
        <v>443.1</v>
      </c>
      <c r="N117" s="28">
        <v>429.55</v>
      </c>
      <c r="O117" s="39">
        <v>5596250</v>
      </c>
      <c r="P117" s="40">
        <v>-8.9431974144419356E-3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78.25</v>
      </c>
      <c r="F118" s="37">
        <v>78.36666666666666</v>
      </c>
      <c r="G118" s="38">
        <v>77.883333333333326</v>
      </c>
      <c r="H118" s="38">
        <v>77.516666666666666</v>
      </c>
      <c r="I118" s="38">
        <v>77.033333333333331</v>
      </c>
      <c r="J118" s="38">
        <v>78.73333333333332</v>
      </c>
      <c r="K118" s="38">
        <v>79.21666666666664</v>
      </c>
      <c r="L118" s="38">
        <v>79.583333333333314</v>
      </c>
      <c r="M118" s="28">
        <v>78.849999999999994</v>
      </c>
      <c r="N118" s="28">
        <v>78</v>
      </c>
      <c r="O118" s="39">
        <v>83362500</v>
      </c>
      <c r="P118" s="40">
        <v>-9.9583140342751272E-3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861.25</v>
      </c>
      <c r="F119" s="37">
        <v>865.13333333333333</v>
      </c>
      <c r="G119" s="38">
        <v>854.06666666666661</v>
      </c>
      <c r="H119" s="38">
        <v>846.88333333333333</v>
      </c>
      <c r="I119" s="38">
        <v>835.81666666666661</v>
      </c>
      <c r="J119" s="38">
        <v>872.31666666666661</v>
      </c>
      <c r="K119" s="38">
        <v>883.38333333333344</v>
      </c>
      <c r="L119" s="38">
        <v>890.56666666666661</v>
      </c>
      <c r="M119" s="28">
        <v>876.2</v>
      </c>
      <c r="N119" s="28">
        <v>857.95</v>
      </c>
      <c r="O119" s="39">
        <v>1875900</v>
      </c>
      <c r="P119" s="40">
        <v>5.2246603970741903E-3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690.1</v>
      </c>
      <c r="F120" s="37">
        <v>693.38333333333333</v>
      </c>
      <c r="G120" s="38">
        <v>684.86666666666667</v>
      </c>
      <c r="H120" s="38">
        <v>679.63333333333333</v>
      </c>
      <c r="I120" s="38">
        <v>671.11666666666667</v>
      </c>
      <c r="J120" s="38">
        <v>698.61666666666667</v>
      </c>
      <c r="K120" s="38">
        <v>707.13333333333333</v>
      </c>
      <c r="L120" s="38">
        <v>712.36666666666667</v>
      </c>
      <c r="M120" s="28">
        <v>701.9</v>
      </c>
      <c r="N120" s="28">
        <v>688.15</v>
      </c>
      <c r="O120" s="39">
        <v>21677250</v>
      </c>
      <c r="P120" s="40">
        <v>0.25089623832365565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339.65</v>
      </c>
      <c r="F121" s="37">
        <v>342.10000000000008</v>
      </c>
      <c r="G121" s="38">
        <v>336.40000000000015</v>
      </c>
      <c r="H121" s="38">
        <v>333.15000000000009</v>
      </c>
      <c r="I121" s="38">
        <v>327.45000000000016</v>
      </c>
      <c r="J121" s="38">
        <v>345.35000000000014</v>
      </c>
      <c r="K121" s="38">
        <v>351.05000000000007</v>
      </c>
      <c r="L121" s="38">
        <v>354.30000000000013</v>
      </c>
      <c r="M121" s="28">
        <v>347.8</v>
      </c>
      <c r="N121" s="28">
        <v>338.85</v>
      </c>
      <c r="O121" s="39">
        <v>78840000</v>
      </c>
      <c r="P121" s="40">
        <v>-3.7605386061745618E-3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544.6</v>
      </c>
      <c r="F122" s="37">
        <v>551.98333333333323</v>
      </c>
      <c r="G122" s="38">
        <v>535.71666666666647</v>
      </c>
      <c r="H122" s="38">
        <v>526.83333333333326</v>
      </c>
      <c r="I122" s="38">
        <v>510.56666666666649</v>
      </c>
      <c r="J122" s="38">
        <v>560.86666666666645</v>
      </c>
      <c r="K122" s="38">
        <v>577.1333333333331</v>
      </c>
      <c r="L122" s="38">
        <v>586.01666666666642</v>
      </c>
      <c r="M122" s="28">
        <v>568.25</v>
      </c>
      <c r="N122" s="28">
        <v>543.1</v>
      </c>
      <c r="O122" s="39">
        <v>22097500</v>
      </c>
      <c r="P122" s="40">
        <v>-2.1801682160247898E-2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3100.95</v>
      </c>
      <c r="F123" s="37">
        <v>3127.2333333333336</v>
      </c>
      <c r="G123" s="38">
        <v>3054.4666666666672</v>
      </c>
      <c r="H123" s="38">
        <v>3007.9833333333336</v>
      </c>
      <c r="I123" s="38">
        <v>2935.2166666666672</v>
      </c>
      <c r="J123" s="38">
        <v>3173.7166666666672</v>
      </c>
      <c r="K123" s="38">
        <v>3246.4833333333336</v>
      </c>
      <c r="L123" s="38">
        <v>3292.9666666666672</v>
      </c>
      <c r="M123" s="28">
        <v>3200</v>
      </c>
      <c r="N123" s="28">
        <v>3080.75</v>
      </c>
      <c r="O123" s="39">
        <v>589250</v>
      </c>
      <c r="P123" s="40">
        <v>1.7263703064307294E-2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744.75</v>
      </c>
      <c r="F124" s="37">
        <v>751.18333333333339</v>
      </c>
      <c r="G124" s="38">
        <v>736.26666666666677</v>
      </c>
      <c r="H124" s="38">
        <v>727.78333333333342</v>
      </c>
      <c r="I124" s="38">
        <v>712.86666666666679</v>
      </c>
      <c r="J124" s="38">
        <v>759.66666666666674</v>
      </c>
      <c r="K124" s="38">
        <v>774.58333333333326</v>
      </c>
      <c r="L124" s="38">
        <v>783.06666666666672</v>
      </c>
      <c r="M124" s="28">
        <v>766.1</v>
      </c>
      <c r="N124" s="28">
        <v>742.7</v>
      </c>
      <c r="O124" s="39">
        <v>22964850</v>
      </c>
      <c r="P124" s="40">
        <v>-2.4318898766848295E-2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526.54999999999995</v>
      </c>
      <c r="F125" s="37">
        <v>528.35</v>
      </c>
      <c r="G125" s="38">
        <v>520.35</v>
      </c>
      <c r="H125" s="38">
        <v>514.15</v>
      </c>
      <c r="I125" s="38">
        <v>506.15</v>
      </c>
      <c r="J125" s="38">
        <v>534.55000000000007</v>
      </c>
      <c r="K125" s="38">
        <v>542.55000000000007</v>
      </c>
      <c r="L125" s="38">
        <v>548.75000000000011</v>
      </c>
      <c r="M125" s="28">
        <v>536.35</v>
      </c>
      <c r="N125" s="28">
        <v>522.15</v>
      </c>
      <c r="O125" s="39">
        <v>16337500</v>
      </c>
      <c r="P125" s="40">
        <v>2.1732332707942465E-2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1867.95</v>
      </c>
      <c r="F126" s="37">
        <v>1873.8833333333334</v>
      </c>
      <c r="G126" s="38">
        <v>1854.8666666666668</v>
      </c>
      <c r="H126" s="38">
        <v>1841.7833333333333</v>
      </c>
      <c r="I126" s="38">
        <v>1822.7666666666667</v>
      </c>
      <c r="J126" s="38">
        <v>1886.9666666666669</v>
      </c>
      <c r="K126" s="38">
        <v>1905.9833333333338</v>
      </c>
      <c r="L126" s="38">
        <v>1919.0666666666671</v>
      </c>
      <c r="M126" s="28">
        <v>1892.9</v>
      </c>
      <c r="N126" s="28">
        <v>1860.8</v>
      </c>
      <c r="O126" s="39">
        <v>31702800</v>
      </c>
      <c r="P126" s="40">
        <v>7.9099637565969352E-3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93.8</v>
      </c>
      <c r="F127" s="37">
        <v>94.7</v>
      </c>
      <c r="G127" s="38">
        <v>92.5</v>
      </c>
      <c r="H127" s="38">
        <v>91.2</v>
      </c>
      <c r="I127" s="38">
        <v>89</v>
      </c>
      <c r="J127" s="38">
        <v>96</v>
      </c>
      <c r="K127" s="38">
        <v>98.200000000000017</v>
      </c>
      <c r="L127" s="38">
        <v>99.5</v>
      </c>
      <c r="M127" s="28">
        <v>96.9</v>
      </c>
      <c r="N127" s="28">
        <v>93.4</v>
      </c>
      <c r="O127" s="39">
        <v>62369836</v>
      </c>
      <c r="P127" s="40">
        <v>2.4930341692330254E-2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2288.4499999999998</v>
      </c>
      <c r="F128" s="37">
        <v>2308.4666666666667</v>
      </c>
      <c r="G128" s="38">
        <v>2250.3333333333335</v>
      </c>
      <c r="H128" s="38">
        <v>2212.2166666666667</v>
      </c>
      <c r="I128" s="38">
        <v>2154.0833333333335</v>
      </c>
      <c r="J128" s="38">
        <v>2346.5833333333335</v>
      </c>
      <c r="K128" s="38">
        <v>2404.7166666666667</v>
      </c>
      <c r="L128" s="38">
        <v>2442.8333333333335</v>
      </c>
      <c r="M128" s="28">
        <v>2366.6</v>
      </c>
      <c r="N128" s="28">
        <v>2270.35</v>
      </c>
      <c r="O128" s="39">
        <v>1505500</v>
      </c>
      <c r="P128" s="40">
        <v>1.4829794405123021E-2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396</v>
      </c>
      <c r="F129" s="37">
        <v>398</v>
      </c>
      <c r="G129" s="38">
        <v>392.45</v>
      </c>
      <c r="H129" s="38">
        <v>388.9</v>
      </c>
      <c r="I129" s="38">
        <v>383.34999999999997</v>
      </c>
      <c r="J129" s="38">
        <v>401.55</v>
      </c>
      <c r="K129" s="38">
        <v>407.09999999999997</v>
      </c>
      <c r="L129" s="38">
        <v>410.65000000000003</v>
      </c>
      <c r="M129" s="28">
        <v>403.55</v>
      </c>
      <c r="N129" s="28">
        <v>394.45</v>
      </c>
      <c r="O129" s="39">
        <v>11217300</v>
      </c>
      <c r="P129" s="40">
        <v>1.9522835719154738E-2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414.95</v>
      </c>
      <c r="F130" s="37">
        <v>417.61666666666662</v>
      </c>
      <c r="G130" s="38">
        <v>410.83333333333326</v>
      </c>
      <c r="H130" s="38">
        <v>406.71666666666664</v>
      </c>
      <c r="I130" s="38">
        <v>399.93333333333328</v>
      </c>
      <c r="J130" s="38">
        <v>421.73333333333323</v>
      </c>
      <c r="K130" s="38">
        <v>428.51666666666665</v>
      </c>
      <c r="L130" s="38">
        <v>432.63333333333321</v>
      </c>
      <c r="M130" s="28">
        <v>424.4</v>
      </c>
      <c r="N130" s="28">
        <v>413.5</v>
      </c>
      <c r="O130" s="39">
        <v>10874000</v>
      </c>
      <c r="P130" s="40">
        <v>-1.7882947976878612E-2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2179.1999999999998</v>
      </c>
      <c r="F131" s="37">
        <v>2188.4</v>
      </c>
      <c r="G131" s="38">
        <v>2166.8500000000004</v>
      </c>
      <c r="H131" s="38">
        <v>2154.5000000000005</v>
      </c>
      <c r="I131" s="38">
        <v>2132.9500000000007</v>
      </c>
      <c r="J131" s="38">
        <v>2200.75</v>
      </c>
      <c r="K131" s="38">
        <v>2222.3000000000002</v>
      </c>
      <c r="L131" s="38">
        <v>2234.6499999999996</v>
      </c>
      <c r="M131" s="28">
        <v>2209.9499999999998</v>
      </c>
      <c r="N131" s="28">
        <v>2176.0500000000002</v>
      </c>
      <c r="O131" s="39">
        <v>7873500</v>
      </c>
      <c r="P131" s="40">
        <v>-6.7365552738144797E-3</v>
      </c>
    </row>
    <row r="132" spans="1:16" ht="12.75" customHeight="1">
      <c r="A132" s="28">
        <v>122</v>
      </c>
      <c r="B132" s="29" t="s">
        <v>86</v>
      </c>
      <c r="C132" s="30" t="s">
        <v>956</v>
      </c>
      <c r="D132" s="31">
        <v>44924</v>
      </c>
      <c r="E132" s="37">
        <v>4349.2</v>
      </c>
      <c r="F132" s="37">
        <v>4387.2166666666662</v>
      </c>
      <c r="G132" s="38">
        <v>4295.9833333333327</v>
      </c>
      <c r="H132" s="38">
        <v>4242.7666666666664</v>
      </c>
      <c r="I132" s="38">
        <v>4151.5333333333328</v>
      </c>
      <c r="J132" s="38">
        <v>4440.4333333333325</v>
      </c>
      <c r="K132" s="38">
        <v>4531.6666666666661</v>
      </c>
      <c r="L132" s="38">
        <v>4584.8833333333323</v>
      </c>
      <c r="M132" s="28">
        <v>4478.45</v>
      </c>
      <c r="N132" s="28">
        <v>4334</v>
      </c>
      <c r="O132" s="39">
        <v>2347950</v>
      </c>
      <c r="P132" s="40">
        <v>7.4012099369288199E-3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4022.85</v>
      </c>
      <c r="F133" s="37">
        <v>4022.9500000000003</v>
      </c>
      <c r="G133" s="38">
        <v>3979.5000000000005</v>
      </c>
      <c r="H133" s="38">
        <v>3936.15</v>
      </c>
      <c r="I133" s="38">
        <v>3892.7000000000003</v>
      </c>
      <c r="J133" s="38">
        <v>4066.3000000000006</v>
      </c>
      <c r="K133" s="38">
        <v>4109.75</v>
      </c>
      <c r="L133" s="38">
        <v>4153.1000000000004</v>
      </c>
      <c r="M133" s="28">
        <v>4066.4</v>
      </c>
      <c r="N133" s="28">
        <v>3979.6</v>
      </c>
      <c r="O133" s="39">
        <v>1101800</v>
      </c>
      <c r="P133" s="40">
        <v>-3.5539215686274508E-2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752.95</v>
      </c>
      <c r="F134" s="37">
        <v>756.01666666666677</v>
      </c>
      <c r="G134" s="38">
        <v>746.03333333333353</v>
      </c>
      <c r="H134" s="38">
        <v>739.11666666666679</v>
      </c>
      <c r="I134" s="38">
        <v>729.13333333333355</v>
      </c>
      <c r="J134" s="38">
        <v>762.93333333333351</v>
      </c>
      <c r="K134" s="38">
        <v>772.91666666666686</v>
      </c>
      <c r="L134" s="38">
        <v>779.83333333333348</v>
      </c>
      <c r="M134" s="28">
        <v>766</v>
      </c>
      <c r="N134" s="28">
        <v>749.1</v>
      </c>
      <c r="O134" s="39">
        <v>6551800</v>
      </c>
      <c r="P134" s="40">
        <v>-1.2971851083149564E-4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1288.5</v>
      </c>
      <c r="F135" s="37">
        <v>1291.0833333333333</v>
      </c>
      <c r="G135" s="38">
        <v>1284.4166666666665</v>
      </c>
      <c r="H135" s="38">
        <v>1280.3333333333333</v>
      </c>
      <c r="I135" s="38">
        <v>1273.6666666666665</v>
      </c>
      <c r="J135" s="38">
        <v>1295.1666666666665</v>
      </c>
      <c r="K135" s="38">
        <v>1301.833333333333</v>
      </c>
      <c r="L135" s="38">
        <v>1305.9166666666665</v>
      </c>
      <c r="M135" s="28">
        <v>1297.75</v>
      </c>
      <c r="N135" s="28">
        <v>1287</v>
      </c>
      <c r="O135" s="39">
        <v>10479700</v>
      </c>
      <c r="P135" s="40">
        <v>-3.188049663735127E-2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238.95</v>
      </c>
      <c r="F136" s="37">
        <v>240.23333333333335</v>
      </c>
      <c r="G136" s="38">
        <v>236.16666666666669</v>
      </c>
      <c r="H136" s="38">
        <v>233.38333333333333</v>
      </c>
      <c r="I136" s="38">
        <v>229.31666666666666</v>
      </c>
      <c r="J136" s="38">
        <v>243.01666666666671</v>
      </c>
      <c r="K136" s="38">
        <v>247.08333333333337</v>
      </c>
      <c r="L136" s="38">
        <v>249.86666666666673</v>
      </c>
      <c r="M136" s="28">
        <v>244.3</v>
      </c>
      <c r="N136" s="28">
        <v>237.45</v>
      </c>
      <c r="O136" s="39">
        <v>20716000</v>
      </c>
      <c r="P136" s="40">
        <v>-2.9058867641544806E-2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118.8</v>
      </c>
      <c r="F137" s="37">
        <v>119.51666666666667</v>
      </c>
      <c r="G137" s="38">
        <v>117.53333333333333</v>
      </c>
      <c r="H137" s="38">
        <v>116.26666666666667</v>
      </c>
      <c r="I137" s="38">
        <v>114.28333333333333</v>
      </c>
      <c r="J137" s="38">
        <v>120.78333333333333</v>
      </c>
      <c r="K137" s="38">
        <v>122.76666666666665</v>
      </c>
      <c r="L137" s="38">
        <v>124.03333333333333</v>
      </c>
      <c r="M137" s="28">
        <v>121.5</v>
      </c>
      <c r="N137" s="28">
        <v>118.25</v>
      </c>
      <c r="O137" s="39">
        <v>43794000</v>
      </c>
      <c r="P137" s="40">
        <v>-1.2581168831168832E-2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521.4</v>
      </c>
      <c r="F138" s="37">
        <v>523.06666666666672</v>
      </c>
      <c r="G138" s="38">
        <v>518.63333333333344</v>
      </c>
      <c r="H138" s="38">
        <v>515.86666666666667</v>
      </c>
      <c r="I138" s="38">
        <v>511.43333333333339</v>
      </c>
      <c r="J138" s="38">
        <v>525.83333333333348</v>
      </c>
      <c r="K138" s="38">
        <v>530.26666666666665</v>
      </c>
      <c r="L138" s="38">
        <v>533.03333333333353</v>
      </c>
      <c r="M138" s="28">
        <v>527.5</v>
      </c>
      <c r="N138" s="28">
        <v>520.29999999999995</v>
      </c>
      <c r="O138" s="39">
        <v>7992000</v>
      </c>
      <c r="P138" s="40">
        <v>1.0521569216894633E-3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8618.7000000000007</v>
      </c>
      <c r="F139" s="37">
        <v>8651.9166666666679</v>
      </c>
      <c r="G139" s="38">
        <v>8573.9833333333354</v>
      </c>
      <c r="H139" s="38">
        <v>8529.2666666666682</v>
      </c>
      <c r="I139" s="38">
        <v>8451.3333333333358</v>
      </c>
      <c r="J139" s="38">
        <v>8696.633333333335</v>
      </c>
      <c r="K139" s="38">
        <v>8774.5666666666693</v>
      </c>
      <c r="L139" s="38">
        <v>8819.2833333333347</v>
      </c>
      <c r="M139" s="28">
        <v>8729.85</v>
      </c>
      <c r="N139" s="28">
        <v>8607.2000000000007</v>
      </c>
      <c r="O139" s="39">
        <v>3759700</v>
      </c>
      <c r="P139" s="40">
        <v>1.0753555394252224E-2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941.05</v>
      </c>
      <c r="F140" s="37">
        <v>940.88333333333333</v>
      </c>
      <c r="G140" s="38">
        <v>934.81666666666661</v>
      </c>
      <c r="H140" s="38">
        <v>928.58333333333326</v>
      </c>
      <c r="I140" s="38">
        <v>922.51666666666654</v>
      </c>
      <c r="J140" s="38">
        <v>947.11666666666667</v>
      </c>
      <c r="K140" s="38">
        <v>953.18333333333351</v>
      </c>
      <c r="L140" s="38">
        <v>959.41666666666674</v>
      </c>
      <c r="M140" s="28">
        <v>946.95</v>
      </c>
      <c r="N140" s="28">
        <v>934.65</v>
      </c>
      <c r="O140" s="39">
        <v>15094375</v>
      </c>
      <c r="P140" s="40">
        <v>-3.7233406418178197E-2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1652.85</v>
      </c>
      <c r="F141" s="37">
        <v>1658.2833333333335</v>
      </c>
      <c r="G141" s="38">
        <v>1643.5666666666671</v>
      </c>
      <c r="H141" s="38">
        <v>1634.2833333333335</v>
      </c>
      <c r="I141" s="38">
        <v>1619.5666666666671</v>
      </c>
      <c r="J141" s="38">
        <v>1667.5666666666671</v>
      </c>
      <c r="K141" s="38">
        <v>1682.2833333333338</v>
      </c>
      <c r="L141" s="38">
        <v>1691.5666666666671</v>
      </c>
      <c r="M141" s="28">
        <v>1673</v>
      </c>
      <c r="N141" s="28">
        <v>1649</v>
      </c>
      <c r="O141" s="39">
        <v>2029200</v>
      </c>
      <c r="P141" s="40">
        <v>-2.1600771456123432E-2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1326.3</v>
      </c>
      <c r="F142" s="37">
        <v>1340.3833333333332</v>
      </c>
      <c r="G142" s="38">
        <v>1304.4666666666665</v>
      </c>
      <c r="H142" s="38">
        <v>1282.6333333333332</v>
      </c>
      <c r="I142" s="38">
        <v>1246.7166666666665</v>
      </c>
      <c r="J142" s="38">
        <v>1362.2166666666665</v>
      </c>
      <c r="K142" s="38">
        <v>1398.1333333333334</v>
      </c>
      <c r="L142" s="38">
        <v>1419.9666666666665</v>
      </c>
      <c r="M142" s="28">
        <v>1376.3</v>
      </c>
      <c r="N142" s="28">
        <v>1318.55</v>
      </c>
      <c r="O142" s="39">
        <v>1723200</v>
      </c>
      <c r="P142" s="40">
        <v>0.24400808547502165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710</v>
      </c>
      <c r="F143" s="37">
        <v>714.4</v>
      </c>
      <c r="G143" s="38">
        <v>703.15</v>
      </c>
      <c r="H143" s="38">
        <v>696.3</v>
      </c>
      <c r="I143" s="38">
        <v>685.05</v>
      </c>
      <c r="J143" s="38">
        <v>721.25</v>
      </c>
      <c r="K143" s="38">
        <v>732.5</v>
      </c>
      <c r="L143" s="38">
        <v>739.35</v>
      </c>
      <c r="M143" s="28">
        <v>725.65</v>
      </c>
      <c r="N143" s="28">
        <v>707.55</v>
      </c>
      <c r="O143" s="39">
        <v>5452850</v>
      </c>
      <c r="P143" s="40">
        <v>-6.1604075346522926E-3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903.45</v>
      </c>
      <c r="F144" s="37">
        <v>900.83333333333337</v>
      </c>
      <c r="G144" s="38">
        <v>890.9666666666667</v>
      </c>
      <c r="H144" s="38">
        <v>878.48333333333335</v>
      </c>
      <c r="I144" s="38">
        <v>868.61666666666667</v>
      </c>
      <c r="J144" s="38">
        <v>913.31666666666672</v>
      </c>
      <c r="K144" s="38">
        <v>923.18333333333328</v>
      </c>
      <c r="L144" s="38">
        <v>935.66666666666674</v>
      </c>
      <c r="M144" s="28">
        <v>910.7</v>
      </c>
      <c r="N144" s="28">
        <v>888.35</v>
      </c>
      <c r="O144" s="39">
        <v>2706400</v>
      </c>
      <c r="P144" s="40">
        <v>-3.864734299516908E-2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71.650000000000006</v>
      </c>
      <c r="F145" s="37">
        <v>72.083333333333343</v>
      </c>
      <c r="G145" s="38">
        <v>70.966666666666683</v>
      </c>
      <c r="H145" s="38">
        <v>70.283333333333346</v>
      </c>
      <c r="I145" s="38">
        <v>69.166666666666686</v>
      </c>
      <c r="J145" s="38">
        <v>72.76666666666668</v>
      </c>
      <c r="K145" s="38">
        <v>73.883333333333354</v>
      </c>
      <c r="L145" s="38">
        <v>74.566666666666677</v>
      </c>
      <c r="M145" s="28">
        <v>73.2</v>
      </c>
      <c r="N145" s="28">
        <v>71.400000000000006</v>
      </c>
      <c r="O145" s="39">
        <v>100062000</v>
      </c>
      <c r="P145" s="40">
        <v>-6.9002478729818448E-3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1968.2</v>
      </c>
      <c r="F146" s="37">
        <v>1980.2333333333333</v>
      </c>
      <c r="G146" s="38">
        <v>1950.2166666666667</v>
      </c>
      <c r="H146" s="38">
        <v>1932.2333333333333</v>
      </c>
      <c r="I146" s="38">
        <v>1902.2166666666667</v>
      </c>
      <c r="J146" s="38">
        <v>1998.2166666666667</v>
      </c>
      <c r="K146" s="38">
        <v>2028.2333333333336</v>
      </c>
      <c r="L146" s="38">
        <v>2046.2166666666667</v>
      </c>
      <c r="M146" s="28">
        <v>2010.25</v>
      </c>
      <c r="N146" s="28">
        <v>1962.25</v>
      </c>
      <c r="O146" s="39">
        <v>2505625</v>
      </c>
      <c r="P146" s="40">
        <v>3.3982936315523411E-2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91039.75</v>
      </c>
      <c r="F147" s="37">
        <v>91308.849999999991</v>
      </c>
      <c r="G147" s="38">
        <v>90480.849999999977</v>
      </c>
      <c r="H147" s="38">
        <v>89921.949999999983</v>
      </c>
      <c r="I147" s="38">
        <v>89093.949999999968</v>
      </c>
      <c r="J147" s="38">
        <v>91867.749999999985</v>
      </c>
      <c r="K147" s="38">
        <v>92695.750000000015</v>
      </c>
      <c r="L147" s="38">
        <v>93254.65</v>
      </c>
      <c r="M147" s="28">
        <v>92136.85</v>
      </c>
      <c r="N147" s="28">
        <v>90749.95</v>
      </c>
      <c r="O147" s="39">
        <v>53600</v>
      </c>
      <c r="P147" s="40">
        <v>-6.3032999629217649E-3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1103.6500000000001</v>
      </c>
      <c r="F148" s="37">
        <v>1108.2333333333333</v>
      </c>
      <c r="G148" s="38">
        <v>1095.7166666666667</v>
      </c>
      <c r="H148" s="38">
        <v>1087.7833333333333</v>
      </c>
      <c r="I148" s="38">
        <v>1075.2666666666667</v>
      </c>
      <c r="J148" s="38">
        <v>1116.1666666666667</v>
      </c>
      <c r="K148" s="38">
        <v>1128.6833333333336</v>
      </c>
      <c r="L148" s="38">
        <v>1136.6166666666668</v>
      </c>
      <c r="M148" s="28">
        <v>1120.75</v>
      </c>
      <c r="N148" s="28">
        <v>1100.3</v>
      </c>
      <c r="O148" s="39">
        <v>7033250</v>
      </c>
      <c r="P148" s="40">
        <v>-7.8188095800696186E-3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77.95</v>
      </c>
      <c r="F149" s="37">
        <v>78.516666666666666</v>
      </c>
      <c r="G149" s="38">
        <v>76.933333333333337</v>
      </c>
      <c r="H149" s="38">
        <v>75.916666666666671</v>
      </c>
      <c r="I149" s="38">
        <v>74.333333333333343</v>
      </c>
      <c r="J149" s="38">
        <v>79.533333333333331</v>
      </c>
      <c r="K149" s="38">
        <v>81.116666666666674</v>
      </c>
      <c r="L149" s="38">
        <v>82.133333333333326</v>
      </c>
      <c r="M149" s="28">
        <v>80.099999999999994</v>
      </c>
      <c r="N149" s="28">
        <v>77.5</v>
      </c>
      <c r="O149" s="39">
        <v>61477000</v>
      </c>
      <c r="P149" s="40">
        <v>1.2258675338574897E-2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4145.95</v>
      </c>
      <c r="F150" s="37">
        <v>4154.3666666666659</v>
      </c>
      <c r="G150" s="38">
        <v>4105.8833333333314</v>
      </c>
      <c r="H150" s="38">
        <v>4065.8166666666657</v>
      </c>
      <c r="I150" s="38">
        <v>4017.3333333333312</v>
      </c>
      <c r="J150" s="38">
        <v>4194.4333333333316</v>
      </c>
      <c r="K150" s="38">
        <v>4242.916666666667</v>
      </c>
      <c r="L150" s="38">
        <v>4282.9833333333318</v>
      </c>
      <c r="M150" s="28">
        <v>4202.8500000000004</v>
      </c>
      <c r="N150" s="28">
        <v>4114.3</v>
      </c>
      <c r="O150" s="39">
        <v>1109375</v>
      </c>
      <c r="P150" s="40">
        <v>-3.2486645590319413E-2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4302.2</v>
      </c>
      <c r="F151" s="37">
        <v>4328.7166666666672</v>
      </c>
      <c r="G151" s="38">
        <v>4263.4333333333343</v>
      </c>
      <c r="H151" s="38">
        <v>4224.666666666667</v>
      </c>
      <c r="I151" s="38">
        <v>4159.3833333333341</v>
      </c>
      <c r="J151" s="38">
        <v>4367.4833333333345</v>
      </c>
      <c r="K151" s="38">
        <v>4432.7666666666673</v>
      </c>
      <c r="L151" s="38">
        <v>4471.5333333333347</v>
      </c>
      <c r="M151" s="28">
        <v>4394</v>
      </c>
      <c r="N151" s="28">
        <v>4289.95</v>
      </c>
      <c r="O151" s="39">
        <v>453825</v>
      </c>
      <c r="P151" s="40">
        <v>-3.4466251795117281E-2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19825.05</v>
      </c>
      <c r="F152" s="37">
        <v>19942.833333333332</v>
      </c>
      <c r="G152" s="38">
        <v>19638.266666666663</v>
      </c>
      <c r="H152" s="38">
        <v>19451.48333333333</v>
      </c>
      <c r="I152" s="38">
        <v>19146.916666666661</v>
      </c>
      <c r="J152" s="38">
        <v>20129.616666666665</v>
      </c>
      <c r="K152" s="38">
        <v>20434.183333333338</v>
      </c>
      <c r="L152" s="38">
        <v>20620.966666666667</v>
      </c>
      <c r="M152" s="28">
        <v>20247.400000000001</v>
      </c>
      <c r="N152" s="28">
        <v>19756.05</v>
      </c>
      <c r="O152" s="39">
        <v>266880</v>
      </c>
      <c r="P152" s="40">
        <v>-8.3234244946492272E-3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125.15</v>
      </c>
      <c r="F153" s="37">
        <v>125.78333333333335</v>
      </c>
      <c r="G153" s="38">
        <v>124.2166666666667</v>
      </c>
      <c r="H153" s="38">
        <v>123.28333333333335</v>
      </c>
      <c r="I153" s="38">
        <v>121.7166666666667</v>
      </c>
      <c r="J153" s="38">
        <v>126.7166666666667</v>
      </c>
      <c r="K153" s="38">
        <v>128.28333333333333</v>
      </c>
      <c r="L153" s="38">
        <v>129.2166666666667</v>
      </c>
      <c r="M153" s="28">
        <v>127.35</v>
      </c>
      <c r="N153" s="28">
        <v>124.85</v>
      </c>
      <c r="O153" s="39">
        <v>31407250</v>
      </c>
      <c r="P153" s="40">
        <v>-3.2591670812111992E-2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172.6</v>
      </c>
      <c r="F154" s="37">
        <v>173.19999999999996</v>
      </c>
      <c r="G154" s="38">
        <v>171.59999999999991</v>
      </c>
      <c r="H154" s="38">
        <v>170.59999999999994</v>
      </c>
      <c r="I154" s="38">
        <v>168.99999999999989</v>
      </c>
      <c r="J154" s="38">
        <v>174.19999999999993</v>
      </c>
      <c r="K154" s="38">
        <v>175.8</v>
      </c>
      <c r="L154" s="38">
        <v>176.79999999999995</v>
      </c>
      <c r="M154" s="28">
        <v>174.8</v>
      </c>
      <c r="N154" s="28">
        <v>172.2</v>
      </c>
      <c r="O154" s="39">
        <v>56207700</v>
      </c>
      <c r="P154" s="40">
        <v>-2.9046868846002362E-2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905.25</v>
      </c>
      <c r="F155" s="37">
        <v>909.85</v>
      </c>
      <c r="G155" s="38">
        <v>892.45</v>
      </c>
      <c r="H155" s="38">
        <v>879.65</v>
      </c>
      <c r="I155" s="38">
        <v>862.25</v>
      </c>
      <c r="J155" s="38">
        <v>922.65000000000009</v>
      </c>
      <c r="K155" s="38">
        <v>940.05</v>
      </c>
      <c r="L155" s="38">
        <v>952.85000000000014</v>
      </c>
      <c r="M155" s="28">
        <v>927.25</v>
      </c>
      <c r="N155" s="28">
        <v>897.05</v>
      </c>
      <c r="O155" s="39">
        <v>6766200</v>
      </c>
      <c r="P155" s="40">
        <v>2.3851498496318571E-3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3049.8</v>
      </c>
      <c r="F156" s="37">
        <v>3070.4500000000003</v>
      </c>
      <c r="G156" s="38">
        <v>3020.4500000000007</v>
      </c>
      <c r="H156" s="38">
        <v>2991.1000000000004</v>
      </c>
      <c r="I156" s="38">
        <v>2941.1000000000008</v>
      </c>
      <c r="J156" s="38">
        <v>3099.8000000000006</v>
      </c>
      <c r="K156" s="38">
        <v>3149.7999999999997</v>
      </c>
      <c r="L156" s="38">
        <v>3179.1500000000005</v>
      </c>
      <c r="M156" s="28">
        <v>3120.45</v>
      </c>
      <c r="N156" s="28">
        <v>3041.1</v>
      </c>
      <c r="O156" s="39">
        <v>575200</v>
      </c>
      <c r="P156" s="40">
        <v>2.0219936147570061E-2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147.85</v>
      </c>
      <c r="F157" s="37">
        <v>148.13333333333333</v>
      </c>
      <c r="G157" s="38">
        <v>146.91666666666666</v>
      </c>
      <c r="H157" s="38">
        <v>145.98333333333332</v>
      </c>
      <c r="I157" s="38">
        <v>144.76666666666665</v>
      </c>
      <c r="J157" s="38">
        <v>149.06666666666666</v>
      </c>
      <c r="K157" s="38">
        <v>150.28333333333336</v>
      </c>
      <c r="L157" s="38">
        <v>151.21666666666667</v>
      </c>
      <c r="M157" s="28">
        <v>149.35</v>
      </c>
      <c r="N157" s="28">
        <v>147.19999999999999</v>
      </c>
      <c r="O157" s="39">
        <v>33895400</v>
      </c>
      <c r="P157" s="40">
        <v>-6.687864334923159E-2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44156.3</v>
      </c>
      <c r="F158" s="37">
        <v>44564.85</v>
      </c>
      <c r="G158" s="38">
        <v>43641.2</v>
      </c>
      <c r="H158" s="38">
        <v>43126.1</v>
      </c>
      <c r="I158" s="38">
        <v>42202.45</v>
      </c>
      <c r="J158" s="38">
        <v>45079.95</v>
      </c>
      <c r="K158" s="38">
        <v>46003.600000000006</v>
      </c>
      <c r="L158" s="38">
        <v>46518.7</v>
      </c>
      <c r="M158" s="28">
        <v>45488.5</v>
      </c>
      <c r="N158" s="28">
        <v>44049.75</v>
      </c>
      <c r="O158" s="39">
        <v>107040</v>
      </c>
      <c r="P158" s="40">
        <v>3.7812681791739383E-2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914.7</v>
      </c>
      <c r="F159" s="37">
        <v>904.9</v>
      </c>
      <c r="G159" s="38">
        <v>883.09999999999991</v>
      </c>
      <c r="H159" s="38">
        <v>851.49999999999989</v>
      </c>
      <c r="I159" s="38">
        <v>829.69999999999982</v>
      </c>
      <c r="J159" s="38">
        <v>936.5</v>
      </c>
      <c r="K159" s="38">
        <v>958.3</v>
      </c>
      <c r="L159" s="38">
        <v>989.90000000000009</v>
      </c>
      <c r="M159" s="28">
        <v>926.7</v>
      </c>
      <c r="N159" s="28">
        <v>873.3</v>
      </c>
      <c r="O159" s="39">
        <v>6647850</v>
      </c>
      <c r="P159" s="40">
        <v>-4.4845707060729385E-2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4086.35</v>
      </c>
      <c r="F160" s="37">
        <v>4118.583333333333</v>
      </c>
      <c r="G160" s="38">
        <v>4037.1666666666661</v>
      </c>
      <c r="H160" s="38">
        <v>3987.9833333333331</v>
      </c>
      <c r="I160" s="38">
        <v>3906.5666666666662</v>
      </c>
      <c r="J160" s="38">
        <v>4167.7666666666664</v>
      </c>
      <c r="K160" s="38">
        <v>4249.1833333333325</v>
      </c>
      <c r="L160" s="38">
        <v>4298.3666666666659</v>
      </c>
      <c r="M160" s="28">
        <v>4200</v>
      </c>
      <c r="N160" s="28">
        <v>4069.4</v>
      </c>
      <c r="O160" s="39">
        <v>632775</v>
      </c>
      <c r="P160" s="40">
        <v>-1.2523408239700374E-2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214.85</v>
      </c>
      <c r="F161" s="37">
        <v>216.01666666666665</v>
      </c>
      <c r="G161" s="38">
        <v>213.0333333333333</v>
      </c>
      <c r="H161" s="38">
        <v>211.21666666666664</v>
      </c>
      <c r="I161" s="38">
        <v>208.23333333333329</v>
      </c>
      <c r="J161" s="38">
        <v>217.83333333333331</v>
      </c>
      <c r="K161" s="38">
        <v>220.81666666666666</v>
      </c>
      <c r="L161" s="38">
        <v>222.63333333333333</v>
      </c>
      <c r="M161" s="28">
        <v>219</v>
      </c>
      <c r="N161" s="28">
        <v>214.2</v>
      </c>
      <c r="O161" s="39">
        <v>12831000</v>
      </c>
      <c r="P161" s="40">
        <v>-1.4061779621945597E-2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144.25</v>
      </c>
      <c r="F162" s="37">
        <v>145.36666666666665</v>
      </c>
      <c r="G162" s="38">
        <v>142.58333333333329</v>
      </c>
      <c r="H162" s="38">
        <v>140.91666666666663</v>
      </c>
      <c r="I162" s="38">
        <v>138.13333333333327</v>
      </c>
      <c r="J162" s="38">
        <v>147.0333333333333</v>
      </c>
      <c r="K162" s="38">
        <v>149.81666666666666</v>
      </c>
      <c r="L162" s="38">
        <v>151.48333333333332</v>
      </c>
      <c r="M162" s="28">
        <v>148.15</v>
      </c>
      <c r="N162" s="28">
        <v>143.69999999999999</v>
      </c>
      <c r="O162" s="39">
        <v>51522000</v>
      </c>
      <c r="P162" s="40">
        <v>-3.7191518943343764E-2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2627.75</v>
      </c>
      <c r="F163" s="37">
        <v>2633.4166666666665</v>
      </c>
      <c r="G163" s="38">
        <v>2615.4833333333331</v>
      </c>
      <c r="H163" s="38">
        <v>2603.2166666666667</v>
      </c>
      <c r="I163" s="38">
        <v>2585.2833333333333</v>
      </c>
      <c r="J163" s="38">
        <v>2645.6833333333329</v>
      </c>
      <c r="K163" s="38">
        <v>2663.6166666666663</v>
      </c>
      <c r="L163" s="38">
        <v>2675.8833333333328</v>
      </c>
      <c r="M163" s="28">
        <v>2651.35</v>
      </c>
      <c r="N163" s="28">
        <v>2621.15</v>
      </c>
      <c r="O163" s="39">
        <v>2718250</v>
      </c>
      <c r="P163" s="40">
        <v>5.521303027514493E-4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3495.8</v>
      </c>
      <c r="F164" s="37">
        <v>3515.4833333333336</v>
      </c>
      <c r="G164" s="38">
        <v>3448.3166666666671</v>
      </c>
      <c r="H164" s="38">
        <v>3400.8333333333335</v>
      </c>
      <c r="I164" s="38">
        <v>3333.666666666667</v>
      </c>
      <c r="J164" s="38">
        <v>3562.9666666666672</v>
      </c>
      <c r="K164" s="38">
        <v>3630.1333333333332</v>
      </c>
      <c r="L164" s="38">
        <v>3677.6166666666672</v>
      </c>
      <c r="M164" s="28">
        <v>3582.65</v>
      </c>
      <c r="N164" s="28">
        <v>3468</v>
      </c>
      <c r="O164" s="39">
        <v>1626000</v>
      </c>
      <c r="P164" s="40">
        <v>-8.2342177493138144E-3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59.6</v>
      </c>
      <c r="F165" s="37">
        <v>60.383333333333333</v>
      </c>
      <c r="G165" s="38">
        <v>58.366666666666667</v>
      </c>
      <c r="H165" s="38">
        <v>57.133333333333333</v>
      </c>
      <c r="I165" s="38">
        <v>55.116666666666667</v>
      </c>
      <c r="J165" s="38">
        <v>61.616666666666667</v>
      </c>
      <c r="K165" s="38">
        <v>63.633333333333333</v>
      </c>
      <c r="L165" s="38">
        <v>64.866666666666674</v>
      </c>
      <c r="M165" s="28">
        <v>62.4</v>
      </c>
      <c r="N165" s="28">
        <v>59.15</v>
      </c>
      <c r="O165" s="39">
        <v>237376000</v>
      </c>
      <c r="P165" s="40">
        <v>4.420045045045045E-2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2983.4</v>
      </c>
      <c r="F166" s="37">
        <v>2996.0666666666671</v>
      </c>
      <c r="G166" s="38">
        <v>2962.3333333333339</v>
      </c>
      <c r="H166" s="38">
        <v>2941.2666666666669</v>
      </c>
      <c r="I166" s="38">
        <v>2907.5333333333338</v>
      </c>
      <c r="J166" s="38">
        <v>3017.1333333333341</v>
      </c>
      <c r="K166" s="38">
        <v>3050.8666666666668</v>
      </c>
      <c r="L166" s="38">
        <v>3071.9333333333343</v>
      </c>
      <c r="M166" s="28">
        <v>3029.8</v>
      </c>
      <c r="N166" s="28">
        <v>2975</v>
      </c>
      <c r="O166" s="39">
        <v>1034700</v>
      </c>
      <c r="P166" s="40">
        <v>-7.0350404312668466E-2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217.4</v>
      </c>
      <c r="F167" s="37">
        <v>218.6</v>
      </c>
      <c r="G167" s="38">
        <v>215.95</v>
      </c>
      <c r="H167" s="38">
        <v>214.5</v>
      </c>
      <c r="I167" s="38">
        <v>211.85</v>
      </c>
      <c r="J167" s="38">
        <v>220.04999999999998</v>
      </c>
      <c r="K167" s="38">
        <v>222.70000000000002</v>
      </c>
      <c r="L167" s="38">
        <v>224.14999999999998</v>
      </c>
      <c r="M167" s="28">
        <v>221.25</v>
      </c>
      <c r="N167" s="28">
        <v>217.15</v>
      </c>
      <c r="O167" s="39">
        <v>36790200</v>
      </c>
      <c r="P167" s="40">
        <v>6.202924235711121E-3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1819.8</v>
      </c>
      <c r="F168" s="37">
        <v>1841.2</v>
      </c>
      <c r="G168" s="38">
        <v>1789.7</v>
      </c>
      <c r="H168" s="38">
        <v>1759.6</v>
      </c>
      <c r="I168" s="38">
        <v>1708.1</v>
      </c>
      <c r="J168" s="38">
        <v>1871.3000000000002</v>
      </c>
      <c r="K168" s="38">
        <v>1922.8000000000002</v>
      </c>
      <c r="L168" s="38">
        <v>1952.9000000000003</v>
      </c>
      <c r="M168" s="28">
        <v>1892.7</v>
      </c>
      <c r="N168" s="28">
        <v>1811.1</v>
      </c>
      <c r="O168" s="39">
        <v>3237685</v>
      </c>
      <c r="P168" s="40">
        <v>3.2982729515647319E-2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180.5</v>
      </c>
      <c r="F169" s="37">
        <v>181.76666666666665</v>
      </c>
      <c r="G169" s="38">
        <v>178.23333333333329</v>
      </c>
      <c r="H169" s="38">
        <v>175.96666666666664</v>
      </c>
      <c r="I169" s="38">
        <v>172.43333333333328</v>
      </c>
      <c r="J169" s="38">
        <v>184.0333333333333</v>
      </c>
      <c r="K169" s="38">
        <v>187.56666666666666</v>
      </c>
      <c r="L169" s="38">
        <v>189.83333333333331</v>
      </c>
      <c r="M169" s="28">
        <v>185.3</v>
      </c>
      <c r="N169" s="28">
        <v>179.5</v>
      </c>
      <c r="O169" s="39">
        <v>10062500</v>
      </c>
      <c r="P169" s="40">
        <v>-2.7748872702046479E-3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722.25</v>
      </c>
      <c r="F170" s="37">
        <v>725.38333333333333</v>
      </c>
      <c r="G170" s="38">
        <v>715.76666666666665</v>
      </c>
      <c r="H170" s="38">
        <v>709.2833333333333</v>
      </c>
      <c r="I170" s="38">
        <v>699.66666666666663</v>
      </c>
      <c r="J170" s="38">
        <v>731.86666666666667</v>
      </c>
      <c r="K170" s="38">
        <v>741.48333333333323</v>
      </c>
      <c r="L170" s="38">
        <v>747.9666666666667</v>
      </c>
      <c r="M170" s="28">
        <v>735</v>
      </c>
      <c r="N170" s="28">
        <v>718.9</v>
      </c>
      <c r="O170" s="39">
        <v>3536850</v>
      </c>
      <c r="P170" s="40">
        <v>-6.3892013498312708E-2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170.1</v>
      </c>
      <c r="F171" s="37">
        <v>170.48333333333335</v>
      </c>
      <c r="G171" s="38">
        <v>167.2166666666667</v>
      </c>
      <c r="H171" s="38">
        <v>164.33333333333334</v>
      </c>
      <c r="I171" s="38">
        <v>161.06666666666669</v>
      </c>
      <c r="J171" s="38">
        <v>173.3666666666667</v>
      </c>
      <c r="K171" s="38">
        <v>176.63333333333335</v>
      </c>
      <c r="L171" s="38">
        <v>179.51666666666671</v>
      </c>
      <c r="M171" s="28">
        <v>173.75</v>
      </c>
      <c r="N171" s="28">
        <v>167.6</v>
      </c>
      <c r="O171" s="39">
        <v>40795000</v>
      </c>
      <c r="P171" s="40">
        <v>-4.259563482750528E-2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114.65</v>
      </c>
      <c r="F172" s="37">
        <v>114.83333333333333</v>
      </c>
      <c r="G172" s="38">
        <v>113.51666666666665</v>
      </c>
      <c r="H172" s="38">
        <v>112.38333333333333</v>
      </c>
      <c r="I172" s="38">
        <v>111.06666666666665</v>
      </c>
      <c r="J172" s="38">
        <v>115.96666666666665</v>
      </c>
      <c r="K172" s="38">
        <v>117.28333333333335</v>
      </c>
      <c r="L172" s="38">
        <v>118.41666666666666</v>
      </c>
      <c r="M172" s="28">
        <v>116.15</v>
      </c>
      <c r="N172" s="28">
        <v>113.7</v>
      </c>
      <c r="O172" s="39">
        <v>69880000</v>
      </c>
      <c r="P172" s="40">
        <v>-1.388575299164597E-2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2585.85</v>
      </c>
      <c r="F173" s="37">
        <v>2599.3666666666668</v>
      </c>
      <c r="G173" s="38">
        <v>2565.7333333333336</v>
      </c>
      <c r="H173" s="38">
        <v>2545.6166666666668</v>
      </c>
      <c r="I173" s="38">
        <v>2511.9833333333336</v>
      </c>
      <c r="J173" s="38">
        <v>2619.4833333333336</v>
      </c>
      <c r="K173" s="38">
        <v>2653.1166666666668</v>
      </c>
      <c r="L173" s="38">
        <v>2673.2333333333336</v>
      </c>
      <c r="M173" s="28">
        <v>2633</v>
      </c>
      <c r="N173" s="28">
        <v>2579.25</v>
      </c>
      <c r="O173" s="39">
        <v>33985000</v>
      </c>
      <c r="P173" s="40">
        <v>8.5467549039973893E-3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83.85</v>
      </c>
      <c r="F174" s="37">
        <v>84.61666666666666</v>
      </c>
      <c r="G174" s="38">
        <v>82.883333333333326</v>
      </c>
      <c r="H174" s="38">
        <v>81.916666666666671</v>
      </c>
      <c r="I174" s="38">
        <v>80.183333333333337</v>
      </c>
      <c r="J174" s="38">
        <v>85.583333333333314</v>
      </c>
      <c r="K174" s="38">
        <v>87.316666666666634</v>
      </c>
      <c r="L174" s="38">
        <v>88.283333333333303</v>
      </c>
      <c r="M174" s="28">
        <v>86.35</v>
      </c>
      <c r="N174" s="28">
        <v>83.65</v>
      </c>
      <c r="O174" s="39">
        <v>116030000</v>
      </c>
      <c r="P174" s="40">
        <v>-6.3372441551768433E-3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801.9</v>
      </c>
      <c r="F175" s="37">
        <v>805.13333333333321</v>
      </c>
      <c r="G175" s="38">
        <v>796.81666666666638</v>
      </c>
      <c r="H175" s="38">
        <v>791.73333333333312</v>
      </c>
      <c r="I175" s="38">
        <v>783.41666666666629</v>
      </c>
      <c r="J175" s="38">
        <v>810.21666666666647</v>
      </c>
      <c r="K175" s="38">
        <v>818.5333333333333</v>
      </c>
      <c r="L175" s="38">
        <v>823.61666666666656</v>
      </c>
      <c r="M175" s="28">
        <v>813.45</v>
      </c>
      <c r="N175" s="28">
        <v>800.05</v>
      </c>
      <c r="O175" s="39">
        <v>6744000</v>
      </c>
      <c r="P175" s="40">
        <v>8.0114791342819555E-3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1277.7</v>
      </c>
      <c r="F176" s="37">
        <v>1284.5</v>
      </c>
      <c r="G176" s="38">
        <v>1267.95</v>
      </c>
      <c r="H176" s="38">
        <v>1258.2</v>
      </c>
      <c r="I176" s="38">
        <v>1241.6500000000001</v>
      </c>
      <c r="J176" s="38">
        <v>1294.25</v>
      </c>
      <c r="K176" s="38">
        <v>1310.8000000000002</v>
      </c>
      <c r="L176" s="38">
        <v>1320.55</v>
      </c>
      <c r="M176" s="28">
        <v>1301.05</v>
      </c>
      <c r="N176" s="28">
        <v>1274.75</v>
      </c>
      <c r="O176" s="39">
        <v>5406000</v>
      </c>
      <c r="P176" s="40">
        <v>-8.118893628732627E-3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615.15</v>
      </c>
      <c r="F177" s="37">
        <v>619.66666666666663</v>
      </c>
      <c r="G177" s="38">
        <v>609.43333333333328</v>
      </c>
      <c r="H177" s="38">
        <v>603.7166666666667</v>
      </c>
      <c r="I177" s="38">
        <v>593.48333333333335</v>
      </c>
      <c r="J177" s="38">
        <v>625.38333333333321</v>
      </c>
      <c r="K177" s="38">
        <v>635.61666666666656</v>
      </c>
      <c r="L177" s="38">
        <v>641.33333333333314</v>
      </c>
      <c r="M177" s="28">
        <v>629.9</v>
      </c>
      <c r="N177" s="28">
        <v>613.95000000000005</v>
      </c>
      <c r="O177" s="39">
        <v>62112000</v>
      </c>
      <c r="P177" s="40">
        <v>-2.2520183183041404E-2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24290.35</v>
      </c>
      <c r="F178" s="37">
        <v>24376.416666666668</v>
      </c>
      <c r="G178" s="38">
        <v>24103.933333333334</v>
      </c>
      <c r="H178" s="38">
        <v>23917.516666666666</v>
      </c>
      <c r="I178" s="38">
        <v>23645.033333333333</v>
      </c>
      <c r="J178" s="38">
        <v>24562.833333333336</v>
      </c>
      <c r="K178" s="38">
        <v>24835.316666666666</v>
      </c>
      <c r="L178" s="38">
        <v>25021.733333333337</v>
      </c>
      <c r="M178" s="28">
        <v>24648.9</v>
      </c>
      <c r="N178" s="28">
        <v>24190</v>
      </c>
      <c r="O178" s="39">
        <v>235075</v>
      </c>
      <c r="P178" s="40">
        <v>1.1727996556918443E-2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2981.4</v>
      </c>
      <c r="F179" s="37">
        <v>2997.1666666666665</v>
      </c>
      <c r="G179" s="38">
        <v>2954.833333333333</v>
      </c>
      <c r="H179" s="38">
        <v>2928.2666666666664</v>
      </c>
      <c r="I179" s="38">
        <v>2885.9333333333329</v>
      </c>
      <c r="J179" s="38">
        <v>3023.7333333333331</v>
      </c>
      <c r="K179" s="38">
        <v>3066.0666666666662</v>
      </c>
      <c r="L179" s="38">
        <v>3092.6333333333332</v>
      </c>
      <c r="M179" s="28">
        <v>3039.5</v>
      </c>
      <c r="N179" s="28">
        <v>2970.6</v>
      </c>
      <c r="O179" s="39">
        <v>1821600</v>
      </c>
      <c r="P179" s="40">
        <v>-1.1048074051955807E-2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2406</v>
      </c>
      <c r="F180" s="37">
        <v>2421.4</v>
      </c>
      <c r="G180" s="38">
        <v>2368.65</v>
      </c>
      <c r="H180" s="38">
        <v>2331.3000000000002</v>
      </c>
      <c r="I180" s="38">
        <v>2278.5500000000002</v>
      </c>
      <c r="J180" s="38">
        <v>2458.75</v>
      </c>
      <c r="K180" s="38">
        <v>2511.5</v>
      </c>
      <c r="L180" s="38">
        <v>2548.85</v>
      </c>
      <c r="M180" s="28">
        <v>2474.15</v>
      </c>
      <c r="N180" s="28">
        <v>2384.0500000000002</v>
      </c>
      <c r="O180" s="39">
        <v>4648125</v>
      </c>
      <c r="P180" s="40">
        <v>0.13746902817289161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1321.9</v>
      </c>
      <c r="F181" s="37">
        <v>1328.45</v>
      </c>
      <c r="G181" s="38">
        <v>1309.6500000000001</v>
      </c>
      <c r="H181" s="38">
        <v>1297.4000000000001</v>
      </c>
      <c r="I181" s="38">
        <v>1278.6000000000001</v>
      </c>
      <c r="J181" s="38">
        <v>1340.7</v>
      </c>
      <c r="K181" s="38">
        <v>1359.4999999999998</v>
      </c>
      <c r="L181" s="38">
        <v>1371.75</v>
      </c>
      <c r="M181" s="28">
        <v>1347.25</v>
      </c>
      <c r="N181" s="28">
        <v>1316.2</v>
      </c>
      <c r="O181" s="39">
        <v>6670200</v>
      </c>
      <c r="P181" s="40">
        <v>-1.6165244723843736E-3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1004.95</v>
      </c>
      <c r="F182" s="37">
        <v>1006.3166666666666</v>
      </c>
      <c r="G182" s="38">
        <v>1001.1333333333332</v>
      </c>
      <c r="H182" s="38">
        <v>997.31666666666661</v>
      </c>
      <c r="I182" s="38">
        <v>992.13333333333321</v>
      </c>
      <c r="J182" s="38">
        <v>1010.1333333333332</v>
      </c>
      <c r="K182" s="38">
        <v>1015.3166666666666</v>
      </c>
      <c r="L182" s="38">
        <v>1019.1333333333332</v>
      </c>
      <c r="M182" s="28">
        <v>1011.5</v>
      </c>
      <c r="N182" s="28">
        <v>1002.5</v>
      </c>
      <c r="O182" s="39">
        <v>16135000</v>
      </c>
      <c r="P182" s="40">
        <v>-1.3312786267711143E-2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505.45</v>
      </c>
      <c r="F183" s="37">
        <v>508.5</v>
      </c>
      <c r="G183" s="38">
        <v>500.5</v>
      </c>
      <c r="H183" s="38">
        <v>495.55</v>
      </c>
      <c r="I183" s="38">
        <v>487.55</v>
      </c>
      <c r="J183" s="38">
        <v>513.45000000000005</v>
      </c>
      <c r="K183" s="38">
        <v>521.45000000000005</v>
      </c>
      <c r="L183" s="38">
        <v>526.4</v>
      </c>
      <c r="M183" s="28">
        <v>516.5</v>
      </c>
      <c r="N183" s="28">
        <v>503.55</v>
      </c>
      <c r="O183" s="39">
        <v>9007500</v>
      </c>
      <c r="P183" s="40">
        <v>-1.7024062858078247E-2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579.54999999999995</v>
      </c>
      <c r="F184" s="37">
        <v>581.51666666666665</v>
      </c>
      <c r="G184" s="38">
        <v>575.5333333333333</v>
      </c>
      <c r="H184" s="38">
        <v>571.51666666666665</v>
      </c>
      <c r="I184" s="38">
        <v>565.5333333333333</v>
      </c>
      <c r="J184" s="38">
        <v>585.5333333333333</v>
      </c>
      <c r="K184" s="38">
        <v>591.51666666666665</v>
      </c>
      <c r="L184" s="38">
        <v>595.5333333333333</v>
      </c>
      <c r="M184" s="28">
        <v>587.5</v>
      </c>
      <c r="N184" s="28">
        <v>577.5</v>
      </c>
      <c r="O184" s="39">
        <v>1933000</v>
      </c>
      <c r="P184" s="40">
        <v>1.310272536687631E-2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1028.9000000000001</v>
      </c>
      <c r="F185" s="37">
        <v>1033.9833333333333</v>
      </c>
      <c r="G185" s="38">
        <v>1019.4666666666667</v>
      </c>
      <c r="H185" s="38">
        <v>1010.0333333333333</v>
      </c>
      <c r="I185" s="38">
        <v>995.51666666666665</v>
      </c>
      <c r="J185" s="38">
        <v>1043.4166666666667</v>
      </c>
      <c r="K185" s="38">
        <v>1057.9333333333336</v>
      </c>
      <c r="L185" s="38">
        <v>1067.3666666666668</v>
      </c>
      <c r="M185" s="28">
        <v>1048.5</v>
      </c>
      <c r="N185" s="28">
        <v>1024.55</v>
      </c>
      <c r="O185" s="39">
        <v>8299500</v>
      </c>
      <c r="P185" s="40">
        <v>3.5819032761310453E-2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1318.45</v>
      </c>
      <c r="F186" s="37">
        <v>1333.0166666666667</v>
      </c>
      <c r="G186" s="38">
        <v>1294.9833333333333</v>
      </c>
      <c r="H186" s="38">
        <v>1271.5166666666667</v>
      </c>
      <c r="I186" s="38">
        <v>1233.4833333333333</v>
      </c>
      <c r="J186" s="38">
        <v>1356.4833333333333</v>
      </c>
      <c r="K186" s="38">
        <v>1394.5166666666667</v>
      </c>
      <c r="L186" s="38">
        <v>1417.9833333333333</v>
      </c>
      <c r="M186" s="28">
        <v>1371.05</v>
      </c>
      <c r="N186" s="28">
        <v>1309.55</v>
      </c>
      <c r="O186" s="39">
        <v>2627500</v>
      </c>
      <c r="P186" s="40">
        <v>-1.3886282604616251E-2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806.85</v>
      </c>
      <c r="F187" s="37">
        <v>809.93333333333339</v>
      </c>
      <c r="G187" s="38">
        <v>801.96666666666681</v>
      </c>
      <c r="H187" s="38">
        <v>797.08333333333337</v>
      </c>
      <c r="I187" s="38">
        <v>789.11666666666679</v>
      </c>
      <c r="J187" s="38">
        <v>814.81666666666683</v>
      </c>
      <c r="K187" s="38">
        <v>822.78333333333353</v>
      </c>
      <c r="L187" s="38">
        <v>827.66666666666686</v>
      </c>
      <c r="M187" s="28">
        <v>817.9</v>
      </c>
      <c r="N187" s="28">
        <v>805.05</v>
      </c>
      <c r="O187" s="39">
        <v>8460000</v>
      </c>
      <c r="P187" s="40">
        <v>-9.065991988193127E-3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418.6</v>
      </c>
      <c r="F188" s="37">
        <v>420.51666666666665</v>
      </c>
      <c r="G188" s="38">
        <v>415.63333333333333</v>
      </c>
      <c r="H188" s="38">
        <v>412.66666666666669</v>
      </c>
      <c r="I188" s="38">
        <v>407.78333333333336</v>
      </c>
      <c r="J188" s="38">
        <v>423.48333333333329</v>
      </c>
      <c r="K188" s="38">
        <v>428.36666666666662</v>
      </c>
      <c r="L188" s="38">
        <v>431.33333333333326</v>
      </c>
      <c r="M188" s="28">
        <v>425.4</v>
      </c>
      <c r="N188" s="28">
        <v>417.55</v>
      </c>
      <c r="O188" s="39">
        <v>73846350</v>
      </c>
      <c r="P188" s="40">
        <v>2.6700719758532623E-3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222.35</v>
      </c>
      <c r="F189" s="37">
        <v>223.2833333333333</v>
      </c>
      <c r="G189" s="38">
        <v>220.61666666666662</v>
      </c>
      <c r="H189" s="38">
        <v>218.88333333333333</v>
      </c>
      <c r="I189" s="38">
        <v>216.21666666666664</v>
      </c>
      <c r="J189" s="38">
        <v>225.01666666666659</v>
      </c>
      <c r="K189" s="38">
        <v>227.68333333333328</v>
      </c>
      <c r="L189" s="38">
        <v>229.41666666666657</v>
      </c>
      <c r="M189" s="28">
        <v>225.95</v>
      </c>
      <c r="N189" s="28">
        <v>221.55</v>
      </c>
      <c r="O189" s="39">
        <v>111884625</v>
      </c>
      <c r="P189" s="40">
        <v>-3.9959139526499219E-3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111.2</v>
      </c>
      <c r="F190" s="37">
        <v>112.05</v>
      </c>
      <c r="G190" s="38">
        <v>110.1</v>
      </c>
      <c r="H190" s="38">
        <v>109</v>
      </c>
      <c r="I190" s="38">
        <v>107.05</v>
      </c>
      <c r="J190" s="38">
        <v>113.14999999999999</v>
      </c>
      <c r="K190" s="38">
        <v>115.10000000000001</v>
      </c>
      <c r="L190" s="38">
        <v>116.19999999999999</v>
      </c>
      <c r="M190" s="28">
        <v>114</v>
      </c>
      <c r="N190" s="28">
        <v>110.95</v>
      </c>
      <c r="O190" s="39">
        <v>180784250</v>
      </c>
      <c r="P190" s="40">
        <v>-4.0013116007635956E-2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3312.15</v>
      </c>
      <c r="F191" s="37">
        <v>3332.7000000000003</v>
      </c>
      <c r="G191" s="38">
        <v>3287.4500000000007</v>
      </c>
      <c r="H191" s="38">
        <v>3262.7500000000005</v>
      </c>
      <c r="I191" s="38">
        <v>3217.5000000000009</v>
      </c>
      <c r="J191" s="38">
        <v>3357.4000000000005</v>
      </c>
      <c r="K191" s="38">
        <v>3402.6499999999996</v>
      </c>
      <c r="L191" s="38">
        <v>3427.3500000000004</v>
      </c>
      <c r="M191" s="28">
        <v>3377.95</v>
      </c>
      <c r="N191" s="28">
        <v>3308</v>
      </c>
      <c r="O191" s="39">
        <v>8964050</v>
      </c>
      <c r="P191" s="40">
        <v>-3.183146282946954E-3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1028.2</v>
      </c>
      <c r="F192" s="37">
        <v>1039.6666666666667</v>
      </c>
      <c r="G192" s="38">
        <v>1014.5333333333335</v>
      </c>
      <c r="H192" s="38">
        <v>1000.8666666666668</v>
      </c>
      <c r="I192" s="38">
        <v>975.73333333333358</v>
      </c>
      <c r="J192" s="38">
        <v>1053.3333333333335</v>
      </c>
      <c r="K192" s="38">
        <v>1078.4666666666667</v>
      </c>
      <c r="L192" s="38">
        <v>1092.1333333333334</v>
      </c>
      <c r="M192" s="28">
        <v>1064.8</v>
      </c>
      <c r="N192" s="28">
        <v>1026</v>
      </c>
      <c r="O192" s="39">
        <v>13842000</v>
      </c>
      <c r="P192" s="40">
        <v>0.13477619281849484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2535.1999999999998</v>
      </c>
      <c r="F193" s="37">
        <v>2560.4333333333334</v>
      </c>
      <c r="G193" s="38">
        <v>2503.0666666666666</v>
      </c>
      <c r="H193" s="38">
        <v>2470.9333333333334</v>
      </c>
      <c r="I193" s="38">
        <v>2413.5666666666666</v>
      </c>
      <c r="J193" s="38">
        <v>2592.5666666666666</v>
      </c>
      <c r="K193" s="38">
        <v>2649.9333333333334</v>
      </c>
      <c r="L193" s="38">
        <v>2682.0666666666666</v>
      </c>
      <c r="M193" s="28">
        <v>2617.8000000000002</v>
      </c>
      <c r="N193" s="28">
        <v>2528.3000000000002</v>
      </c>
      <c r="O193" s="39">
        <v>6816750</v>
      </c>
      <c r="P193" s="40">
        <v>6.1303129378794959E-2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1615.25</v>
      </c>
      <c r="F194" s="37">
        <v>1622.1499999999999</v>
      </c>
      <c r="G194" s="38">
        <v>1603.2999999999997</v>
      </c>
      <c r="H194" s="38">
        <v>1591.35</v>
      </c>
      <c r="I194" s="38">
        <v>1572.4999999999998</v>
      </c>
      <c r="J194" s="38">
        <v>1634.0999999999997</v>
      </c>
      <c r="K194" s="38">
        <v>1652.9499999999996</v>
      </c>
      <c r="L194" s="38">
        <v>1664.8999999999996</v>
      </c>
      <c r="M194" s="28">
        <v>1641</v>
      </c>
      <c r="N194" s="28">
        <v>1610.2</v>
      </c>
      <c r="O194" s="39">
        <v>1452000</v>
      </c>
      <c r="P194" s="40">
        <v>2.0738137082601055E-2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525.15</v>
      </c>
      <c r="F195" s="37">
        <v>527.66666666666663</v>
      </c>
      <c r="G195" s="38">
        <v>521.48333333333323</v>
      </c>
      <c r="H195" s="38">
        <v>517.81666666666661</v>
      </c>
      <c r="I195" s="38">
        <v>511.63333333333321</v>
      </c>
      <c r="J195" s="38">
        <v>531.33333333333326</v>
      </c>
      <c r="K195" s="38">
        <v>537.51666666666665</v>
      </c>
      <c r="L195" s="38">
        <v>541.18333333333328</v>
      </c>
      <c r="M195" s="28">
        <v>533.85</v>
      </c>
      <c r="N195" s="28">
        <v>524</v>
      </c>
      <c r="O195" s="39">
        <v>2920500</v>
      </c>
      <c r="P195" s="40">
        <v>-5.1334702258726901E-4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1440.1</v>
      </c>
      <c r="F196" s="37">
        <v>1447.6666666666667</v>
      </c>
      <c r="G196" s="38">
        <v>1427.5333333333335</v>
      </c>
      <c r="H196" s="38">
        <v>1414.9666666666667</v>
      </c>
      <c r="I196" s="38">
        <v>1394.8333333333335</v>
      </c>
      <c r="J196" s="38">
        <v>1460.2333333333336</v>
      </c>
      <c r="K196" s="38">
        <v>1480.3666666666668</v>
      </c>
      <c r="L196" s="38">
        <v>1492.9333333333336</v>
      </c>
      <c r="M196" s="28">
        <v>1467.8</v>
      </c>
      <c r="N196" s="28">
        <v>1435.1</v>
      </c>
      <c r="O196" s="39">
        <v>4437375</v>
      </c>
      <c r="P196" s="40">
        <v>2.1058931132213955E-3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1041.7</v>
      </c>
      <c r="F197" s="37">
        <v>1041.7</v>
      </c>
      <c r="G197" s="38">
        <v>1025.9000000000001</v>
      </c>
      <c r="H197" s="38">
        <v>1010.1000000000001</v>
      </c>
      <c r="I197" s="38">
        <v>994.30000000000018</v>
      </c>
      <c r="J197" s="38">
        <v>1057.5</v>
      </c>
      <c r="K197" s="38">
        <v>1073.2999999999997</v>
      </c>
      <c r="L197" s="38">
        <v>1089.0999999999999</v>
      </c>
      <c r="M197" s="28">
        <v>1057.5</v>
      </c>
      <c r="N197" s="28">
        <v>1025.9000000000001</v>
      </c>
      <c r="O197" s="39">
        <v>7709100</v>
      </c>
      <c r="P197" s="40">
        <v>-2.237017310252996E-2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1774.45</v>
      </c>
      <c r="F198" s="37">
        <v>1778.1833333333334</v>
      </c>
      <c r="G198" s="38">
        <v>1762.4666666666667</v>
      </c>
      <c r="H198" s="38">
        <v>1750.4833333333333</v>
      </c>
      <c r="I198" s="38">
        <v>1734.7666666666667</v>
      </c>
      <c r="J198" s="38">
        <v>1790.1666666666667</v>
      </c>
      <c r="K198" s="38">
        <v>1805.8833333333334</v>
      </c>
      <c r="L198" s="38">
        <v>1817.8666666666668</v>
      </c>
      <c r="M198" s="28">
        <v>1793.9</v>
      </c>
      <c r="N198" s="28">
        <v>1766.2</v>
      </c>
      <c r="O198" s="39">
        <v>1230400</v>
      </c>
      <c r="P198" s="40">
        <v>-3.2499187520311994E-4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7137.75</v>
      </c>
      <c r="F199" s="37">
        <v>7172.5666666666666</v>
      </c>
      <c r="G199" s="38">
        <v>7085.1833333333334</v>
      </c>
      <c r="H199" s="38">
        <v>7032.6166666666668</v>
      </c>
      <c r="I199" s="38">
        <v>6945.2333333333336</v>
      </c>
      <c r="J199" s="38">
        <v>7225.1333333333332</v>
      </c>
      <c r="K199" s="38">
        <v>7312.5166666666664</v>
      </c>
      <c r="L199" s="38">
        <v>7365.083333333333</v>
      </c>
      <c r="M199" s="28">
        <v>7259.95</v>
      </c>
      <c r="N199" s="28">
        <v>7120</v>
      </c>
      <c r="O199" s="39">
        <v>1914600</v>
      </c>
      <c r="P199" s="40">
        <v>-1.5022121617450354E-2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773.1</v>
      </c>
      <c r="F200" s="37">
        <v>776.80000000000007</v>
      </c>
      <c r="G200" s="38">
        <v>765.55000000000018</v>
      </c>
      <c r="H200" s="38">
        <v>758.00000000000011</v>
      </c>
      <c r="I200" s="38">
        <v>746.75000000000023</v>
      </c>
      <c r="J200" s="38">
        <v>784.35000000000014</v>
      </c>
      <c r="K200" s="38">
        <v>795.59999999999991</v>
      </c>
      <c r="L200" s="38">
        <v>803.15000000000009</v>
      </c>
      <c r="M200" s="28">
        <v>788.05</v>
      </c>
      <c r="N200" s="28">
        <v>769.25</v>
      </c>
      <c r="O200" s="39">
        <v>17793100</v>
      </c>
      <c r="P200" s="40">
        <v>1.3701673826099837E-2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311.85000000000002</v>
      </c>
      <c r="F201" s="37">
        <v>313.86666666666673</v>
      </c>
      <c r="G201" s="38">
        <v>308.93333333333345</v>
      </c>
      <c r="H201" s="38">
        <v>306.01666666666671</v>
      </c>
      <c r="I201" s="38">
        <v>301.08333333333343</v>
      </c>
      <c r="J201" s="38">
        <v>316.78333333333347</v>
      </c>
      <c r="K201" s="38">
        <v>321.71666666666675</v>
      </c>
      <c r="L201" s="38">
        <v>324.6333333333335</v>
      </c>
      <c r="M201" s="28">
        <v>318.8</v>
      </c>
      <c r="N201" s="28">
        <v>310.95</v>
      </c>
      <c r="O201" s="39">
        <v>35447750</v>
      </c>
      <c r="P201" s="40">
        <v>-1.0871339538219204E-2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850.65</v>
      </c>
      <c r="F202" s="37">
        <v>851.55000000000007</v>
      </c>
      <c r="G202" s="38">
        <v>844.70000000000016</v>
      </c>
      <c r="H202" s="38">
        <v>838.75000000000011</v>
      </c>
      <c r="I202" s="38">
        <v>831.9000000000002</v>
      </c>
      <c r="J202" s="38">
        <v>857.50000000000011</v>
      </c>
      <c r="K202" s="38">
        <v>864.35</v>
      </c>
      <c r="L202" s="38">
        <v>870.30000000000007</v>
      </c>
      <c r="M202" s="28">
        <v>858.4</v>
      </c>
      <c r="N202" s="28">
        <v>845.6</v>
      </c>
      <c r="O202" s="39">
        <v>6234500</v>
      </c>
      <c r="P202" s="40">
        <v>-5.7078903189703413E-2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1503.95</v>
      </c>
      <c r="F203" s="37">
        <v>1514.0833333333333</v>
      </c>
      <c r="G203" s="38">
        <v>1490.3666666666666</v>
      </c>
      <c r="H203" s="38">
        <v>1476.7833333333333</v>
      </c>
      <c r="I203" s="38">
        <v>1453.0666666666666</v>
      </c>
      <c r="J203" s="38">
        <v>1527.6666666666665</v>
      </c>
      <c r="K203" s="38">
        <v>1551.3833333333332</v>
      </c>
      <c r="L203" s="38">
        <v>1564.9666666666665</v>
      </c>
      <c r="M203" s="28">
        <v>1537.8</v>
      </c>
      <c r="N203" s="28">
        <v>1500.5</v>
      </c>
      <c r="O203" s="39">
        <v>822500</v>
      </c>
      <c r="P203" s="40">
        <v>8.1510081510081517E-3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396.5</v>
      </c>
      <c r="F204" s="37">
        <v>397.93333333333334</v>
      </c>
      <c r="G204" s="38">
        <v>393.86666666666667</v>
      </c>
      <c r="H204" s="38">
        <v>391.23333333333335</v>
      </c>
      <c r="I204" s="38">
        <v>387.16666666666669</v>
      </c>
      <c r="J204" s="38">
        <v>400.56666666666666</v>
      </c>
      <c r="K204" s="38">
        <v>404.63333333333338</v>
      </c>
      <c r="L204" s="38">
        <v>407.26666666666665</v>
      </c>
      <c r="M204" s="28">
        <v>402</v>
      </c>
      <c r="N204" s="28">
        <v>395.3</v>
      </c>
      <c r="O204" s="39">
        <v>42462000</v>
      </c>
      <c r="P204" s="40">
        <v>2.187567684643708E-2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259</v>
      </c>
      <c r="F205" s="37">
        <v>260.64999999999998</v>
      </c>
      <c r="G205" s="38">
        <v>256.49999999999994</v>
      </c>
      <c r="H205" s="38">
        <v>253.99999999999994</v>
      </c>
      <c r="I205" s="38">
        <v>249.84999999999991</v>
      </c>
      <c r="J205" s="38">
        <v>263.14999999999998</v>
      </c>
      <c r="K205" s="38">
        <v>267.30000000000007</v>
      </c>
      <c r="L205" s="38">
        <v>269.8</v>
      </c>
      <c r="M205" s="28">
        <v>264.8</v>
      </c>
      <c r="N205" s="28">
        <v>258.14999999999998</v>
      </c>
      <c r="O205" s="39">
        <v>90144000</v>
      </c>
      <c r="P205" s="40">
        <v>1.4664711371817091E-3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409.6</v>
      </c>
      <c r="F206" s="37">
        <v>410.7166666666667</v>
      </c>
      <c r="G206" s="38">
        <v>407.43333333333339</v>
      </c>
      <c r="H206" s="38">
        <v>405.26666666666671</v>
      </c>
      <c r="I206" s="38">
        <v>401.98333333333341</v>
      </c>
      <c r="J206" s="38">
        <v>412.88333333333338</v>
      </c>
      <c r="K206" s="38">
        <v>416.16666666666669</v>
      </c>
      <c r="L206" s="38">
        <v>418.33333333333337</v>
      </c>
      <c r="M206" s="28">
        <v>414</v>
      </c>
      <c r="N206" s="28">
        <v>408.55</v>
      </c>
      <c r="O206" s="39">
        <v>9342000</v>
      </c>
      <c r="P206" s="40">
        <v>4.8402710551790898E-3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0" sqref="B10:M2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8" t="s">
        <v>16</v>
      </c>
      <c r="B8" s="380"/>
      <c r="C8" s="384" t="s">
        <v>20</v>
      </c>
      <c r="D8" s="384" t="s">
        <v>21</v>
      </c>
      <c r="E8" s="375" t="s">
        <v>22</v>
      </c>
      <c r="F8" s="376"/>
      <c r="G8" s="377"/>
      <c r="H8" s="375" t="s">
        <v>23</v>
      </c>
      <c r="I8" s="376"/>
      <c r="J8" s="377"/>
      <c r="K8" s="23"/>
      <c r="L8" s="50"/>
      <c r="M8" s="50"/>
      <c r="N8" s="1"/>
      <c r="O8" s="1"/>
    </row>
    <row r="9" spans="1:15" ht="36" customHeight="1">
      <c r="A9" s="382"/>
      <c r="B9" s="383"/>
      <c r="C9" s="383"/>
      <c r="D9" s="38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18414.900000000001</v>
      </c>
      <c r="D10" s="291">
        <v>18485.166666666668</v>
      </c>
      <c r="E10" s="291">
        <v>18317.433333333334</v>
      </c>
      <c r="F10" s="291">
        <v>18219.966666666667</v>
      </c>
      <c r="G10" s="291">
        <v>18052.233333333334</v>
      </c>
      <c r="H10" s="291">
        <v>18582.633333333335</v>
      </c>
      <c r="I10" s="291">
        <v>18750.366666666665</v>
      </c>
      <c r="J10" s="291">
        <v>18847.833333333336</v>
      </c>
      <c r="K10" s="291">
        <v>18652.900000000001</v>
      </c>
      <c r="L10" s="291">
        <v>18387.7</v>
      </c>
      <c r="M10" s="292"/>
      <c r="N10" s="1"/>
      <c r="O10" s="1"/>
    </row>
    <row r="11" spans="1:15" ht="12.75" customHeight="1">
      <c r="A11" s="224">
        <v>2</v>
      </c>
      <c r="B11" s="297" t="s">
        <v>230</v>
      </c>
      <c r="C11" s="291">
        <v>43498.2</v>
      </c>
      <c r="D11" s="291">
        <v>43665.966666666667</v>
      </c>
      <c r="E11" s="291">
        <v>43211.333333333336</v>
      </c>
      <c r="F11" s="291">
        <v>42924.466666666667</v>
      </c>
      <c r="G11" s="291">
        <v>42469.833333333336</v>
      </c>
      <c r="H11" s="291">
        <v>43952.833333333336</v>
      </c>
      <c r="I11" s="291">
        <v>44407.466666666667</v>
      </c>
      <c r="J11" s="291">
        <v>44694.333333333336</v>
      </c>
      <c r="K11" s="291">
        <v>44120.6</v>
      </c>
      <c r="L11" s="291">
        <v>43379.1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2858.75</v>
      </c>
      <c r="D12" s="249">
        <v>2872.0666666666671</v>
      </c>
      <c r="E12" s="249">
        <v>2841.4333333333343</v>
      </c>
      <c r="F12" s="249">
        <v>2824.1166666666672</v>
      </c>
      <c r="G12" s="249">
        <v>2793.4833333333345</v>
      </c>
      <c r="H12" s="249">
        <v>2889.3833333333341</v>
      </c>
      <c r="I12" s="249">
        <v>2920.0166666666664</v>
      </c>
      <c r="J12" s="249">
        <v>2937.3333333333339</v>
      </c>
      <c r="K12" s="249">
        <v>2902.7</v>
      </c>
      <c r="L12" s="249">
        <v>2854.75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5420.4</v>
      </c>
      <c r="D13" s="249">
        <v>5437.1833333333334</v>
      </c>
      <c r="E13" s="249">
        <v>5395.2166666666672</v>
      </c>
      <c r="F13" s="249">
        <v>5370.0333333333338</v>
      </c>
      <c r="G13" s="249">
        <v>5328.0666666666675</v>
      </c>
      <c r="H13" s="249">
        <v>5462.3666666666668</v>
      </c>
      <c r="I13" s="249">
        <v>5504.3333333333321</v>
      </c>
      <c r="J13" s="249">
        <v>5529.5166666666664</v>
      </c>
      <c r="K13" s="249">
        <v>5479.15</v>
      </c>
      <c r="L13" s="249">
        <v>5412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29087.95</v>
      </c>
      <c r="D14" s="249">
        <v>29247.716666666664</v>
      </c>
      <c r="E14" s="249">
        <v>28879.483333333326</v>
      </c>
      <c r="F14" s="249">
        <v>28671.016666666663</v>
      </c>
      <c r="G14" s="249">
        <v>28302.783333333326</v>
      </c>
      <c r="H14" s="249">
        <v>29456.183333333327</v>
      </c>
      <c r="I14" s="249">
        <v>29824.416666666664</v>
      </c>
      <c r="J14" s="249">
        <v>30032.883333333328</v>
      </c>
      <c r="K14" s="249">
        <v>29615.95</v>
      </c>
      <c r="L14" s="249">
        <v>29039.25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4474.6000000000004</v>
      </c>
      <c r="D15" s="249">
        <v>4490.5833333333339</v>
      </c>
      <c r="E15" s="249">
        <v>4450.8666666666677</v>
      </c>
      <c r="F15" s="249">
        <v>4427.1333333333341</v>
      </c>
      <c r="G15" s="249">
        <v>4387.4166666666679</v>
      </c>
      <c r="H15" s="249">
        <v>4514.3166666666675</v>
      </c>
      <c r="I15" s="249">
        <v>4554.0333333333347</v>
      </c>
      <c r="J15" s="249">
        <v>4577.7666666666673</v>
      </c>
      <c r="K15" s="249">
        <v>4530.3</v>
      </c>
      <c r="L15" s="249">
        <v>4466.8500000000004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8982.1</v>
      </c>
      <c r="D16" s="249">
        <v>9008.5499999999993</v>
      </c>
      <c r="E16" s="249">
        <v>8930.3499999999985</v>
      </c>
      <c r="F16" s="249">
        <v>8878.5999999999985</v>
      </c>
      <c r="G16" s="249">
        <v>8800.3999999999978</v>
      </c>
      <c r="H16" s="249">
        <v>9060.2999999999993</v>
      </c>
      <c r="I16" s="249">
        <v>9138.5</v>
      </c>
      <c r="J16" s="249">
        <v>9190.25</v>
      </c>
      <c r="K16" s="249">
        <v>9086.75</v>
      </c>
      <c r="L16" s="249">
        <v>8956.7999999999993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2930.2</v>
      </c>
      <c r="D17" s="249">
        <v>2953.3833333333332</v>
      </c>
      <c r="E17" s="249">
        <v>2892.8166666666666</v>
      </c>
      <c r="F17" s="249">
        <v>2855.4333333333334</v>
      </c>
      <c r="G17" s="249">
        <v>2794.8666666666668</v>
      </c>
      <c r="H17" s="249">
        <v>2990.7666666666664</v>
      </c>
      <c r="I17" s="249">
        <v>3051.333333333333</v>
      </c>
      <c r="J17" s="249">
        <v>3088.7166666666662</v>
      </c>
      <c r="K17" s="248">
        <v>3013.95</v>
      </c>
      <c r="L17" s="248">
        <v>2916</v>
      </c>
      <c r="M17" s="248">
        <v>2.5893600000000001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2635.5</v>
      </c>
      <c r="D18" s="249">
        <v>2639.5</v>
      </c>
      <c r="E18" s="249">
        <v>2607</v>
      </c>
      <c r="F18" s="249">
        <v>2578.5</v>
      </c>
      <c r="G18" s="249">
        <v>2546</v>
      </c>
      <c r="H18" s="249">
        <v>2668</v>
      </c>
      <c r="I18" s="249">
        <v>2700.5</v>
      </c>
      <c r="J18" s="249">
        <v>2729</v>
      </c>
      <c r="K18" s="248">
        <v>2672</v>
      </c>
      <c r="L18" s="248">
        <v>2611</v>
      </c>
      <c r="M18" s="248">
        <v>4.3927899999999998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669</v>
      </c>
      <c r="D19" s="249">
        <v>669.69999999999993</v>
      </c>
      <c r="E19" s="249">
        <v>663.39999999999986</v>
      </c>
      <c r="F19" s="249">
        <v>657.8</v>
      </c>
      <c r="G19" s="249">
        <v>651.49999999999989</v>
      </c>
      <c r="H19" s="249">
        <v>675.29999999999984</v>
      </c>
      <c r="I19" s="249">
        <v>681.5999999999998</v>
      </c>
      <c r="J19" s="249">
        <v>687.19999999999982</v>
      </c>
      <c r="K19" s="248">
        <v>676</v>
      </c>
      <c r="L19" s="248">
        <v>664.1</v>
      </c>
      <c r="M19" s="248">
        <v>8.6968399999999999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20571.7</v>
      </c>
      <c r="D20" s="249">
        <v>20573.899999999998</v>
      </c>
      <c r="E20" s="249">
        <v>20397.849999999995</v>
      </c>
      <c r="F20" s="249">
        <v>20223.999999999996</v>
      </c>
      <c r="G20" s="249">
        <v>20047.949999999993</v>
      </c>
      <c r="H20" s="249">
        <v>20747.749999999996</v>
      </c>
      <c r="I20" s="249">
        <v>20923.8</v>
      </c>
      <c r="J20" s="249">
        <v>21097.649999999998</v>
      </c>
      <c r="K20" s="248">
        <v>20749.95</v>
      </c>
      <c r="L20" s="248">
        <v>20400.05</v>
      </c>
      <c r="M20" s="248">
        <v>7.8619999999999995E-2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4043.75</v>
      </c>
      <c r="D21" s="249">
        <v>4047.2666666666664</v>
      </c>
      <c r="E21" s="249">
        <v>4021.4833333333327</v>
      </c>
      <c r="F21" s="249">
        <v>3999.2166666666662</v>
      </c>
      <c r="G21" s="249">
        <v>3973.4333333333325</v>
      </c>
      <c r="H21" s="249">
        <v>4069.5333333333328</v>
      </c>
      <c r="I21" s="249">
        <v>4095.3166666666666</v>
      </c>
      <c r="J21" s="249">
        <v>4117.583333333333</v>
      </c>
      <c r="K21" s="248">
        <v>4073.05</v>
      </c>
      <c r="L21" s="248">
        <v>4025</v>
      </c>
      <c r="M21" s="248">
        <v>8.6613799999999994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2024.9</v>
      </c>
      <c r="D22" s="249">
        <v>2023.25</v>
      </c>
      <c r="E22" s="249">
        <v>2011.65</v>
      </c>
      <c r="F22" s="249">
        <v>1998.4</v>
      </c>
      <c r="G22" s="249">
        <v>1986.8000000000002</v>
      </c>
      <c r="H22" s="249">
        <v>2036.5</v>
      </c>
      <c r="I22" s="249">
        <v>2048.1</v>
      </c>
      <c r="J22" s="249">
        <v>2061.35</v>
      </c>
      <c r="K22" s="248">
        <v>2034.85</v>
      </c>
      <c r="L22" s="248">
        <v>2010</v>
      </c>
      <c r="M22" s="248">
        <v>3.51166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883.95</v>
      </c>
      <c r="D23" s="249">
        <v>890.41666666666663</v>
      </c>
      <c r="E23" s="249">
        <v>873.88333333333321</v>
      </c>
      <c r="F23" s="249">
        <v>863.81666666666661</v>
      </c>
      <c r="G23" s="249">
        <v>847.28333333333319</v>
      </c>
      <c r="H23" s="249">
        <v>900.48333333333323</v>
      </c>
      <c r="I23" s="249">
        <v>917.01666666666677</v>
      </c>
      <c r="J23" s="249">
        <v>927.08333333333326</v>
      </c>
      <c r="K23" s="248">
        <v>906.95</v>
      </c>
      <c r="L23" s="248">
        <v>880.35</v>
      </c>
      <c r="M23" s="248">
        <v>36.794589999999999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3550.75</v>
      </c>
      <c r="D24" s="249">
        <v>3550.1</v>
      </c>
      <c r="E24" s="249">
        <v>3504.7</v>
      </c>
      <c r="F24" s="249">
        <v>3458.65</v>
      </c>
      <c r="G24" s="249">
        <v>3413.25</v>
      </c>
      <c r="H24" s="249">
        <v>3596.1499999999996</v>
      </c>
      <c r="I24" s="249">
        <v>3641.55</v>
      </c>
      <c r="J24" s="249">
        <v>3687.5999999999995</v>
      </c>
      <c r="K24" s="248">
        <v>3595.5</v>
      </c>
      <c r="L24" s="248">
        <v>3504.05</v>
      </c>
      <c r="M24" s="248">
        <v>2.6890299999999998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2657</v>
      </c>
      <c r="D25" s="249">
        <v>2654.3333333333335</v>
      </c>
      <c r="E25" s="249">
        <v>2634.666666666667</v>
      </c>
      <c r="F25" s="249">
        <v>2612.3333333333335</v>
      </c>
      <c r="G25" s="249">
        <v>2592.666666666667</v>
      </c>
      <c r="H25" s="249">
        <v>2676.666666666667</v>
      </c>
      <c r="I25" s="249">
        <v>2696.3333333333339</v>
      </c>
      <c r="J25" s="249">
        <v>2718.666666666667</v>
      </c>
      <c r="K25" s="248">
        <v>2674</v>
      </c>
      <c r="L25" s="248">
        <v>2632</v>
      </c>
      <c r="M25" s="248">
        <v>2.27563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641.65</v>
      </c>
      <c r="D26" s="249">
        <v>645.19999999999993</v>
      </c>
      <c r="E26" s="249">
        <v>636.44999999999982</v>
      </c>
      <c r="F26" s="249">
        <v>631.24999999999989</v>
      </c>
      <c r="G26" s="249">
        <v>622.49999999999977</v>
      </c>
      <c r="H26" s="249">
        <v>650.39999999999986</v>
      </c>
      <c r="I26" s="249">
        <v>659.15000000000009</v>
      </c>
      <c r="J26" s="249">
        <v>664.34999999999991</v>
      </c>
      <c r="K26" s="248">
        <v>653.95000000000005</v>
      </c>
      <c r="L26" s="248">
        <v>640</v>
      </c>
      <c r="M26" s="248">
        <v>14.820819999999999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153.65</v>
      </c>
      <c r="D27" s="249">
        <v>154.78333333333333</v>
      </c>
      <c r="E27" s="249">
        <v>151.36666666666667</v>
      </c>
      <c r="F27" s="249">
        <v>149.08333333333334</v>
      </c>
      <c r="G27" s="249">
        <v>145.66666666666669</v>
      </c>
      <c r="H27" s="249">
        <v>157.06666666666666</v>
      </c>
      <c r="I27" s="249">
        <v>160.48333333333335</v>
      </c>
      <c r="J27" s="249">
        <v>162.76666666666665</v>
      </c>
      <c r="K27" s="248">
        <v>158.19999999999999</v>
      </c>
      <c r="L27" s="248">
        <v>152.5</v>
      </c>
      <c r="M27" s="248">
        <v>28.723659999999999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308.55</v>
      </c>
      <c r="D28" s="249">
        <v>311.16666666666669</v>
      </c>
      <c r="E28" s="249">
        <v>304.53333333333336</v>
      </c>
      <c r="F28" s="249">
        <v>300.51666666666665</v>
      </c>
      <c r="G28" s="249">
        <v>293.88333333333333</v>
      </c>
      <c r="H28" s="249">
        <v>315.18333333333339</v>
      </c>
      <c r="I28" s="249">
        <v>321.81666666666672</v>
      </c>
      <c r="J28" s="249">
        <v>325.83333333333343</v>
      </c>
      <c r="K28" s="248">
        <v>317.8</v>
      </c>
      <c r="L28" s="248">
        <v>307.14999999999998</v>
      </c>
      <c r="M28" s="248">
        <v>14.60923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3063.35</v>
      </c>
      <c r="D29" s="249">
        <v>3073.5</v>
      </c>
      <c r="E29" s="249">
        <v>3035.85</v>
      </c>
      <c r="F29" s="249">
        <v>3008.35</v>
      </c>
      <c r="G29" s="249">
        <v>2970.7</v>
      </c>
      <c r="H29" s="249">
        <v>3101</v>
      </c>
      <c r="I29" s="249">
        <v>3138.6499999999996</v>
      </c>
      <c r="J29" s="249">
        <v>3166.15</v>
      </c>
      <c r="K29" s="248">
        <v>3111.15</v>
      </c>
      <c r="L29" s="248">
        <v>3046</v>
      </c>
      <c r="M29" s="248">
        <v>0.2389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561.20000000000005</v>
      </c>
      <c r="D30" s="249">
        <v>567.98333333333335</v>
      </c>
      <c r="E30" s="249">
        <v>551.9666666666667</v>
      </c>
      <c r="F30" s="249">
        <v>542.73333333333335</v>
      </c>
      <c r="G30" s="249">
        <v>526.7166666666667</v>
      </c>
      <c r="H30" s="249">
        <v>577.2166666666667</v>
      </c>
      <c r="I30" s="249">
        <v>593.23333333333335</v>
      </c>
      <c r="J30" s="249">
        <v>602.4666666666667</v>
      </c>
      <c r="K30" s="248">
        <v>584</v>
      </c>
      <c r="L30" s="248">
        <v>558.75</v>
      </c>
      <c r="M30" s="248">
        <v>50.477690000000003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4642.8999999999996</v>
      </c>
      <c r="D31" s="249">
        <v>4652.3833333333332</v>
      </c>
      <c r="E31" s="249">
        <v>4618.1666666666661</v>
      </c>
      <c r="F31" s="249">
        <v>4593.4333333333325</v>
      </c>
      <c r="G31" s="249">
        <v>4559.2166666666653</v>
      </c>
      <c r="H31" s="249">
        <v>4677.1166666666668</v>
      </c>
      <c r="I31" s="249">
        <v>4711.3333333333339</v>
      </c>
      <c r="J31" s="249">
        <v>4736.0666666666675</v>
      </c>
      <c r="K31" s="248">
        <v>4686.6000000000004</v>
      </c>
      <c r="L31" s="248">
        <v>4627.6499999999996</v>
      </c>
      <c r="M31" s="248">
        <v>3.16614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144.05000000000001</v>
      </c>
      <c r="D32" s="249">
        <v>144.71666666666667</v>
      </c>
      <c r="E32" s="249">
        <v>142.73333333333335</v>
      </c>
      <c r="F32" s="249">
        <v>141.41666666666669</v>
      </c>
      <c r="G32" s="249">
        <v>139.43333333333337</v>
      </c>
      <c r="H32" s="249">
        <v>146.03333333333333</v>
      </c>
      <c r="I32" s="249">
        <v>148.01666666666662</v>
      </c>
      <c r="J32" s="249">
        <v>149.33333333333331</v>
      </c>
      <c r="K32" s="248">
        <v>146.69999999999999</v>
      </c>
      <c r="L32" s="248">
        <v>143.4</v>
      </c>
      <c r="M32" s="248">
        <v>84.692700000000002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3130.6</v>
      </c>
      <c r="D33" s="249">
        <v>3136.1666666666665</v>
      </c>
      <c r="E33" s="249">
        <v>3111.1333333333332</v>
      </c>
      <c r="F33" s="249">
        <v>3091.6666666666665</v>
      </c>
      <c r="G33" s="249">
        <v>3066.6333333333332</v>
      </c>
      <c r="H33" s="249">
        <v>3155.6333333333332</v>
      </c>
      <c r="I33" s="249">
        <v>3180.666666666667</v>
      </c>
      <c r="J33" s="249">
        <v>3200.1333333333332</v>
      </c>
      <c r="K33" s="248">
        <v>3161.2</v>
      </c>
      <c r="L33" s="248">
        <v>3116.7</v>
      </c>
      <c r="M33" s="248">
        <v>7.9912400000000003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2087.25</v>
      </c>
      <c r="D34" s="249">
        <v>2101.8166666666666</v>
      </c>
      <c r="E34" s="249">
        <v>2061.4333333333334</v>
      </c>
      <c r="F34" s="249">
        <v>2035.6166666666668</v>
      </c>
      <c r="G34" s="249">
        <v>1995.2333333333336</v>
      </c>
      <c r="H34" s="249">
        <v>2127.6333333333332</v>
      </c>
      <c r="I34" s="249">
        <v>2168.0166666666664</v>
      </c>
      <c r="J34" s="249">
        <v>2193.833333333333</v>
      </c>
      <c r="K34" s="248">
        <v>2142.1999999999998</v>
      </c>
      <c r="L34" s="248">
        <v>2076</v>
      </c>
      <c r="M34" s="248">
        <v>3.9955699999999998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446.9</v>
      </c>
      <c r="D35" s="249">
        <v>450.46666666666664</v>
      </c>
      <c r="E35" s="249">
        <v>441.98333333333329</v>
      </c>
      <c r="F35" s="249">
        <v>437.06666666666666</v>
      </c>
      <c r="G35" s="249">
        <v>428.58333333333331</v>
      </c>
      <c r="H35" s="249">
        <v>455.38333333333327</v>
      </c>
      <c r="I35" s="249">
        <v>463.86666666666662</v>
      </c>
      <c r="J35" s="249">
        <v>468.78333333333325</v>
      </c>
      <c r="K35" s="248">
        <v>458.95</v>
      </c>
      <c r="L35" s="248">
        <v>445.55</v>
      </c>
      <c r="M35" s="248">
        <v>16.103169999999999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4182</v>
      </c>
      <c r="D36" s="249">
        <v>4187.3166666666666</v>
      </c>
      <c r="E36" s="249">
        <v>4145.6833333333334</v>
      </c>
      <c r="F36" s="249">
        <v>4109.3666666666668</v>
      </c>
      <c r="G36" s="249">
        <v>4067.7333333333336</v>
      </c>
      <c r="H36" s="249">
        <v>4223.6333333333332</v>
      </c>
      <c r="I36" s="249">
        <v>4265.2666666666664</v>
      </c>
      <c r="J36" s="249">
        <v>4301.583333333333</v>
      </c>
      <c r="K36" s="248">
        <v>4228.95</v>
      </c>
      <c r="L36" s="248">
        <v>4151</v>
      </c>
      <c r="M36" s="248">
        <v>3.1210800000000001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938.15</v>
      </c>
      <c r="D37" s="249">
        <v>938.56666666666661</v>
      </c>
      <c r="E37" s="249">
        <v>932.18333333333317</v>
      </c>
      <c r="F37" s="249">
        <v>926.21666666666658</v>
      </c>
      <c r="G37" s="249">
        <v>919.83333333333314</v>
      </c>
      <c r="H37" s="249">
        <v>944.53333333333319</v>
      </c>
      <c r="I37" s="249">
        <v>950.91666666666663</v>
      </c>
      <c r="J37" s="249">
        <v>956.88333333333321</v>
      </c>
      <c r="K37" s="248">
        <v>944.95</v>
      </c>
      <c r="L37" s="248">
        <v>932.6</v>
      </c>
      <c r="M37" s="248">
        <v>73.592609999999993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3619.3</v>
      </c>
      <c r="D38" s="249">
        <v>3628.4333333333329</v>
      </c>
      <c r="E38" s="249">
        <v>3600.8666666666659</v>
      </c>
      <c r="F38" s="249">
        <v>3582.4333333333329</v>
      </c>
      <c r="G38" s="249">
        <v>3554.8666666666659</v>
      </c>
      <c r="H38" s="249">
        <v>3646.8666666666659</v>
      </c>
      <c r="I38" s="249">
        <v>3674.4333333333325</v>
      </c>
      <c r="J38" s="249">
        <v>3692.8666666666659</v>
      </c>
      <c r="K38" s="248">
        <v>3656</v>
      </c>
      <c r="L38" s="248">
        <v>3610</v>
      </c>
      <c r="M38" s="248">
        <v>1.61541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6625.4</v>
      </c>
      <c r="D39" s="249">
        <v>6647.8</v>
      </c>
      <c r="E39" s="249">
        <v>6581.6</v>
      </c>
      <c r="F39" s="249">
        <v>6537.8</v>
      </c>
      <c r="G39" s="249">
        <v>6471.6</v>
      </c>
      <c r="H39" s="249">
        <v>6691.6</v>
      </c>
      <c r="I39" s="249">
        <v>6757.7999999999993</v>
      </c>
      <c r="J39" s="249">
        <v>6801.6</v>
      </c>
      <c r="K39" s="248">
        <v>6714</v>
      </c>
      <c r="L39" s="248">
        <v>6604</v>
      </c>
      <c r="M39" s="248">
        <v>8.5770599999999995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1604.9</v>
      </c>
      <c r="D40" s="249">
        <v>1612.2</v>
      </c>
      <c r="E40" s="249">
        <v>1592.7</v>
      </c>
      <c r="F40" s="249">
        <v>1580.5</v>
      </c>
      <c r="G40" s="249">
        <v>1561</v>
      </c>
      <c r="H40" s="249">
        <v>1624.4</v>
      </c>
      <c r="I40" s="249">
        <v>1643.9</v>
      </c>
      <c r="J40" s="249">
        <v>1656.1000000000001</v>
      </c>
      <c r="K40" s="248">
        <v>1631.7</v>
      </c>
      <c r="L40" s="248">
        <v>1600</v>
      </c>
      <c r="M40" s="248">
        <v>10.4169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6161.8</v>
      </c>
      <c r="D41" s="249">
        <v>6183.7000000000007</v>
      </c>
      <c r="E41" s="249">
        <v>6098.3000000000011</v>
      </c>
      <c r="F41" s="249">
        <v>6034.8</v>
      </c>
      <c r="G41" s="249">
        <v>5949.4000000000005</v>
      </c>
      <c r="H41" s="249">
        <v>6247.2000000000016</v>
      </c>
      <c r="I41" s="249">
        <v>6332.6000000000013</v>
      </c>
      <c r="J41" s="249">
        <v>6396.1000000000022</v>
      </c>
      <c r="K41" s="248">
        <v>6269.1</v>
      </c>
      <c r="L41" s="248">
        <v>6120.2</v>
      </c>
      <c r="M41" s="248">
        <v>0.42804999999999999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2147.8000000000002</v>
      </c>
      <c r="D42" s="249">
        <v>2143.5833333333335</v>
      </c>
      <c r="E42" s="249">
        <v>2124.2166666666672</v>
      </c>
      <c r="F42" s="249">
        <v>2100.6333333333337</v>
      </c>
      <c r="G42" s="249">
        <v>2081.2666666666673</v>
      </c>
      <c r="H42" s="249">
        <v>2167.166666666667</v>
      </c>
      <c r="I42" s="249">
        <v>2186.5333333333328</v>
      </c>
      <c r="J42" s="249">
        <v>2210.1166666666668</v>
      </c>
      <c r="K42" s="248">
        <v>2162.9499999999998</v>
      </c>
      <c r="L42" s="248">
        <v>2120</v>
      </c>
      <c r="M42" s="248">
        <v>4.4001299999999999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251.05</v>
      </c>
      <c r="D43" s="249">
        <v>251.85</v>
      </c>
      <c r="E43" s="249">
        <v>249</v>
      </c>
      <c r="F43" s="249">
        <v>246.95000000000002</v>
      </c>
      <c r="G43" s="249">
        <v>244.10000000000002</v>
      </c>
      <c r="H43" s="249">
        <v>253.89999999999998</v>
      </c>
      <c r="I43" s="249">
        <v>256.74999999999994</v>
      </c>
      <c r="J43" s="249">
        <v>258.79999999999995</v>
      </c>
      <c r="K43" s="248">
        <v>254.7</v>
      </c>
      <c r="L43" s="248">
        <v>249.8</v>
      </c>
      <c r="M43" s="248">
        <v>59.295920000000002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184.55</v>
      </c>
      <c r="D44" s="249">
        <v>187.18333333333331</v>
      </c>
      <c r="E44" s="249">
        <v>181.16666666666663</v>
      </c>
      <c r="F44" s="249">
        <v>177.78333333333333</v>
      </c>
      <c r="G44" s="249">
        <v>171.76666666666665</v>
      </c>
      <c r="H44" s="249">
        <v>190.56666666666661</v>
      </c>
      <c r="I44" s="249">
        <v>196.58333333333331</v>
      </c>
      <c r="J44" s="249">
        <v>199.96666666666658</v>
      </c>
      <c r="K44" s="248">
        <v>193.2</v>
      </c>
      <c r="L44" s="248">
        <v>183.8</v>
      </c>
      <c r="M44" s="248">
        <v>418.81637000000001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94.45</v>
      </c>
      <c r="D45" s="249">
        <v>97.316666666666663</v>
      </c>
      <c r="E45" s="249">
        <v>91.133333333333326</v>
      </c>
      <c r="F45" s="249">
        <v>87.816666666666663</v>
      </c>
      <c r="G45" s="249">
        <v>81.633333333333326</v>
      </c>
      <c r="H45" s="249">
        <v>100.63333333333333</v>
      </c>
      <c r="I45" s="249">
        <v>106.81666666666666</v>
      </c>
      <c r="J45" s="249">
        <v>110.13333333333333</v>
      </c>
      <c r="K45" s="248">
        <v>103.5</v>
      </c>
      <c r="L45" s="248">
        <v>94</v>
      </c>
      <c r="M45" s="248">
        <v>540.70468000000005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1646.45</v>
      </c>
      <c r="D46" s="249">
        <v>1659.4833333333336</v>
      </c>
      <c r="E46" s="249">
        <v>1627.1166666666672</v>
      </c>
      <c r="F46" s="249">
        <v>1607.7833333333338</v>
      </c>
      <c r="G46" s="249">
        <v>1575.4166666666674</v>
      </c>
      <c r="H46" s="249">
        <v>1678.8166666666671</v>
      </c>
      <c r="I46" s="249">
        <v>1711.1833333333334</v>
      </c>
      <c r="J46" s="249">
        <v>1730.5166666666669</v>
      </c>
      <c r="K46" s="248">
        <v>1691.85</v>
      </c>
      <c r="L46" s="248">
        <v>1640.15</v>
      </c>
      <c r="M46" s="248">
        <v>3.86619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605.45000000000005</v>
      </c>
      <c r="D47" s="249">
        <v>606.66666666666674</v>
      </c>
      <c r="E47" s="249">
        <v>601.98333333333346</v>
      </c>
      <c r="F47" s="249">
        <v>598.51666666666677</v>
      </c>
      <c r="G47" s="249">
        <v>593.83333333333348</v>
      </c>
      <c r="H47" s="249">
        <v>610.13333333333344</v>
      </c>
      <c r="I47" s="249">
        <v>614.81666666666683</v>
      </c>
      <c r="J47" s="249">
        <v>618.28333333333342</v>
      </c>
      <c r="K47" s="248">
        <v>611.35</v>
      </c>
      <c r="L47" s="248">
        <v>603.20000000000005</v>
      </c>
      <c r="M47" s="248">
        <v>4.4472699999999996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103.25</v>
      </c>
      <c r="D48" s="249">
        <v>103.88333333333333</v>
      </c>
      <c r="E48" s="249">
        <v>102.11666666666665</v>
      </c>
      <c r="F48" s="249">
        <v>100.98333333333332</v>
      </c>
      <c r="G48" s="249">
        <v>99.21666666666664</v>
      </c>
      <c r="H48" s="249">
        <v>105.01666666666665</v>
      </c>
      <c r="I48" s="249">
        <v>106.78333333333333</v>
      </c>
      <c r="J48" s="249">
        <v>107.91666666666666</v>
      </c>
      <c r="K48" s="248">
        <v>105.65</v>
      </c>
      <c r="L48" s="248">
        <v>102.75</v>
      </c>
      <c r="M48" s="248">
        <v>101.86774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899.25</v>
      </c>
      <c r="D49" s="249">
        <v>903.75</v>
      </c>
      <c r="E49" s="249">
        <v>888.05</v>
      </c>
      <c r="F49" s="249">
        <v>876.84999999999991</v>
      </c>
      <c r="G49" s="249">
        <v>861.14999999999986</v>
      </c>
      <c r="H49" s="249">
        <v>914.95</v>
      </c>
      <c r="I49" s="249">
        <v>930.65000000000009</v>
      </c>
      <c r="J49" s="249">
        <v>941.85000000000014</v>
      </c>
      <c r="K49" s="248">
        <v>919.45</v>
      </c>
      <c r="L49" s="248">
        <v>892.55</v>
      </c>
      <c r="M49" s="248">
        <v>20.09684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83.95</v>
      </c>
      <c r="D50" s="249">
        <v>84.850000000000009</v>
      </c>
      <c r="E50" s="249">
        <v>82.600000000000023</v>
      </c>
      <c r="F50" s="249">
        <v>81.250000000000014</v>
      </c>
      <c r="G50" s="249">
        <v>79.000000000000028</v>
      </c>
      <c r="H50" s="249">
        <v>86.200000000000017</v>
      </c>
      <c r="I50" s="249">
        <v>88.449999999999989</v>
      </c>
      <c r="J50" s="249">
        <v>89.800000000000011</v>
      </c>
      <c r="K50" s="248">
        <v>87.1</v>
      </c>
      <c r="L50" s="248">
        <v>83.5</v>
      </c>
      <c r="M50" s="248">
        <v>155.95022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349.15</v>
      </c>
      <c r="D51" s="249">
        <v>348.86666666666662</v>
      </c>
      <c r="E51" s="249">
        <v>346.28333333333325</v>
      </c>
      <c r="F51" s="249">
        <v>343.41666666666663</v>
      </c>
      <c r="G51" s="249">
        <v>340.83333333333326</v>
      </c>
      <c r="H51" s="249">
        <v>351.73333333333323</v>
      </c>
      <c r="I51" s="249">
        <v>354.31666666666661</v>
      </c>
      <c r="J51" s="249">
        <v>357.18333333333322</v>
      </c>
      <c r="K51" s="248">
        <v>351.45</v>
      </c>
      <c r="L51" s="248">
        <v>346</v>
      </c>
      <c r="M51" s="248">
        <v>29.544060000000002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826.35</v>
      </c>
      <c r="D52" s="249">
        <v>827.23333333333323</v>
      </c>
      <c r="E52" s="249">
        <v>823.46666666666647</v>
      </c>
      <c r="F52" s="249">
        <v>820.58333333333326</v>
      </c>
      <c r="G52" s="249">
        <v>816.81666666666649</v>
      </c>
      <c r="H52" s="249">
        <v>830.11666666666645</v>
      </c>
      <c r="I52" s="249">
        <v>833.8833333333331</v>
      </c>
      <c r="J52" s="249">
        <v>836.76666666666642</v>
      </c>
      <c r="K52" s="248">
        <v>831</v>
      </c>
      <c r="L52" s="248">
        <v>824.35</v>
      </c>
      <c r="M52" s="248">
        <v>29.96482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270.3</v>
      </c>
      <c r="D53" s="249">
        <v>271.03333333333336</v>
      </c>
      <c r="E53" s="249">
        <v>268.26666666666671</v>
      </c>
      <c r="F53" s="249">
        <v>266.23333333333335</v>
      </c>
      <c r="G53" s="249">
        <v>263.4666666666667</v>
      </c>
      <c r="H53" s="249">
        <v>273.06666666666672</v>
      </c>
      <c r="I53" s="249">
        <v>275.83333333333337</v>
      </c>
      <c r="J53" s="249">
        <v>277.86666666666673</v>
      </c>
      <c r="K53" s="248">
        <v>273.8</v>
      </c>
      <c r="L53" s="248">
        <v>269</v>
      </c>
      <c r="M53" s="248">
        <v>17.938939999999999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17664.25</v>
      </c>
      <c r="D54" s="249">
        <v>17665.916666666668</v>
      </c>
      <c r="E54" s="249">
        <v>17562.483333333337</v>
      </c>
      <c r="F54" s="249">
        <v>17460.716666666671</v>
      </c>
      <c r="G54" s="249">
        <v>17357.28333333334</v>
      </c>
      <c r="H54" s="249">
        <v>17767.683333333334</v>
      </c>
      <c r="I54" s="249">
        <v>17871.116666666661</v>
      </c>
      <c r="J54" s="249">
        <v>17972.883333333331</v>
      </c>
      <c r="K54" s="248">
        <v>17769.349999999999</v>
      </c>
      <c r="L54" s="248">
        <v>17564.150000000001</v>
      </c>
      <c r="M54" s="248">
        <v>0.22428000000000001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4465.45</v>
      </c>
      <c r="D55" s="249">
        <v>4454.1500000000005</v>
      </c>
      <c r="E55" s="249">
        <v>4423.3000000000011</v>
      </c>
      <c r="F55" s="249">
        <v>4381.1500000000005</v>
      </c>
      <c r="G55" s="249">
        <v>4350.3000000000011</v>
      </c>
      <c r="H55" s="249">
        <v>4496.3000000000011</v>
      </c>
      <c r="I55" s="249">
        <v>4527.1500000000015</v>
      </c>
      <c r="J55" s="249">
        <v>4569.3000000000011</v>
      </c>
      <c r="K55" s="248">
        <v>4485</v>
      </c>
      <c r="L55" s="248">
        <v>4412</v>
      </c>
      <c r="M55" s="248">
        <v>3.7050100000000001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320.5</v>
      </c>
      <c r="D56" s="249">
        <v>323.13333333333333</v>
      </c>
      <c r="E56" s="249">
        <v>316.26666666666665</v>
      </c>
      <c r="F56" s="249">
        <v>312.0333333333333</v>
      </c>
      <c r="G56" s="249">
        <v>305.16666666666663</v>
      </c>
      <c r="H56" s="249">
        <v>327.36666666666667</v>
      </c>
      <c r="I56" s="249">
        <v>334.23333333333335</v>
      </c>
      <c r="J56" s="249">
        <v>338.4666666666667</v>
      </c>
      <c r="K56" s="248">
        <v>330</v>
      </c>
      <c r="L56" s="248">
        <v>318.89999999999998</v>
      </c>
      <c r="M56" s="248">
        <v>86.115099999999998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747.6</v>
      </c>
      <c r="D57" s="249">
        <v>751.15</v>
      </c>
      <c r="E57" s="249">
        <v>740</v>
      </c>
      <c r="F57" s="249">
        <v>732.4</v>
      </c>
      <c r="G57" s="249">
        <v>721.25</v>
      </c>
      <c r="H57" s="249">
        <v>758.75</v>
      </c>
      <c r="I57" s="249">
        <v>769.89999999999986</v>
      </c>
      <c r="J57" s="249">
        <v>777.5</v>
      </c>
      <c r="K57" s="248">
        <v>762.3</v>
      </c>
      <c r="L57" s="248">
        <v>743.55</v>
      </c>
      <c r="M57" s="248">
        <v>6.6088300000000002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1101.8</v>
      </c>
      <c r="D58" s="249">
        <v>1106.4166666666665</v>
      </c>
      <c r="E58" s="249">
        <v>1094.7333333333331</v>
      </c>
      <c r="F58" s="249">
        <v>1087.6666666666665</v>
      </c>
      <c r="G58" s="249">
        <v>1075.9833333333331</v>
      </c>
      <c r="H58" s="249">
        <v>1113.4833333333331</v>
      </c>
      <c r="I58" s="249">
        <v>1125.1666666666665</v>
      </c>
      <c r="J58" s="249">
        <v>1132.2333333333331</v>
      </c>
      <c r="K58" s="248">
        <v>1118.0999999999999</v>
      </c>
      <c r="L58" s="248">
        <v>1099.3499999999999</v>
      </c>
      <c r="M58" s="248">
        <v>7.1047700000000003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1519.95</v>
      </c>
      <c r="D59" s="249">
        <v>1526.9833333333333</v>
      </c>
      <c r="E59" s="249">
        <v>1508.0166666666667</v>
      </c>
      <c r="F59" s="249">
        <v>1496.0833333333333</v>
      </c>
      <c r="G59" s="249">
        <v>1477.1166666666666</v>
      </c>
      <c r="H59" s="249">
        <v>1538.9166666666667</v>
      </c>
      <c r="I59" s="249">
        <v>1557.8833333333334</v>
      </c>
      <c r="J59" s="249">
        <v>1569.8166666666668</v>
      </c>
      <c r="K59" s="248">
        <v>1545.95</v>
      </c>
      <c r="L59" s="248">
        <v>1515.05</v>
      </c>
      <c r="M59" s="248">
        <v>0.3206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228.2</v>
      </c>
      <c r="D60" s="249">
        <v>229.5</v>
      </c>
      <c r="E60" s="249">
        <v>226.4</v>
      </c>
      <c r="F60" s="249">
        <v>224.6</v>
      </c>
      <c r="G60" s="249">
        <v>221.5</v>
      </c>
      <c r="H60" s="249">
        <v>231.3</v>
      </c>
      <c r="I60" s="249">
        <v>234.40000000000003</v>
      </c>
      <c r="J60" s="249">
        <v>236.20000000000002</v>
      </c>
      <c r="K60" s="248">
        <v>232.6</v>
      </c>
      <c r="L60" s="248">
        <v>227.7</v>
      </c>
      <c r="M60" s="248">
        <v>52.214329999999997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3875.25</v>
      </c>
      <c r="D61" s="249">
        <v>3903.2833333333333</v>
      </c>
      <c r="E61" s="249">
        <v>3833.6166666666668</v>
      </c>
      <c r="F61" s="249">
        <v>3791.9833333333336</v>
      </c>
      <c r="G61" s="249">
        <v>3722.3166666666671</v>
      </c>
      <c r="H61" s="249">
        <v>3944.9166666666665</v>
      </c>
      <c r="I61" s="249">
        <v>4014.5833333333335</v>
      </c>
      <c r="J61" s="249">
        <v>4056.2166666666662</v>
      </c>
      <c r="K61" s="248">
        <v>3972.95</v>
      </c>
      <c r="L61" s="248">
        <v>3861.65</v>
      </c>
      <c r="M61" s="248">
        <v>1.9913400000000001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1558.95</v>
      </c>
      <c r="D62" s="249">
        <v>1565.1499999999999</v>
      </c>
      <c r="E62" s="249">
        <v>1550.7999999999997</v>
      </c>
      <c r="F62" s="249">
        <v>1542.6499999999999</v>
      </c>
      <c r="G62" s="249">
        <v>1528.2999999999997</v>
      </c>
      <c r="H62" s="249">
        <v>1573.2999999999997</v>
      </c>
      <c r="I62" s="249">
        <v>1587.6499999999996</v>
      </c>
      <c r="J62" s="249">
        <v>1595.7999999999997</v>
      </c>
      <c r="K62" s="248">
        <v>1579.5</v>
      </c>
      <c r="L62" s="248">
        <v>1557</v>
      </c>
      <c r="M62" s="248">
        <v>3.9963799999999998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765.55</v>
      </c>
      <c r="D63" s="249">
        <v>768.9666666666667</v>
      </c>
      <c r="E63" s="249">
        <v>758.58333333333337</v>
      </c>
      <c r="F63" s="249">
        <v>751.61666666666667</v>
      </c>
      <c r="G63" s="249">
        <v>741.23333333333335</v>
      </c>
      <c r="H63" s="249">
        <v>775.93333333333339</v>
      </c>
      <c r="I63" s="249">
        <v>786.31666666666661</v>
      </c>
      <c r="J63" s="249">
        <v>793.28333333333342</v>
      </c>
      <c r="K63" s="248">
        <v>779.35</v>
      </c>
      <c r="L63" s="248">
        <v>762</v>
      </c>
      <c r="M63" s="248">
        <v>6.6340599999999998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965.85</v>
      </c>
      <c r="D64" s="249">
        <v>961.65</v>
      </c>
      <c r="E64" s="249">
        <v>950.5</v>
      </c>
      <c r="F64" s="249">
        <v>935.15</v>
      </c>
      <c r="G64" s="249">
        <v>924</v>
      </c>
      <c r="H64" s="249">
        <v>977</v>
      </c>
      <c r="I64" s="249">
        <v>988.14999999999986</v>
      </c>
      <c r="J64" s="249">
        <v>1003.5</v>
      </c>
      <c r="K64" s="248">
        <v>972.8</v>
      </c>
      <c r="L64" s="248">
        <v>946.3</v>
      </c>
      <c r="M64" s="248">
        <v>4.6644500000000004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350.05</v>
      </c>
      <c r="D65" s="249">
        <v>352.34999999999997</v>
      </c>
      <c r="E65" s="249">
        <v>346.69999999999993</v>
      </c>
      <c r="F65" s="249">
        <v>343.34999999999997</v>
      </c>
      <c r="G65" s="249">
        <v>337.69999999999993</v>
      </c>
      <c r="H65" s="249">
        <v>355.69999999999993</v>
      </c>
      <c r="I65" s="249">
        <v>361.34999999999991</v>
      </c>
      <c r="J65" s="249">
        <v>364.69999999999993</v>
      </c>
      <c r="K65" s="248">
        <v>358</v>
      </c>
      <c r="L65" s="248">
        <v>349</v>
      </c>
      <c r="M65" s="248">
        <v>8.9811099999999993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1447.35</v>
      </c>
      <c r="D66" s="249">
        <v>1461.55</v>
      </c>
      <c r="E66" s="249">
        <v>1429.35</v>
      </c>
      <c r="F66" s="249">
        <v>1411.35</v>
      </c>
      <c r="G66" s="249">
        <v>1379.1499999999999</v>
      </c>
      <c r="H66" s="249">
        <v>1479.55</v>
      </c>
      <c r="I66" s="249">
        <v>1511.7500000000002</v>
      </c>
      <c r="J66" s="249">
        <v>1529.75</v>
      </c>
      <c r="K66" s="248">
        <v>1493.75</v>
      </c>
      <c r="L66" s="248">
        <v>1443.55</v>
      </c>
      <c r="M66" s="248">
        <v>5.3740899999999998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399.7</v>
      </c>
      <c r="D67" s="249">
        <v>402.58333333333331</v>
      </c>
      <c r="E67" s="249">
        <v>395.36666666666662</v>
      </c>
      <c r="F67" s="249">
        <v>391.0333333333333</v>
      </c>
      <c r="G67" s="249">
        <v>383.81666666666661</v>
      </c>
      <c r="H67" s="249">
        <v>406.91666666666663</v>
      </c>
      <c r="I67" s="249">
        <v>414.13333333333333</v>
      </c>
      <c r="J67" s="249">
        <v>418.46666666666664</v>
      </c>
      <c r="K67" s="248">
        <v>409.8</v>
      </c>
      <c r="L67" s="248">
        <v>398.25</v>
      </c>
      <c r="M67" s="248">
        <v>27.19988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586.9</v>
      </c>
      <c r="D68" s="249">
        <v>586.4</v>
      </c>
      <c r="E68" s="249">
        <v>582.79999999999995</v>
      </c>
      <c r="F68" s="249">
        <v>578.69999999999993</v>
      </c>
      <c r="G68" s="249">
        <v>575.09999999999991</v>
      </c>
      <c r="H68" s="249">
        <v>590.5</v>
      </c>
      <c r="I68" s="249">
        <v>594.10000000000014</v>
      </c>
      <c r="J68" s="249">
        <v>598.20000000000005</v>
      </c>
      <c r="K68" s="248">
        <v>590</v>
      </c>
      <c r="L68" s="248">
        <v>582.29999999999995</v>
      </c>
      <c r="M68" s="248">
        <v>9.9354899999999997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1885.35</v>
      </c>
      <c r="D69" s="249">
        <v>1892.5</v>
      </c>
      <c r="E69" s="249">
        <v>1863.05</v>
      </c>
      <c r="F69" s="249">
        <v>1840.75</v>
      </c>
      <c r="G69" s="249">
        <v>1811.3</v>
      </c>
      <c r="H69" s="249">
        <v>1914.8</v>
      </c>
      <c r="I69" s="249">
        <v>1944.2499999999998</v>
      </c>
      <c r="J69" s="249">
        <v>1966.55</v>
      </c>
      <c r="K69" s="248">
        <v>1921.95</v>
      </c>
      <c r="L69" s="248">
        <v>1870.2</v>
      </c>
      <c r="M69" s="248">
        <v>3.22309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2175.6</v>
      </c>
      <c r="D70" s="249">
        <v>2192.5333333333333</v>
      </c>
      <c r="E70" s="249">
        <v>2153.0666666666666</v>
      </c>
      <c r="F70" s="249">
        <v>2130.5333333333333</v>
      </c>
      <c r="G70" s="249">
        <v>2091.0666666666666</v>
      </c>
      <c r="H70" s="249">
        <v>2215.0666666666666</v>
      </c>
      <c r="I70" s="249">
        <v>2254.5333333333328</v>
      </c>
      <c r="J70" s="249">
        <v>2277.0666666666666</v>
      </c>
      <c r="K70" s="248">
        <v>2232</v>
      </c>
      <c r="L70" s="248">
        <v>2170</v>
      </c>
      <c r="M70" s="248">
        <v>1.8311599999999999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363.75</v>
      </c>
      <c r="D71" s="249">
        <v>364.41666666666669</v>
      </c>
      <c r="E71" s="249">
        <v>359.13333333333338</v>
      </c>
      <c r="F71" s="249">
        <v>354.51666666666671</v>
      </c>
      <c r="G71" s="249">
        <v>349.23333333333341</v>
      </c>
      <c r="H71" s="249">
        <v>369.03333333333336</v>
      </c>
      <c r="I71" s="249">
        <v>374.31666666666666</v>
      </c>
      <c r="J71" s="249">
        <v>378.93333333333334</v>
      </c>
      <c r="K71" s="248">
        <v>369.7</v>
      </c>
      <c r="L71" s="248">
        <v>359.8</v>
      </c>
      <c r="M71" s="248">
        <v>7.8182299999999998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3365.45</v>
      </c>
      <c r="D72" s="249">
        <v>3376.6</v>
      </c>
      <c r="E72" s="249">
        <v>3339.85</v>
      </c>
      <c r="F72" s="249">
        <v>3314.25</v>
      </c>
      <c r="G72" s="249">
        <v>3277.5</v>
      </c>
      <c r="H72" s="249">
        <v>3402.2</v>
      </c>
      <c r="I72" s="249">
        <v>3438.95</v>
      </c>
      <c r="J72" s="249">
        <v>3464.5499999999997</v>
      </c>
      <c r="K72" s="248">
        <v>3413.35</v>
      </c>
      <c r="L72" s="248">
        <v>3351</v>
      </c>
      <c r="M72" s="248">
        <v>2.3416800000000002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4093.5</v>
      </c>
      <c r="D73" s="249">
        <v>4106.2</v>
      </c>
      <c r="E73" s="249">
        <v>4062.5999999999995</v>
      </c>
      <c r="F73" s="249">
        <v>4031.7</v>
      </c>
      <c r="G73" s="249">
        <v>3988.0999999999995</v>
      </c>
      <c r="H73" s="249">
        <v>4137.0999999999995</v>
      </c>
      <c r="I73" s="249">
        <v>4180.7</v>
      </c>
      <c r="J73" s="249">
        <v>4211.5999999999995</v>
      </c>
      <c r="K73" s="248">
        <v>4149.8</v>
      </c>
      <c r="L73" s="248">
        <v>4075.3</v>
      </c>
      <c r="M73" s="248">
        <v>1.0495399999999999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2363</v>
      </c>
      <c r="D74" s="249">
        <v>2362.5499999999997</v>
      </c>
      <c r="E74" s="249">
        <v>2342.1999999999994</v>
      </c>
      <c r="F74" s="249">
        <v>2321.3999999999996</v>
      </c>
      <c r="G74" s="249">
        <v>2301.0499999999993</v>
      </c>
      <c r="H74" s="249">
        <v>2383.3499999999995</v>
      </c>
      <c r="I74" s="249">
        <v>2403.6999999999998</v>
      </c>
      <c r="J74" s="249">
        <v>2424.4999999999995</v>
      </c>
      <c r="K74" s="248">
        <v>2382.9</v>
      </c>
      <c r="L74" s="248">
        <v>2341.75</v>
      </c>
      <c r="M74" s="248">
        <v>1.1200399999999999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4468.95</v>
      </c>
      <c r="D75" s="249">
        <v>4485.8499999999995</v>
      </c>
      <c r="E75" s="249">
        <v>4444.0999999999985</v>
      </c>
      <c r="F75" s="249">
        <v>4419.2499999999991</v>
      </c>
      <c r="G75" s="249">
        <v>4377.4999999999982</v>
      </c>
      <c r="H75" s="249">
        <v>4510.6999999999989</v>
      </c>
      <c r="I75" s="249">
        <v>4552.4500000000007</v>
      </c>
      <c r="J75" s="249">
        <v>4577.2999999999993</v>
      </c>
      <c r="K75" s="248">
        <v>4527.6000000000004</v>
      </c>
      <c r="L75" s="248">
        <v>4461</v>
      </c>
      <c r="M75" s="248">
        <v>2.41811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3303.5</v>
      </c>
      <c r="D76" s="249">
        <v>3327.4666666666672</v>
      </c>
      <c r="E76" s="249">
        <v>3272.5833333333344</v>
      </c>
      <c r="F76" s="249">
        <v>3241.6666666666674</v>
      </c>
      <c r="G76" s="249">
        <v>3186.7833333333347</v>
      </c>
      <c r="H76" s="249">
        <v>3358.3833333333341</v>
      </c>
      <c r="I76" s="249">
        <v>3413.2666666666673</v>
      </c>
      <c r="J76" s="249">
        <v>3444.1833333333338</v>
      </c>
      <c r="K76" s="248">
        <v>3382.35</v>
      </c>
      <c r="L76" s="248">
        <v>3296.55</v>
      </c>
      <c r="M76" s="248">
        <v>3.3820899999999998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440.05</v>
      </c>
      <c r="D77" s="249">
        <v>443.98333333333335</v>
      </c>
      <c r="E77" s="249">
        <v>433.06666666666672</v>
      </c>
      <c r="F77" s="249">
        <v>426.08333333333337</v>
      </c>
      <c r="G77" s="249">
        <v>415.16666666666674</v>
      </c>
      <c r="H77" s="249">
        <v>450.9666666666667</v>
      </c>
      <c r="I77" s="249">
        <v>461.88333333333333</v>
      </c>
      <c r="J77" s="249">
        <v>468.86666666666667</v>
      </c>
      <c r="K77" s="248">
        <v>454.9</v>
      </c>
      <c r="L77" s="248">
        <v>437</v>
      </c>
      <c r="M77" s="248">
        <v>2.4356499999999999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2207.85</v>
      </c>
      <c r="D78" s="249">
        <v>2216.1333333333337</v>
      </c>
      <c r="E78" s="249">
        <v>2186.7666666666673</v>
      </c>
      <c r="F78" s="249">
        <v>2165.6833333333338</v>
      </c>
      <c r="G78" s="249">
        <v>2136.3166666666675</v>
      </c>
      <c r="H78" s="249">
        <v>2237.2166666666672</v>
      </c>
      <c r="I78" s="249">
        <v>2266.583333333333</v>
      </c>
      <c r="J78" s="249">
        <v>2287.666666666667</v>
      </c>
      <c r="K78" s="248">
        <v>2245.5</v>
      </c>
      <c r="L78" s="248">
        <v>2195.0500000000002</v>
      </c>
      <c r="M78" s="248">
        <v>3.4579399999999998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170.8</v>
      </c>
      <c r="D79" s="249">
        <v>171.85</v>
      </c>
      <c r="E79" s="249">
        <v>168.45</v>
      </c>
      <c r="F79" s="249">
        <v>166.1</v>
      </c>
      <c r="G79" s="249">
        <v>162.69999999999999</v>
      </c>
      <c r="H79" s="249">
        <v>174.2</v>
      </c>
      <c r="I79" s="249">
        <v>177.60000000000002</v>
      </c>
      <c r="J79" s="249">
        <v>179.95</v>
      </c>
      <c r="K79" s="248">
        <v>175.25</v>
      </c>
      <c r="L79" s="248">
        <v>169.5</v>
      </c>
      <c r="M79" s="248">
        <v>77.884420000000006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137.85</v>
      </c>
      <c r="D80" s="249">
        <v>138.76666666666665</v>
      </c>
      <c r="E80" s="249">
        <v>135.33333333333331</v>
      </c>
      <c r="F80" s="249">
        <v>132.81666666666666</v>
      </c>
      <c r="G80" s="249">
        <v>129.38333333333333</v>
      </c>
      <c r="H80" s="249">
        <v>141.2833333333333</v>
      </c>
      <c r="I80" s="249">
        <v>144.71666666666664</v>
      </c>
      <c r="J80" s="249">
        <v>147.23333333333329</v>
      </c>
      <c r="K80" s="248">
        <v>142.19999999999999</v>
      </c>
      <c r="L80" s="248">
        <v>136.25</v>
      </c>
      <c r="M80" s="248">
        <v>300.30543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284.39999999999998</v>
      </c>
      <c r="D81" s="249">
        <v>285.7833333333333</v>
      </c>
      <c r="E81" s="249">
        <v>281.86666666666662</v>
      </c>
      <c r="F81" s="249">
        <v>279.33333333333331</v>
      </c>
      <c r="G81" s="249">
        <v>275.41666666666663</v>
      </c>
      <c r="H81" s="249">
        <v>288.31666666666661</v>
      </c>
      <c r="I81" s="249">
        <v>292.23333333333335</v>
      </c>
      <c r="J81" s="249">
        <v>294.76666666666659</v>
      </c>
      <c r="K81" s="248">
        <v>289.7</v>
      </c>
      <c r="L81" s="248">
        <v>283.25</v>
      </c>
      <c r="M81" s="248">
        <v>3.1799599999999999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97.35</v>
      </c>
      <c r="D82" s="249">
        <v>97.066666666666663</v>
      </c>
      <c r="E82" s="249">
        <v>95.73333333333332</v>
      </c>
      <c r="F82" s="249">
        <v>94.11666666666666</v>
      </c>
      <c r="G82" s="249">
        <v>92.783333333333317</v>
      </c>
      <c r="H82" s="249">
        <v>98.683333333333323</v>
      </c>
      <c r="I82" s="249">
        <v>100.01666666666667</v>
      </c>
      <c r="J82" s="249">
        <v>101.63333333333333</v>
      </c>
      <c r="K82" s="248">
        <v>98.4</v>
      </c>
      <c r="L82" s="248">
        <v>95.45</v>
      </c>
      <c r="M82" s="248">
        <v>280.06772000000001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1749.6</v>
      </c>
      <c r="D83" s="249">
        <v>1753.2333333333333</v>
      </c>
      <c r="E83" s="249">
        <v>1731.4666666666667</v>
      </c>
      <c r="F83" s="249">
        <v>1713.3333333333333</v>
      </c>
      <c r="G83" s="249">
        <v>1691.5666666666666</v>
      </c>
      <c r="H83" s="249">
        <v>1771.3666666666668</v>
      </c>
      <c r="I83" s="249">
        <v>1793.1333333333337</v>
      </c>
      <c r="J83" s="249">
        <v>1811.2666666666669</v>
      </c>
      <c r="K83" s="248">
        <v>1775</v>
      </c>
      <c r="L83" s="248">
        <v>1735.1</v>
      </c>
      <c r="M83" s="248">
        <v>1.4319599999999999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903.2</v>
      </c>
      <c r="D84" s="249">
        <v>898.06666666666661</v>
      </c>
      <c r="E84" s="249">
        <v>890.13333333333321</v>
      </c>
      <c r="F84" s="249">
        <v>877.06666666666661</v>
      </c>
      <c r="G84" s="249">
        <v>869.13333333333321</v>
      </c>
      <c r="H84" s="249">
        <v>911.13333333333321</v>
      </c>
      <c r="I84" s="249">
        <v>919.06666666666661</v>
      </c>
      <c r="J84" s="249">
        <v>932.13333333333321</v>
      </c>
      <c r="K84" s="248">
        <v>906</v>
      </c>
      <c r="L84" s="248">
        <v>885</v>
      </c>
      <c r="M84" s="248">
        <v>13.030049999999999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1310.8</v>
      </c>
      <c r="D85" s="249">
        <v>1319.95</v>
      </c>
      <c r="E85" s="249">
        <v>1296.1000000000001</v>
      </c>
      <c r="F85" s="249">
        <v>1281.4000000000001</v>
      </c>
      <c r="G85" s="249">
        <v>1257.5500000000002</v>
      </c>
      <c r="H85" s="249">
        <v>1334.65</v>
      </c>
      <c r="I85" s="249">
        <v>1358.5</v>
      </c>
      <c r="J85" s="249">
        <v>1373.2</v>
      </c>
      <c r="K85" s="248">
        <v>1343.8</v>
      </c>
      <c r="L85" s="248">
        <v>1305.25</v>
      </c>
      <c r="M85" s="248">
        <v>4.9422300000000003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1786.9</v>
      </c>
      <c r="D86" s="249">
        <v>1796.7333333333333</v>
      </c>
      <c r="E86" s="249">
        <v>1768.1666666666667</v>
      </c>
      <c r="F86" s="249">
        <v>1749.4333333333334</v>
      </c>
      <c r="G86" s="249">
        <v>1720.8666666666668</v>
      </c>
      <c r="H86" s="249">
        <v>1815.4666666666667</v>
      </c>
      <c r="I86" s="249">
        <v>1844.0333333333333</v>
      </c>
      <c r="J86" s="249">
        <v>1862.7666666666667</v>
      </c>
      <c r="K86" s="248">
        <v>1825.3</v>
      </c>
      <c r="L86" s="248">
        <v>1778</v>
      </c>
      <c r="M86" s="248">
        <v>3.1775099999999998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531.79999999999995</v>
      </c>
      <c r="D87" s="249">
        <v>531.48333333333335</v>
      </c>
      <c r="E87" s="249">
        <v>523.86666666666667</v>
      </c>
      <c r="F87" s="249">
        <v>515.93333333333328</v>
      </c>
      <c r="G87" s="249">
        <v>508.31666666666661</v>
      </c>
      <c r="H87" s="249">
        <v>539.41666666666674</v>
      </c>
      <c r="I87" s="249">
        <v>547.03333333333353</v>
      </c>
      <c r="J87" s="249">
        <v>554.96666666666681</v>
      </c>
      <c r="K87" s="248">
        <v>539.1</v>
      </c>
      <c r="L87" s="248">
        <v>523.54999999999995</v>
      </c>
      <c r="M87" s="248">
        <v>15.83371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269.05</v>
      </c>
      <c r="D88" s="249">
        <v>270.63333333333338</v>
      </c>
      <c r="E88" s="249">
        <v>266.41666666666674</v>
      </c>
      <c r="F88" s="249">
        <v>263.78333333333336</v>
      </c>
      <c r="G88" s="249">
        <v>259.56666666666672</v>
      </c>
      <c r="H88" s="249">
        <v>273.26666666666677</v>
      </c>
      <c r="I88" s="249">
        <v>277.48333333333335</v>
      </c>
      <c r="J88" s="249">
        <v>280.11666666666679</v>
      </c>
      <c r="K88" s="248">
        <v>274.85000000000002</v>
      </c>
      <c r="L88" s="248">
        <v>268</v>
      </c>
      <c r="M88" s="248">
        <v>7.8448200000000003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1042.3499999999999</v>
      </c>
      <c r="D89" s="249">
        <v>1043.7499999999998</v>
      </c>
      <c r="E89" s="249">
        <v>1035.6999999999996</v>
      </c>
      <c r="F89" s="249">
        <v>1029.0499999999997</v>
      </c>
      <c r="G89" s="249">
        <v>1020.9999999999995</v>
      </c>
      <c r="H89" s="249">
        <v>1050.3999999999996</v>
      </c>
      <c r="I89" s="249">
        <v>1058.4499999999998</v>
      </c>
      <c r="J89" s="249">
        <v>1065.0999999999997</v>
      </c>
      <c r="K89" s="248">
        <v>1051.8</v>
      </c>
      <c r="L89" s="248">
        <v>1037.0999999999999</v>
      </c>
      <c r="M89" s="248">
        <v>19.063690000000001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2257.4</v>
      </c>
      <c r="D90" s="249">
        <v>2261.9333333333338</v>
      </c>
      <c r="E90" s="249">
        <v>2239.0666666666675</v>
      </c>
      <c r="F90" s="249">
        <v>2220.7333333333336</v>
      </c>
      <c r="G90" s="249">
        <v>2197.8666666666672</v>
      </c>
      <c r="H90" s="249">
        <v>2280.2666666666678</v>
      </c>
      <c r="I90" s="249">
        <v>2303.1333333333337</v>
      </c>
      <c r="J90" s="249">
        <v>2321.4666666666681</v>
      </c>
      <c r="K90" s="248">
        <v>2284.8000000000002</v>
      </c>
      <c r="L90" s="248">
        <v>2243.6</v>
      </c>
      <c r="M90" s="248">
        <v>1.96756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1631.8</v>
      </c>
      <c r="D91" s="249">
        <v>1642.75</v>
      </c>
      <c r="E91" s="249">
        <v>1616.1</v>
      </c>
      <c r="F91" s="249">
        <v>1600.3999999999999</v>
      </c>
      <c r="G91" s="249">
        <v>1573.7499999999998</v>
      </c>
      <c r="H91" s="249">
        <v>1658.45</v>
      </c>
      <c r="I91" s="249">
        <v>1685.1000000000001</v>
      </c>
      <c r="J91" s="249">
        <v>1700.8000000000002</v>
      </c>
      <c r="K91" s="248">
        <v>1669.4</v>
      </c>
      <c r="L91" s="248">
        <v>1627.05</v>
      </c>
      <c r="M91" s="248">
        <v>90.913240000000002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580.20000000000005</v>
      </c>
      <c r="D92" s="249">
        <v>581.19999999999993</v>
      </c>
      <c r="E92" s="249">
        <v>575.14999999999986</v>
      </c>
      <c r="F92" s="249">
        <v>570.09999999999991</v>
      </c>
      <c r="G92" s="249">
        <v>564.04999999999984</v>
      </c>
      <c r="H92" s="249">
        <v>586.24999999999989</v>
      </c>
      <c r="I92" s="249">
        <v>592.29999999999984</v>
      </c>
      <c r="J92" s="249">
        <v>597.34999999999991</v>
      </c>
      <c r="K92" s="248">
        <v>587.25</v>
      </c>
      <c r="L92" s="248">
        <v>576.15</v>
      </c>
      <c r="M92" s="248">
        <v>19.91517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1154.6500000000001</v>
      </c>
      <c r="D93" s="249">
        <v>1157.0166666666667</v>
      </c>
      <c r="E93" s="249">
        <v>1146.1833333333334</v>
      </c>
      <c r="F93" s="249">
        <v>1137.7166666666667</v>
      </c>
      <c r="G93" s="249">
        <v>1126.8833333333334</v>
      </c>
      <c r="H93" s="249">
        <v>1165.4833333333333</v>
      </c>
      <c r="I93" s="249">
        <v>1176.3166666666668</v>
      </c>
      <c r="J93" s="249">
        <v>1184.7833333333333</v>
      </c>
      <c r="K93" s="248">
        <v>1167.8499999999999</v>
      </c>
      <c r="L93" s="248">
        <v>1148.55</v>
      </c>
      <c r="M93" s="248">
        <v>6.1554000000000002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2770.85</v>
      </c>
      <c r="D94" s="249">
        <v>2763.0833333333335</v>
      </c>
      <c r="E94" s="249">
        <v>2742.3666666666668</v>
      </c>
      <c r="F94" s="249">
        <v>2713.8833333333332</v>
      </c>
      <c r="G94" s="249">
        <v>2693.1666666666665</v>
      </c>
      <c r="H94" s="249">
        <v>2791.5666666666671</v>
      </c>
      <c r="I94" s="249">
        <v>2812.2833333333333</v>
      </c>
      <c r="J94" s="249">
        <v>2840.7666666666673</v>
      </c>
      <c r="K94" s="248">
        <v>2783.8</v>
      </c>
      <c r="L94" s="248">
        <v>2734.6</v>
      </c>
      <c r="M94" s="248">
        <v>2.9931399999999999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461</v>
      </c>
      <c r="D95" s="249">
        <v>463.55</v>
      </c>
      <c r="E95" s="249">
        <v>456.45000000000005</v>
      </c>
      <c r="F95" s="249">
        <v>451.90000000000003</v>
      </c>
      <c r="G95" s="249">
        <v>444.80000000000007</v>
      </c>
      <c r="H95" s="249">
        <v>468.1</v>
      </c>
      <c r="I95" s="249">
        <v>475.20000000000005</v>
      </c>
      <c r="J95" s="249">
        <v>479.75</v>
      </c>
      <c r="K95" s="248">
        <v>470.65</v>
      </c>
      <c r="L95" s="248">
        <v>459</v>
      </c>
      <c r="M95" s="248">
        <v>39.869300000000003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2603.8000000000002</v>
      </c>
      <c r="D96" s="249">
        <v>2628.5166666666669</v>
      </c>
      <c r="E96" s="249">
        <v>2567.3333333333339</v>
      </c>
      <c r="F96" s="249">
        <v>2530.8666666666672</v>
      </c>
      <c r="G96" s="249">
        <v>2469.6833333333343</v>
      </c>
      <c r="H96" s="249">
        <v>2664.9833333333336</v>
      </c>
      <c r="I96" s="249">
        <v>2726.166666666667</v>
      </c>
      <c r="J96" s="249">
        <v>2762.6333333333332</v>
      </c>
      <c r="K96" s="248">
        <v>2689.7</v>
      </c>
      <c r="L96" s="248">
        <v>2592.0500000000002</v>
      </c>
      <c r="M96" s="248">
        <v>8.3389199999999999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246.55</v>
      </c>
      <c r="D97" s="249">
        <v>246.06666666666669</v>
      </c>
      <c r="E97" s="249">
        <v>243.23333333333338</v>
      </c>
      <c r="F97" s="249">
        <v>239.91666666666669</v>
      </c>
      <c r="G97" s="249">
        <v>237.08333333333337</v>
      </c>
      <c r="H97" s="249">
        <v>249.38333333333338</v>
      </c>
      <c r="I97" s="249">
        <v>252.2166666666667</v>
      </c>
      <c r="J97" s="249">
        <v>255.53333333333339</v>
      </c>
      <c r="K97" s="248">
        <v>248.9</v>
      </c>
      <c r="L97" s="248">
        <v>242.75</v>
      </c>
      <c r="M97" s="248">
        <v>44.904159999999997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2663.25</v>
      </c>
      <c r="D98" s="249">
        <v>2664.9833333333331</v>
      </c>
      <c r="E98" s="249">
        <v>2646.7166666666662</v>
      </c>
      <c r="F98" s="249">
        <v>2630.1833333333329</v>
      </c>
      <c r="G98" s="249">
        <v>2611.9166666666661</v>
      </c>
      <c r="H98" s="249">
        <v>2681.5166666666664</v>
      </c>
      <c r="I98" s="249">
        <v>2699.7833333333338</v>
      </c>
      <c r="J98" s="249">
        <v>2716.3166666666666</v>
      </c>
      <c r="K98" s="248">
        <v>2683.25</v>
      </c>
      <c r="L98" s="248">
        <v>2648.45</v>
      </c>
      <c r="M98" s="248">
        <v>9.9072200000000006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319.05</v>
      </c>
      <c r="D99" s="249">
        <v>318.71666666666664</v>
      </c>
      <c r="E99" s="249">
        <v>317.93333333333328</v>
      </c>
      <c r="F99" s="249">
        <v>316.81666666666666</v>
      </c>
      <c r="G99" s="249">
        <v>316.0333333333333</v>
      </c>
      <c r="H99" s="249">
        <v>319.83333333333326</v>
      </c>
      <c r="I99" s="249">
        <v>320.61666666666667</v>
      </c>
      <c r="J99" s="249">
        <v>321.73333333333323</v>
      </c>
      <c r="K99" s="248">
        <v>319.5</v>
      </c>
      <c r="L99" s="248">
        <v>317.60000000000002</v>
      </c>
      <c r="M99" s="248">
        <v>3.8801600000000001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41736.1</v>
      </c>
      <c r="D100" s="249">
        <v>42010.5</v>
      </c>
      <c r="E100" s="249">
        <v>41275.599999999999</v>
      </c>
      <c r="F100" s="249">
        <v>40815.1</v>
      </c>
      <c r="G100" s="249">
        <v>40080.199999999997</v>
      </c>
      <c r="H100" s="249">
        <v>42471</v>
      </c>
      <c r="I100" s="249">
        <v>43205.899999999994</v>
      </c>
      <c r="J100" s="249">
        <v>43666.400000000001</v>
      </c>
      <c r="K100" s="248">
        <v>42745.4</v>
      </c>
      <c r="L100" s="248">
        <v>41550</v>
      </c>
      <c r="M100" s="248">
        <v>4.9639999999999997E-2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2672.35</v>
      </c>
      <c r="D101" s="249">
        <v>2690.6333333333332</v>
      </c>
      <c r="E101" s="249">
        <v>2648.6166666666663</v>
      </c>
      <c r="F101" s="249">
        <v>2624.8833333333332</v>
      </c>
      <c r="G101" s="249">
        <v>2582.8666666666663</v>
      </c>
      <c r="H101" s="249">
        <v>2714.3666666666663</v>
      </c>
      <c r="I101" s="249">
        <v>2756.3833333333328</v>
      </c>
      <c r="J101" s="249">
        <v>2780.1166666666663</v>
      </c>
      <c r="K101" s="248">
        <v>2732.65</v>
      </c>
      <c r="L101" s="248">
        <v>2666.9</v>
      </c>
      <c r="M101" s="248">
        <v>21.02582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908.8</v>
      </c>
      <c r="D102" s="249">
        <v>911.23333333333323</v>
      </c>
      <c r="E102" s="249">
        <v>902.56666666666649</v>
      </c>
      <c r="F102" s="249">
        <v>896.33333333333326</v>
      </c>
      <c r="G102" s="249">
        <v>887.66666666666652</v>
      </c>
      <c r="H102" s="249">
        <v>917.46666666666647</v>
      </c>
      <c r="I102" s="249">
        <v>926.13333333333321</v>
      </c>
      <c r="J102" s="249">
        <v>932.36666666666645</v>
      </c>
      <c r="K102" s="248">
        <v>919.9</v>
      </c>
      <c r="L102" s="248">
        <v>905</v>
      </c>
      <c r="M102" s="248">
        <v>89.297479999999993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1234.2</v>
      </c>
      <c r="D103" s="249">
        <v>1240.3500000000001</v>
      </c>
      <c r="E103" s="249">
        <v>1219.1500000000003</v>
      </c>
      <c r="F103" s="249">
        <v>1204.1000000000001</v>
      </c>
      <c r="G103" s="249">
        <v>1182.9000000000003</v>
      </c>
      <c r="H103" s="249">
        <v>1255.4000000000003</v>
      </c>
      <c r="I103" s="249">
        <v>1276.6000000000001</v>
      </c>
      <c r="J103" s="249">
        <v>1291.6500000000003</v>
      </c>
      <c r="K103" s="248">
        <v>1261.55</v>
      </c>
      <c r="L103" s="248">
        <v>1225.3</v>
      </c>
      <c r="M103" s="248">
        <v>5.1506499999999997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453</v>
      </c>
      <c r="D104" s="249">
        <v>455.5</v>
      </c>
      <c r="E104" s="249">
        <v>449</v>
      </c>
      <c r="F104" s="249">
        <v>445</v>
      </c>
      <c r="G104" s="249">
        <v>438.5</v>
      </c>
      <c r="H104" s="249">
        <v>459.5</v>
      </c>
      <c r="I104" s="249">
        <v>466</v>
      </c>
      <c r="J104" s="249">
        <v>470</v>
      </c>
      <c r="K104" s="248">
        <v>462</v>
      </c>
      <c r="L104" s="248">
        <v>451.5</v>
      </c>
      <c r="M104" s="248">
        <v>24.289570000000001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508.9</v>
      </c>
      <c r="D105" s="249">
        <v>511.09999999999991</v>
      </c>
      <c r="E105" s="249">
        <v>503.39999999999986</v>
      </c>
      <c r="F105" s="249">
        <v>497.9</v>
      </c>
      <c r="G105" s="249">
        <v>490.19999999999993</v>
      </c>
      <c r="H105" s="249">
        <v>516.5999999999998</v>
      </c>
      <c r="I105" s="249">
        <v>524.29999999999984</v>
      </c>
      <c r="J105" s="249">
        <v>529.79999999999973</v>
      </c>
      <c r="K105" s="248">
        <v>518.79999999999995</v>
      </c>
      <c r="L105" s="248">
        <v>505.6</v>
      </c>
      <c r="M105" s="248">
        <v>1.9314100000000001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62.6</v>
      </c>
      <c r="D106" s="249">
        <v>63.083333333333336</v>
      </c>
      <c r="E106" s="249">
        <v>61.866666666666674</v>
      </c>
      <c r="F106" s="249">
        <v>61.13333333333334</v>
      </c>
      <c r="G106" s="249">
        <v>59.916666666666679</v>
      </c>
      <c r="H106" s="249">
        <v>63.81666666666667</v>
      </c>
      <c r="I106" s="249">
        <v>65.033333333333331</v>
      </c>
      <c r="J106" s="249">
        <v>65.766666666666666</v>
      </c>
      <c r="K106" s="248">
        <v>64.3</v>
      </c>
      <c r="L106" s="248">
        <v>62.35</v>
      </c>
      <c r="M106" s="248">
        <v>722.30847000000006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338.85</v>
      </c>
      <c r="D107" s="249">
        <v>340.98333333333335</v>
      </c>
      <c r="E107" s="249">
        <v>335.86666666666667</v>
      </c>
      <c r="F107" s="249">
        <v>332.88333333333333</v>
      </c>
      <c r="G107" s="249">
        <v>327.76666666666665</v>
      </c>
      <c r="H107" s="249">
        <v>343.9666666666667</v>
      </c>
      <c r="I107" s="249">
        <v>349.08333333333337</v>
      </c>
      <c r="J107" s="249">
        <v>352.06666666666672</v>
      </c>
      <c r="K107" s="248">
        <v>346.1</v>
      </c>
      <c r="L107" s="248">
        <v>338</v>
      </c>
      <c r="M107" s="248">
        <v>81.549310000000006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4351.25</v>
      </c>
      <c r="D108" s="249">
        <v>4340.3499999999995</v>
      </c>
      <c r="E108" s="249">
        <v>4275.0999999999985</v>
      </c>
      <c r="F108" s="249">
        <v>4198.9499999999989</v>
      </c>
      <c r="G108" s="249">
        <v>4133.699999999998</v>
      </c>
      <c r="H108" s="249">
        <v>4416.4999999999991</v>
      </c>
      <c r="I108" s="249">
        <v>4481.7500000000009</v>
      </c>
      <c r="J108" s="249">
        <v>4557.8999999999996</v>
      </c>
      <c r="K108" s="248">
        <v>4405.6000000000004</v>
      </c>
      <c r="L108" s="248">
        <v>4264.2</v>
      </c>
      <c r="M108" s="248">
        <v>1.36751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299.5</v>
      </c>
      <c r="D109" s="249">
        <v>300.21666666666664</v>
      </c>
      <c r="E109" s="249">
        <v>295.93333333333328</v>
      </c>
      <c r="F109" s="249">
        <v>292.36666666666662</v>
      </c>
      <c r="G109" s="249">
        <v>288.08333333333326</v>
      </c>
      <c r="H109" s="249">
        <v>303.7833333333333</v>
      </c>
      <c r="I109" s="249">
        <v>308.06666666666672</v>
      </c>
      <c r="J109" s="249">
        <v>311.63333333333333</v>
      </c>
      <c r="K109" s="248">
        <v>304.5</v>
      </c>
      <c r="L109" s="248">
        <v>296.64999999999998</v>
      </c>
      <c r="M109" s="248">
        <v>36.909289999999999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147.94999999999999</v>
      </c>
      <c r="D110" s="249">
        <v>148.01666666666665</v>
      </c>
      <c r="E110" s="249">
        <v>147.08333333333331</v>
      </c>
      <c r="F110" s="249">
        <v>146.21666666666667</v>
      </c>
      <c r="G110" s="249">
        <v>145.28333333333333</v>
      </c>
      <c r="H110" s="249">
        <v>148.8833333333333</v>
      </c>
      <c r="I110" s="249">
        <v>149.81666666666663</v>
      </c>
      <c r="J110" s="249">
        <v>150.68333333333328</v>
      </c>
      <c r="K110" s="248">
        <v>148.94999999999999</v>
      </c>
      <c r="L110" s="248">
        <v>147.15</v>
      </c>
      <c r="M110" s="248">
        <v>25.885380000000001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333.25</v>
      </c>
      <c r="D111" s="249">
        <v>333.55</v>
      </c>
      <c r="E111" s="249">
        <v>331.20000000000005</v>
      </c>
      <c r="F111" s="249">
        <v>329.15000000000003</v>
      </c>
      <c r="G111" s="249">
        <v>326.80000000000007</v>
      </c>
      <c r="H111" s="249">
        <v>335.6</v>
      </c>
      <c r="I111" s="249">
        <v>337.95000000000005</v>
      </c>
      <c r="J111" s="249">
        <v>340</v>
      </c>
      <c r="K111" s="248">
        <v>335.9</v>
      </c>
      <c r="L111" s="248">
        <v>331.5</v>
      </c>
      <c r="M111" s="248">
        <v>31.699190000000002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78.099999999999994</v>
      </c>
      <c r="D112" s="249">
        <v>78.133333333333326</v>
      </c>
      <c r="E112" s="249">
        <v>77.766666666666652</v>
      </c>
      <c r="F112" s="249">
        <v>77.433333333333323</v>
      </c>
      <c r="G112" s="249">
        <v>77.066666666666649</v>
      </c>
      <c r="H112" s="249">
        <v>78.466666666666654</v>
      </c>
      <c r="I112" s="249">
        <v>78.833333333333329</v>
      </c>
      <c r="J112" s="249">
        <v>79.166666666666657</v>
      </c>
      <c r="K112" s="248">
        <v>78.5</v>
      </c>
      <c r="L112" s="248">
        <v>77.8</v>
      </c>
      <c r="M112" s="248">
        <v>95.552819999999997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689.05</v>
      </c>
      <c r="D113" s="249">
        <v>692.85</v>
      </c>
      <c r="E113" s="249">
        <v>683.2</v>
      </c>
      <c r="F113" s="249">
        <v>677.35</v>
      </c>
      <c r="G113" s="249">
        <v>667.7</v>
      </c>
      <c r="H113" s="249">
        <v>698.7</v>
      </c>
      <c r="I113" s="249">
        <v>708.34999999999991</v>
      </c>
      <c r="J113" s="249">
        <v>714.2</v>
      </c>
      <c r="K113" s="248">
        <v>702.5</v>
      </c>
      <c r="L113" s="248">
        <v>687</v>
      </c>
      <c r="M113" s="248">
        <v>145.31255999999999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442.65</v>
      </c>
      <c r="D114" s="249">
        <v>442.68333333333334</v>
      </c>
      <c r="E114" s="249">
        <v>439.16666666666669</v>
      </c>
      <c r="F114" s="249">
        <v>435.68333333333334</v>
      </c>
      <c r="G114" s="249">
        <v>432.16666666666669</v>
      </c>
      <c r="H114" s="249">
        <v>446.16666666666669</v>
      </c>
      <c r="I114" s="249">
        <v>449.68333333333334</v>
      </c>
      <c r="J114" s="249">
        <v>453.16666666666669</v>
      </c>
      <c r="K114" s="248">
        <v>446.2</v>
      </c>
      <c r="L114" s="248">
        <v>439.2</v>
      </c>
      <c r="M114" s="248">
        <v>9.4192499999999999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200.5</v>
      </c>
      <c r="D115" s="249">
        <v>200.23333333333335</v>
      </c>
      <c r="E115" s="249">
        <v>198.8666666666667</v>
      </c>
      <c r="F115" s="249">
        <v>197.23333333333335</v>
      </c>
      <c r="G115" s="249">
        <v>195.8666666666667</v>
      </c>
      <c r="H115" s="249">
        <v>201.8666666666667</v>
      </c>
      <c r="I115" s="249">
        <v>203.23333333333338</v>
      </c>
      <c r="J115" s="249">
        <v>204.8666666666667</v>
      </c>
      <c r="K115" s="248">
        <v>201.6</v>
      </c>
      <c r="L115" s="248">
        <v>198.6</v>
      </c>
      <c r="M115" s="248">
        <v>18.64659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1239.5999999999999</v>
      </c>
      <c r="D116" s="249">
        <v>1249.3833333333332</v>
      </c>
      <c r="E116" s="249">
        <v>1225.2166666666665</v>
      </c>
      <c r="F116" s="249">
        <v>1210.8333333333333</v>
      </c>
      <c r="G116" s="249">
        <v>1186.6666666666665</v>
      </c>
      <c r="H116" s="249">
        <v>1263.7666666666664</v>
      </c>
      <c r="I116" s="249">
        <v>1287.9333333333334</v>
      </c>
      <c r="J116" s="249">
        <v>1302.3166666666664</v>
      </c>
      <c r="K116" s="248">
        <v>1273.55</v>
      </c>
      <c r="L116" s="248">
        <v>1235</v>
      </c>
      <c r="M116" s="248">
        <v>30.972819999999999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4139.7</v>
      </c>
      <c r="D117" s="249">
        <v>4138.9000000000005</v>
      </c>
      <c r="E117" s="249">
        <v>4097.8000000000011</v>
      </c>
      <c r="F117" s="249">
        <v>4055.9000000000005</v>
      </c>
      <c r="G117" s="249">
        <v>4014.8000000000011</v>
      </c>
      <c r="H117" s="249">
        <v>4180.8000000000011</v>
      </c>
      <c r="I117" s="249">
        <v>4221.9000000000015</v>
      </c>
      <c r="J117" s="249">
        <v>4263.8000000000011</v>
      </c>
      <c r="K117" s="248">
        <v>4180</v>
      </c>
      <c r="L117" s="248">
        <v>4097</v>
      </c>
      <c r="M117" s="248">
        <v>3.6624500000000002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1540.5</v>
      </c>
      <c r="D118" s="249">
        <v>1548.5833333333333</v>
      </c>
      <c r="E118" s="249">
        <v>1527.1666666666665</v>
      </c>
      <c r="F118" s="249">
        <v>1513.8333333333333</v>
      </c>
      <c r="G118" s="249">
        <v>1492.4166666666665</v>
      </c>
      <c r="H118" s="249">
        <v>1561.9166666666665</v>
      </c>
      <c r="I118" s="249">
        <v>1583.333333333333</v>
      </c>
      <c r="J118" s="249">
        <v>1596.6666666666665</v>
      </c>
      <c r="K118" s="248">
        <v>1570</v>
      </c>
      <c r="L118" s="248">
        <v>1535.25</v>
      </c>
      <c r="M118" s="248">
        <v>64.438659999999999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2015</v>
      </c>
      <c r="D119" s="249">
        <v>2012.8</v>
      </c>
      <c r="E119" s="249">
        <v>2000.1999999999998</v>
      </c>
      <c r="F119" s="249">
        <v>1985.3999999999999</v>
      </c>
      <c r="G119" s="249">
        <v>1972.7999999999997</v>
      </c>
      <c r="H119" s="249">
        <v>2027.6</v>
      </c>
      <c r="I119" s="249">
        <v>2040.1999999999998</v>
      </c>
      <c r="J119" s="249">
        <v>2055</v>
      </c>
      <c r="K119" s="248">
        <v>2025.4</v>
      </c>
      <c r="L119" s="248">
        <v>1998</v>
      </c>
      <c r="M119" s="248">
        <v>3.0465200000000001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860.45</v>
      </c>
      <c r="D120" s="249">
        <v>863.29999999999984</v>
      </c>
      <c r="E120" s="249">
        <v>852.1999999999997</v>
      </c>
      <c r="F120" s="249">
        <v>843.94999999999982</v>
      </c>
      <c r="G120" s="249">
        <v>832.84999999999968</v>
      </c>
      <c r="H120" s="249">
        <v>871.54999999999973</v>
      </c>
      <c r="I120" s="249">
        <v>882.64999999999986</v>
      </c>
      <c r="J120" s="249">
        <v>890.89999999999975</v>
      </c>
      <c r="K120" s="248">
        <v>874.4</v>
      </c>
      <c r="L120" s="248">
        <v>855.05</v>
      </c>
      <c r="M120" s="248">
        <v>2.7948400000000002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294.39999999999998</v>
      </c>
      <c r="D121" s="249">
        <v>295.59999999999997</v>
      </c>
      <c r="E121" s="249">
        <v>292.19999999999993</v>
      </c>
      <c r="F121" s="249">
        <v>289.99999999999994</v>
      </c>
      <c r="G121" s="249">
        <v>286.59999999999991</v>
      </c>
      <c r="H121" s="249">
        <v>297.79999999999995</v>
      </c>
      <c r="I121" s="249">
        <v>301.19999999999993</v>
      </c>
      <c r="J121" s="249">
        <v>303.39999999999998</v>
      </c>
      <c r="K121" s="248">
        <v>299</v>
      </c>
      <c r="L121" s="248">
        <v>293.39999999999998</v>
      </c>
      <c r="M121" s="248">
        <v>3.7643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743.35</v>
      </c>
      <c r="D122" s="249">
        <v>749.08333333333337</v>
      </c>
      <c r="E122" s="249">
        <v>735.26666666666677</v>
      </c>
      <c r="F122" s="249">
        <v>727.18333333333339</v>
      </c>
      <c r="G122" s="249">
        <v>713.36666666666679</v>
      </c>
      <c r="H122" s="249">
        <v>757.16666666666674</v>
      </c>
      <c r="I122" s="249">
        <v>770.98333333333335</v>
      </c>
      <c r="J122" s="249">
        <v>779.06666666666672</v>
      </c>
      <c r="K122" s="248">
        <v>762.9</v>
      </c>
      <c r="L122" s="248">
        <v>741</v>
      </c>
      <c r="M122" s="248">
        <v>16.90335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542.20000000000005</v>
      </c>
      <c r="D123" s="249">
        <v>549.61666666666667</v>
      </c>
      <c r="E123" s="249">
        <v>533.23333333333335</v>
      </c>
      <c r="F123" s="249">
        <v>524.26666666666665</v>
      </c>
      <c r="G123" s="249">
        <v>507.88333333333333</v>
      </c>
      <c r="H123" s="249">
        <v>558.58333333333337</v>
      </c>
      <c r="I123" s="249">
        <v>574.96666666666681</v>
      </c>
      <c r="J123" s="249">
        <v>583.93333333333339</v>
      </c>
      <c r="K123" s="248">
        <v>566</v>
      </c>
      <c r="L123" s="248">
        <v>540.65</v>
      </c>
      <c r="M123" s="248">
        <v>26.831589999999998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523.85</v>
      </c>
      <c r="D124" s="249">
        <v>525.63333333333333</v>
      </c>
      <c r="E124" s="249">
        <v>518.11666666666667</v>
      </c>
      <c r="F124" s="249">
        <v>512.38333333333333</v>
      </c>
      <c r="G124" s="249">
        <v>504.86666666666667</v>
      </c>
      <c r="H124" s="249">
        <v>531.36666666666667</v>
      </c>
      <c r="I124" s="249">
        <v>538.88333333333333</v>
      </c>
      <c r="J124" s="249">
        <v>544.61666666666667</v>
      </c>
      <c r="K124" s="248">
        <v>533.15</v>
      </c>
      <c r="L124" s="248">
        <v>519.9</v>
      </c>
      <c r="M124" s="248">
        <v>26.676410000000001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1863.2</v>
      </c>
      <c r="D125" s="249">
        <v>1866.6333333333332</v>
      </c>
      <c r="E125" s="249">
        <v>1851.4666666666665</v>
      </c>
      <c r="F125" s="249">
        <v>1839.7333333333333</v>
      </c>
      <c r="G125" s="249">
        <v>1824.5666666666666</v>
      </c>
      <c r="H125" s="249">
        <v>1878.3666666666663</v>
      </c>
      <c r="I125" s="249">
        <v>1893.5333333333333</v>
      </c>
      <c r="J125" s="249">
        <v>1905.2666666666662</v>
      </c>
      <c r="K125" s="248">
        <v>1881.8</v>
      </c>
      <c r="L125" s="248">
        <v>1854.9</v>
      </c>
      <c r="M125" s="248">
        <v>20.41799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93.5</v>
      </c>
      <c r="D126" s="249">
        <v>94.25</v>
      </c>
      <c r="E126" s="249">
        <v>92.15</v>
      </c>
      <c r="F126" s="249">
        <v>90.800000000000011</v>
      </c>
      <c r="G126" s="249">
        <v>88.700000000000017</v>
      </c>
      <c r="H126" s="249">
        <v>95.6</v>
      </c>
      <c r="I126" s="249">
        <v>97.699999999999989</v>
      </c>
      <c r="J126" s="249">
        <v>99.049999999999983</v>
      </c>
      <c r="K126" s="248">
        <v>96.35</v>
      </c>
      <c r="L126" s="248">
        <v>92.9</v>
      </c>
      <c r="M126" s="248">
        <v>212.79881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4044</v>
      </c>
      <c r="D127" s="249">
        <v>4036.6166666666668</v>
      </c>
      <c r="E127" s="249">
        <v>3993.2333333333336</v>
      </c>
      <c r="F127" s="249">
        <v>3942.4666666666667</v>
      </c>
      <c r="G127" s="249">
        <v>3899.0833333333335</v>
      </c>
      <c r="H127" s="249">
        <v>4087.3833333333337</v>
      </c>
      <c r="I127" s="249">
        <v>4130.7666666666664</v>
      </c>
      <c r="J127" s="249">
        <v>4181.5333333333338</v>
      </c>
      <c r="K127" s="248">
        <v>4080</v>
      </c>
      <c r="L127" s="248">
        <v>3985.85</v>
      </c>
      <c r="M127" s="248">
        <v>3.4294199999999999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413.05</v>
      </c>
      <c r="D128" s="249">
        <v>415.41666666666669</v>
      </c>
      <c r="E128" s="249">
        <v>408.88333333333338</v>
      </c>
      <c r="F128" s="249">
        <v>404.7166666666667</v>
      </c>
      <c r="G128" s="249">
        <v>398.18333333333339</v>
      </c>
      <c r="H128" s="249">
        <v>419.58333333333337</v>
      </c>
      <c r="I128" s="249">
        <v>426.11666666666667</v>
      </c>
      <c r="J128" s="249">
        <v>430.28333333333336</v>
      </c>
      <c r="K128" s="248">
        <v>421.95</v>
      </c>
      <c r="L128" s="248">
        <v>411.25</v>
      </c>
      <c r="M128" s="248">
        <v>15.931789999999999</v>
      </c>
      <c r="N128" s="1"/>
      <c r="O128" s="1"/>
    </row>
    <row r="129" spans="1:15" ht="12.75" customHeight="1">
      <c r="A129" s="224">
        <v>120</v>
      </c>
      <c r="B129" s="227" t="s">
        <v>956</v>
      </c>
      <c r="C129" s="248">
        <v>4331.3</v>
      </c>
      <c r="D129" s="249">
        <v>4365.7666666666664</v>
      </c>
      <c r="E129" s="249">
        <v>4281.5333333333328</v>
      </c>
      <c r="F129" s="249">
        <v>4231.7666666666664</v>
      </c>
      <c r="G129" s="249">
        <v>4147.5333333333328</v>
      </c>
      <c r="H129" s="249">
        <v>4415.5333333333328</v>
      </c>
      <c r="I129" s="249">
        <v>4499.7666666666664</v>
      </c>
      <c r="J129" s="249">
        <v>4549.5333333333328</v>
      </c>
      <c r="K129" s="248">
        <v>4450</v>
      </c>
      <c r="L129" s="248">
        <v>4316</v>
      </c>
      <c r="M129" s="248">
        <v>4.7669699999999997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2177.5500000000002</v>
      </c>
      <c r="D130" s="249">
        <v>2186.7166666666667</v>
      </c>
      <c r="E130" s="249">
        <v>2164.4333333333334</v>
      </c>
      <c r="F130" s="249">
        <v>2151.3166666666666</v>
      </c>
      <c r="G130" s="249">
        <v>2129.0333333333333</v>
      </c>
      <c r="H130" s="249">
        <v>2199.8333333333335</v>
      </c>
      <c r="I130" s="249">
        <v>2222.1166666666672</v>
      </c>
      <c r="J130" s="249">
        <v>2235.2333333333336</v>
      </c>
      <c r="K130" s="248">
        <v>2209</v>
      </c>
      <c r="L130" s="248">
        <v>2173.6</v>
      </c>
      <c r="M130" s="248">
        <v>13.234120000000001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394.45</v>
      </c>
      <c r="D131" s="249">
        <v>395.88333333333338</v>
      </c>
      <c r="E131" s="249">
        <v>391.01666666666677</v>
      </c>
      <c r="F131" s="249">
        <v>387.58333333333337</v>
      </c>
      <c r="G131" s="249">
        <v>382.71666666666675</v>
      </c>
      <c r="H131" s="249">
        <v>399.31666666666678</v>
      </c>
      <c r="I131" s="249">
        <v>404.18333333333345</v>
      </c>
      <c r="J131" s="249">
        <v>407.61666666666679</v>
      </c>
      <c r="K131" s="248">
        <v>400.75</v>
      </c>
      <c r="L131" s="248">
        <v>392.45</v>
      </c>
      <c r="M131" s="248">
        <v>11.357989999999999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708.75</v>
      </c>
      <c r="D132" s="249">
        <v>715.19999999999993</v>
      </c>
      <c r="E132" s="249">
        <v>699.54999999999984</v>
      </c>
      <c r="F132" s="249">
        <v>690.34999999999991</v>
      </c>
      <c r="G132" s="249">
        <v>674.69999999999982</v>
      </c>
      <c r="H132" s="249">
        <v>724.39999999999986</v>
      </c>
      <c r="I132" s="249">
        <v>740.05</v>
      </c>
      <c r="J132" s="249">
        <v>749.24999999999989</v>
      </c>
      <c r="K132" s="248">
        <v>730.85</v>
      </c>
      <c r="L132" s="248">
        <v>706</v>
      </c>
      <c r="M132" s="248">
        <v>22.635390000000001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3362.2</v>
      </c>
      <c r="D133" s="249">
        <v>3326.1999999999994</v>
      </c>
      <c r="E133" s="249">
        <v>3282.4499999999989</v>
      </c>
      <c r="F133" s="249">
        <v>3202.6999999999994</v>
      </c>
      <c r="G133" s="249">
        <v>3158.9499999999989</v>
      </c>
      <c r="H133" s="249">
        <v>3405.9499999999989</v>
      </c>
      <c r="I133" s="249">
        <v>3449.7</v>
      </c>
      <c r="J133" s="249">
        <v>3529.4499999999989</v>
      </c>
      <c r="K133" s="248">
        <v>3369.95</v>
      </c>
      <c r="L133" s="248">
        <v>3246.45</v>
      </c>
      <c r="M133" s="248">
        <v>0.93252000000000002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750.85</v>
      </c>
      <c r="D134" s="249">
        <v>753.75</v>
      </c>
      <c r="E134" s="249">
        <v>743.9</v>
      </c>
      <c r="F134" s="249">
        <v>736.94999999999993</v>
      </c>
      <c r="G134" s="249">
        <v>727.09999999999991</v>
      </c>
      <c r="H134" s="249">
        <v>760.7</v>
      </c>
      <c r="I134" s="249">
        <v>770.55</v>
      </c>
      <c r="J134" s="249">
        <v>777.50000000000011</v>
      </c>
      <c r="K134" s="248">
        <v>763.6</v>
      </c>
      <c r="L134" s="248">
        <v>746.8</v>
      </c>
      <c r="M134" s="248">
        <v>3.0695299999999999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90872.85</v>
      </c>
      <c r="D135" s="249">
        <v>91024.933333333334</v>
      </c>
      <c r="E135" s="249">
        <v>90349.916666666672</v>
      </c>
      <c r="F135" s="249">
        <v>89826.983333333337</v>
      </c>
      <c r="G135" s="249">
        <v>89151.966666666674</v>
      </c>
      <c r="H135" s="249">
        <v>91547.866666666669</v>
      </c>
      <c r="I135" s="249">
        <v>92222.883333333331</v>
      </c>
      <c r="J135" s="249">
        <v>92745.816666666666</v>
      </c>
      <c r="K135" s="248">
        <v>91699.95</v>
      </c>
      <c r="L135" s="248">
        <v>90502</v>
      </c>
      <c r="M135" s="248">
        <v>5.2010000000000001E-2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238.7</v>
      </c>
      <c r="D136" s="249">
        <v>239.25</v>
      </c>
      <c r="E136" s="249">
        <v>235.1</v>
      </c>
      <c r="F136" s="249">
        <v>231.5</v>
      </c>
      <c r="G136" s="249">
        <v>227.35</v>
      </c>
      <c r="H136" s="249">
        <v>242.85</v>
      </c>
      <c r="I136" s="249">
        <v>246.99999999999997</v>
      </c>
      <c r="J136" s="249">
        <v>250.6</v>
      </c>
      <c r="K136" s="248">
        <v>243.4</v>
      </c>
      <c r="L136" s="248">
        <v>235.65</v>
      </c>
      <c r="M136" s="248">
        <v>45.157919999999997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1286.95</v>
      </c>
      <c r="D137" s="249">
        <v>1287.3999999999999</v>
      </c>
      <c r="E137" s="249">
        <v>1281.2999999999997</v>
      </c>
      <c r="F137" s="249">
        <v>1275.6499999999999</v>
      </c>
      <c r="G137" s="249">
        <v>1269.5499999999997</v>
      </c>
      <c r="H137" s="249">
        <v>1293.0499999999997</v>
      </c>
      <c r="I137" s="249">
        <v>1299.1499999999996</v>
      </c>
      <c r="J137" s="249">
        <v>1304.7999999999997</v>
      </c>
      <c r="K137" s="248">
        <v>1293.5</v>
      </c>
      <c r="L137" s="248">
        <v>1281.75</v>
      </c>
      <c r="M137" s="248">
        <v>24.175550000000001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519.15</v>
      </c>
      <c r="D138" s="249">
        <v>520.58333333333326</v>
      </c>
      <c r="E138" s="249">
        <v>515.36666666666656</v>
      </c>
      <c r="F138" s="249">
        <v>511.58333333333326</v>
      </c>
      <c r="G138" s="249">
        <v>506.36666666666656</v>
      </c>
      <c r="H138" s="249">
        <v>524.36666666666656</v>
      </c>
      <c r="I138" s="249">
        <v>529.58333333333326</v>
      </c>
      <c r="J138" s="249">
        <v>533.36666666666656</v>
      </c>
      <c r="K138" s="248">
        <v>525.79999999999995</v>
      </c>
      <c r="L138" s="248">
        <v>516.79999999999995</v>
      </c>
      <c r="M138" s="248">
        <v>7.5291100000000002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8584.15</v>
      </c>
      <c r="D139" s="249">
        <v>8610.9166666666661</v>
      </c>
      <c r="E139" s="249">
        <v>8548.2333333333318</v>
      </c>
      <c r="F139" s="249">
        <v>8512.3166666666657</v>
      </c>
      <c r="G139" s="249">
        <v>8449.6333333333314</v>
      </c>
      <c r="H139" s="249">
        <v>8646.8333333333321</v>
      </c>
      <c r="I139" s="249">
        <v>8709.5166666666664</v>
      </c>
      <c r="J139" s="249">
        <v>8745.4333333333325</v>
      </c>
      <c r="K139" s="248">
        <v>8673.6</v>
      </c>
      <c r="L139" s="248">
        <v>8575</v>
      </c>
      <c r="M139" s="248">
        <v>4.7217599999999997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706.4</v>
      </c>
      <c r="D140" s="249">
        <v>711.30000000000007</v>
      </c>
      <c r="E140" s="249">
        <v>698.70000000000016</v>
      </c>
      <c r="F140" s="249">
        <v>691.00000000000011</v>
      </c>
      <c r="G140" s="249">
        <v>678.4000000000002</v>
      </c>
      <c r="H140" s="249">
        <v>719.00000000000011</v>
      </c>
      <c r="I140" s="249">
        <v>731.6</v>
      </c>
      <c r="J140" s="249">
        <v>739.30000000000007</v>
      </c>
      <c r="K140" s="248">
        <v>723.9</v>
      </c>
      <c r="L140" s="248">
        <v>703.6</v>
      </c>
      <c r="M140" s="248">
        <v>7.0568600000000004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433.45</v>
      </c>
      <c r="D141" s="249">
        <v>434.4666666666667</v>
      </c>
      <c r="E141" s="249">
        <v>429.23333333333341</v>
      </c>
      <c r="F141" s="249">
        <v>425.01666666666671</v>
      </c>
      <c r="G141" s="249">
        <v>419.78333333333342</v>
      </c>
      <c r="H141" s="249">
        <v>438.68333333333339</v>
      </c>
      <c r="I141" s="249">
        <v>443.91666666666674</v>
      </c>
      <c r="J141" s="249">
        <v>448.13333333333338</v>
      </c>
      <c r="K141" s="248">
        <v>439.7</v>
      </c>
      <c r="L141" s="248">
        <v>430.25</v>
      </c>
      <c r="M141" s="248">
        <v>17.07591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60.8</v>
      </c>
      <c r="D142" s="249">
        <v>61.383333333333333</v>
      </c>
      <c r="E142" s="249">
        <v>59.916666666666664</v>
      </c>
      <c r="F142" s="249">
        <v>59.033333333333331</v>
      </c>
      <c r="G142" s="249">
        <v>57.566666666666663</v>
      </c>
      <c r="H142" s="249">
        <v>62.266666666666666</v>
      </c>
      <c r="I142" s="249">
        <v>63.733333333333334</v>
      </c>
      <c r="J142" s="249">
        <v>64.616666666666674</v>
      </c>
      <c r="K142" s="248">
        <v>62.85</v>
      </c>
      <c r="L142" s="248">
        <v>60.5</v>
      </c>
      <c r="M142" s="248">
        <v>18.535530000000001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1962.35</v>
      </c>
      <c r="D143" s="249">
        <v>1972.9666666666665</v>
      </c>
      <c r="E143" s="249">
        <v>1946.9333333333329</v>
      </c>
      <c r="F143" s="249">
        <v>1931.5166666666664</v>
      </c>
      <c r="G143" s="249">
        <v>1905.4833333333329</v>
      </c>
      <c r="H143" s="249">
        <v>1988.383333333333</v>
      </c>
      <c r="I143" s="249">
        <v>2014.4166666666663</v>
      </c>
      <c r="J143" s="249">
        <v>2029.833333333333</v>
      </c>
      <c r="K143" s="248">
        <v>1999</v>
      </c>
      <c r="L143" s="248">
        <v>1957.55</v>
      </c>
      <c r="M143" s="248">
        <v>4.56609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1102.25</v>
      </c>
      <c r="D144" s="249">
        <v>1104.3999999999999</v>
      </c>
      <c r="E144" s="249">
        <v>1093.7999999999997</v>
      </c>
      <c r="F144" s="249">
        <v>1085.3499999999999</v>
      </c>
      <c r="G144" s="249">
        <v>1074.7499999999998</v>
      </c>
      <c r="H144" s="249">
        <v>1112.8499999999997</v>
      </c>
      <c r="I144" s="249">
        <v>1123.4499999999996</v>
      </c>
      <c r="J144" s="249">
        <v>1131.8999999999996</v>
      </c>
      <c r="K144" s="248">
        <v>1115</v>
      </c>
      <c r="L144" s="248">
        <v>1095.95</v>
      </c>
      <c r="M144" s="248">
        <v>2.4529700000000001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172.1</v>
      </c>
      <c r="D145" s="249">
        <v>172.61666666666665</v>
      </c>
      <c r="E145" s="249">
        <v>171.18333333333328</v>
      </c>
      <c r="F145" s="249">
        <v>170.26666666666662</v>
      </c>
      <c r="G145" s="249">
        <v>168.83333333333326</v>
      </c>
      <c r="H145" s="249">
        <v>173.5333333333333</v>
      </c>
      <c r="I145" s="249">
        <v>174.96666666666664</v>
      </c>
      <c r="J145" s="249">
        <v>175.88333333333333</v>
      </c>
      <c r="K145" s="248">
        <v>174.05</v>
      </c>
      <c r="L145" s="248">
        <v>171.7</v>
      </c>
      <c r="M145" s="248">
        <v>106.44546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77.7</v>
      </c>
      <c r="D146" s="249">
        <v>78.216666666666683</v>
      </c>
      <c r="E146" s="249">
        <v>76.78333333333336</v>
      </c>
      <c r="F146" s="249">
        <v>75.866666666666674</v>
      </c>
      <c r="G146" s="249">
        <v>74.433333333333351</v>
      </c>
      <c r="H146" s="249">
        <v>79.133333333333368</v>
      </c>
      <c r="I146" s="249">
        <v>80.566666666666677</v>
      </c>
      <c r="J146" s="249">
        <v>81.483333333333377</v>
      </c>
      <c r="K146" s="248">
        <v>79.650000000000006</v>
      </c>
      <c r="L146" s="248">
        <v>77.3</v>
      </c>
      <c r="M146" s="248">
        <v>87.80986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4289.8</v>
      </c>
      <c r="D147" s="249">
        <v>4315.7666666666664</v>
      </c>
      <c r="E147" s="249">
        <v>4249.083333333333</v>
      </c>
      <c r="F147" s="249">
        <v>4208.3666666666668</v>
      </c>
      <c r="G147" s="249">
        <v>4141.6833333333334</v>
      </c>
      <c r="H147" s="249">
        <v>4356.4833333333327</v>
      </c>
      <c r="I147" s="249">
        <v>4423.166666666667</v>
      </c>
      <c r="J147" s="249">
        <v>4463.8833333333323</v>
      </c>
      <c r="K147" s="248">
        <v>4382.45</v>
      </c>
      <c r="L147" s="248">
        <v>4275.05</v>
      </c>
      <c r="M147" s="248">
        <v>0.89634999999999998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19737.849999999999</v>
      </c>
      <c r="D148" s="249">
        <v>19840.75</v>
      </c>
      <c r="E148" s="249">
        <v>19531.55</v>
      </c>
      <c r="F148" s="249">
        <v>19325.25</v>
      </c>
      <c r="G148" s="249">
        <v>19016.05</v>
      </c>
      <c r="H148" s="249">
        <v>20047.05</v>
      </c>
      <c r="I148" s="249">
        <v>20356.249999999996</v>
      </c>
      <c r="J148" s="249">
        <v>20562.55</v>
      </c>
      <c r="K148" s="248">
        <v>20149.95</v>
      </c>
      <c r="L148" s="248">
        <v>19634.45</v>
      </c>
      <c r="M148" s="248">
        <v>0.39554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267.2</v>
      </c>
      <c r="D149" s="249">
        <v>268.39999999999998</v>
      </c>
      <c r="E149" s="249">
        <v>265.19999999999993</v>
      </c>
      <c r="F149" s="249">
        <v>263.19999999999993</v>
      </c>
      <c r="G149" s="249">
        <v>259.99999999999989</v>
      </c>
      <c r="H149" s="249">
        <v>270.39999999999998</v>
      </c>
      <c r="I149" s="249">
        <v>273.60000000000002</v>
      </c>
      <c r="J149" s="249">
        <v>275.60000000000002</v>
      </c>
      <c r="K149" s="248">
        <v>271.60000000000002</v>
      </c>
      <c r="L149" s="248">
        <v>266.39999999999998</v>
      </c>
      <c r="M149" s="248">
        <v>2.61497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901.65</v>
      </c>
      <c r="D150" s="249">
        <v>905.44999999999993</v>
      </c>
      <c r="E150" s="249">
        <v>889.24999999999989</v>
      </c>
      <c r="F150" s="249">
        <v>876.84999999999991</v>
      </c>
      <c r="G150" s="249">
        <v>860.64999999999986</v>
      </c>
      <c r="H150" s="249">
        <v>917.84999999999991</v>
      </c>
      <c r="I150" s="249">
        <v>934.05</v>
      </c>
      <c r="J150" s="249">
        <v>946.44999999999993</v>
      </c>
      <c r="K150" s="248">
        <v>921.65</v>
      </c>
      <c r="L150" s="248">
        <v>893.05</v>
      </c>
      <c r="M150" s="248">
        <v>2.9008600000000002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147.44999999999999</v>
      </c>
      <c r="D151" s="249">
        <v>147.64999999999998</v>
      </c>
      <c r="E151" s="249">
        <v>146.44999999999996</v>
      </c>
      <c r="F151" s="249">
        <v>145.44999999999999</v>
      </c>
      <c r="G151" s="249">
        <v>144.24999999999997</v>
      </c>
      <c r="H151" s="249">
        <v>148.64999999999995</v>
      </c>
      <c r="I151" s="249">
        <v>149.85</v>
      </c>
      <c r="J151" s="249">
        <v>150.84999999999994</v>
      </c>
      <c r="K151" s="248">
        <v>148.85</v>
      </c>
      <c r="L151" s="248">
        <v>146.65</v>
      </c>
      <c r="M151" s="248">
        <v>114.26194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213</v>
      </c>
      <c r="D152" s="249">
        <v>214.7166666666667</v>
      </c>
      <c r="E152" s="249">
        <v>210.8333333333334</v>
      </c>
      <c r="F152" s="249">
        <v>208.66666666666671</v>
      </c>
      <c r="G152" s="249">
        <v>204.78333333333342</v>
      </c>
      <c r="H152" s="249">
        <v>216.88333333333338</v>
      </c>
      <c r="I152" s="249">
        <v>220.76666666666671</v>
      </c>
      <c r="J152" s="249">
        <v>222.93333333333337</v>
      </c>
      <c r="K152" s="248">
        <v>218.6</v>
      </c>
      <c r="L152" s="248">
        <v>212.55</v>
      </c>
      <c r="M152" s="248">
        <v>11.44074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531.70000000000005</v>
      </c>
      <c r="D153" s="249">
        <v>532.86666666666667</v>
      </c>
      <c r="E153" s="249">
        <v>528.83333333333337</v>
      </c>
      <c r="F153" s="249">
        <v>525.9666666666667</v>
      </c>
      <c r="G153" s="249">
        <v>521.93333333333339</v>
      </c>
      <c r="H153" s="249">
        <v>535.73333333333335</v>
      </c>
      <c r="I153" s="249">
        <v>539.76666666666665</v>
      </c>
      <c r="J153" s="249">
        <v>542.63333333333333</v>
      </c>
      <c r="K153" s="248">
        <v>536.9</v>
      </c>
      <c r="L153" s="248">
        <v>530</v>
      </c>
      <c r="M153" s="248">
        <v>31.704039999999999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3042.3</v>
      </c>
      <c r="D154" s="249">
        <v>3059.8166666666671</v>
      </c>
      <c r="E154" s="249">
        <v>3017.733333333334</v>
      </c>
      <c r="F154" s="249">
        <v>2993.166666666667</v>
      </c>
      <c r="G154" s="249">
        <v>2951.0833333333339</v>
      </c>
      <c r="H154" s="249">
        <v>3084.3833333333341</v>
      </c>
      <c r="I154" s="249">
        <v>3126.4666666666672</v>
      </c>
      <c r="J154" s="249">
        <v>3151.0333333333342</v>
      </c>
      <c r="K154" s="248">
        <v>3101.9</v>
      </c>
      <c r="L154" s="248">
        <v>3035.25</v>
      </c>
      <c r="M154" s="248">
        <v>0.45146999999999998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453.15</v>
      </c>
      <c r="D155" s="249">
        <v>456.84999999999997</v>
      </c>
      <c r="E155" s="249">
        <v>446.29999999999995</v>
      </c>
      <c r="F155" s="249">
        <v>439.45</v>
      </c>
      <c r="G155" s="249">
        <v>428.9</v>
      </c>
      <c r="H155" s="249">
        <v>463.69999999999993</v>
      </c>
      <c r="I155" s="249">
        <v>474.25</v>
      </c>
      <c r="J155" s="249">
        <v>481.09999999999991</v>
      </c>
      <c r="K155" s="248">
        <v>467.4</v>
      </c>
      <c r="L155" s="248">
        <v>450</v>
      </c>
      <c r="M155" s="248">
        <v>11.778219999999999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3489.75</v>
      </c>
      <c r="D156" s="249">
        <v>3506.9</v>
      </c>
      <c r="E156" s="249">
        <v>3443.8500000000004</v>
      </c>
      <c r="F156" s="249">
        <v>3397.9500000000003</v>
      </c>
      <c r="G156" s="249">
        <v>3334.9000000000005</v>
      </c>
      <c r="H156" s="249">
        <v>3552.8</v>
      </c>
      <c r="I156" s="249">
        <v>3615.8500000000004</v>
      </c>
      <c r="J156" s="249">
        <v>3661.75</v>
      </c>
      <c r="K156" s="248">
        <v>3569.95</v>
      </c>
      <c r="L156" s="248">
        <v>3461</v>
      </c>
      <c r="M156" s="248">
        <v>1.65964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44037.5</v>
      </c>
      <c r="D157" s="249">
        <v>44512.5</v>
      </c>
      <c r="E157" s="249">
        <v>43525</v>
      </c>
      <c r="F157" s="249">
        <v>43012.5</v>
      </c>
      <c r="G157" s="249">
        <v>42025</v>
      </c>
      <c r="H157" s="249">
        <v>45025</v>
      </c>
      <c r="I157" s="249">
        <v>46012.5</v>
      </c>
      <c r="J157" s="249">
        <v>46525</v>
      </c>
      <c r="K157" s="248">
        <v>45500</v>
      </c>
      <c r="L157" s="248">
        <v>44000</v>
      </c>
      <c r="M157" s="248">
        <v>0.51717999999999997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1236.2</v>
      </c>
      <c r="D158" s="249">
        <v>1242.2</v>
      </c>
      <c r="E158" s="249">
        <v>1219.6000000000001</v>
      </c>
      <c r="F158" s="249">
        <v>1203</v>
      </c>
      <c r="G158" s="249">
        <v>1180.4000000000001</v>
      </c>
      <c r="H158" s="249">
        <v>1258.8000000000002</v>
      </c>
      <c r="I158" s="249">
        <v>1281.4000000000001</v>
      </c>
      <c r="J158" s="249">
        <v>1298.0000000000002</v>
      </c>
      <c r="K158" s="248">
        <v>1264.8</v>
      </c>
      <c r="L158" s="248">
        <v>1225.5999999999999</v>
      </c>
      <c r="M158" s="248">
        <v>2.2928500000000001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4103.5</v>
      </c>
      <c r="D159" s="249">
        <v>4140.25</v>
      </c>
      <c r="E159" s="249">
        <v>4055.5</v>
      </c>
      <c r="F159" s="249">
        <v>4007.5</v>
      </c>
      <c r="G159" s="249">
        <v>3922.75</v>
      </c>
      <c r="H159" s="249">
        <v>4188.25</v>
      </c>
      <c r="I159" s="249">
        <v>4273</v>
      </c>
      <c r="J159" s="249">
        <v>4321</v>
      </c>
      <c r="K159" s="248">
        <v>4225</v>
      </c>
      <c r="L159" s="248">
        <v>4092.25</v>
      </c>
      <c r="M159" s="248">
        <v>1.9177500000000001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214.25</v>
      </c>
      <c r="D160" s="249">
        <v>215.2166666666667</v>
      </c>
      <c r="E160" s="249">
        <v>212.5833333333334</v>
      </c>
      <c r="F160" s="249">
        <v>210.91666666666671</v>
      </c>
      <c r="G160" s="249">
        <v>208.28333333333342</v>
      </c>
      <c r="H160" s="249">
        <v>216.88333333333338</v>
      </c>
      <c r="I160" s="249">
        <v>219.51666666666671</v>
      </c>
      <c r="J160" s="249">
        <v>221.18333333333337</v>
      </c>
      <c r="K160" s="248">
        <v>217.85</v>
      </c>
      <c r="L160" s="248">
        <v>213.55</v>
      </c>
      <c r="M160" s="248">
        <v>17.697880000000001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2616.5500000000002</v>
      </c>
      <c r="D161" s="249">
        <v>2620.8833333333332</v>
      </c>
      <c r="E161" s="249">
        <v>2604.1666666666665</v>
      </c>
      <c r="F161" s="249">
        <v>2591.7833333333333</v>
      </c>
      <c r="G161" s="249">
        <v>2575.0666666666666</v>
      </c>
      <c r="H161" s="249">
        <v>2633.2666666666664</v>
      </c>
      <c r="I161" s="249">
        <v>2649.9833333333336</v>
      </c>
      <c r="J161" s="249">
        <v>2662.3666666666663</v>
      </c>
      <c r="K161" s="248">
        <v>2637.6</v>
      </c>
      <c r="L161" s="248">
        <v>2608.5</v>
      </c>
      <c r="M161" s="248">
        <v>1.77718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2981.45</v>
      </c>
      <c r="D162" s="249">
        <v>2990.4833333333336</v>
      </c>
      <c r="E162" s="249">
        <v>2955.9666666666672</v>
      </c>
      <c r="F162" s="249">
        <v>2930.4833333333336</v>
      </c>
      <c r="G162" s="249">
        <v>2895.9666666666672</v>
      </c>
      <c r="H162" s="249">
        <v>3015.9666666666672</v>
      </c>
      <c r="I162" s="249">
        <v>3050.4833333333336</v>
      </c>
      <c r="J162" s="249">
        <v>3075.9666666666672</v>
      </c>
      <c r="K162" s="248">
        <v>3025</v>
      </c>
      <c r="L162" s="248">
        <v>2965</v>
      </c>
      <c r="M162" s="248">
        <v>6.0230800000000002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288.7</v>
      </c>
      <c r="D163" s="249">
        <v>293.90000000000003</v>
      </c>
      <c r="E163" s="249">
        <v>280.85000000000008</v>
      </c>
      <c r="F163" s="249">
        <v>273.00000000000006</v>
      </c>
      <c r="G163" s="249">
        <v>259.9500000000001</v>
      </c>
      <c r="H163" s="249">
        <v>301.75000000000006</v>
      </c>
      <c r="I163" s="249">
        <v>314.8</v>
      </c>
      <c r="J163" s="249">
        <v>322.65000000000003</v>
      </c>
      <c r="K163" s="248">
        <v>306.95</v>
      </c>
      <c r="L163" s="248">
        <v>286.05</v>
      </c>
      <c r="M163" s="248">
        <v>80.043570000000003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143.5</v>
      </c>
      <c r="D164" s="249">
        <v>144.53333333333333</v>
      </c>
      <c r="E164" s="249">
        <v>141.86666666666667</v>
      </c>
      <c r="F164" s="249">
        <v>140.23333333333335</v>
      </c>
      <c r="G164" s="249">
        <v>137.56666666666669</v>
      </c>
      <c r="H164" s="249">
        <v>146.16666666666666</v>
      </c>
      <c r="I164" s="249">
        <v>148.83333333333334</v>
      </c>
      <c r="J164" s="249">
        <v>150.46666666666664</v>
      </c>
      <c r="K164" s="248">
        <v>147.19999999999999</v>
      </c>
      <c r="L164" s="248">
        <v>142.9</v>
      </c>
      <c r="M164" s="248">
        <v>53.893059999999998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216.35</v>
      </c>
      <c r="D165" s="249">
        <v>217.54999999999998</v>
      </c>
      <c r="E165" s="249">
        <v>214.69999999999996</v>
      </c>
      <c r="F165" s="249">
        <v>213.04999999999998</v>
      </c>
      <c r="G165" s="249">
        <v>210.19999999999996</v>
      </c>
      <c r="H165" s="249">
        <v>219.19999999999996</v>
      </c>
      <c r="I165" s="249">
        <v>222.04999999999998</v>
      </c>
      <c r="J165" s="249">
        <v>223.69999999999996</v>
      </c>
      <c r="K165" s="248">
        <v>220.4</v>
      </c>
      <c r="L165" s="248">
        <v>215.9</v>
      </c>
      <c r="M165" s="248">
        <v>40.393340000000002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489.05</v>
      </c>
      <c r="D166" s="249">
        <v>491.05</v>
      </c>
      <c r="E166" s="249">
        <v>480.25</v>
      </c>
      <c r="F166" s="249">
        <v>471.45</v>
      </c>
      <c r="G166" s="249">
        <v>460.65</v>
      </c>
      <c r="H166" s="249">
        <v>499.85</v>
      </c>
      <c r="I166" s="249">
        <v>510.65000000000009</v>
      </c>
      <c r="J166" s="249">
        <v>519.45000000000005</v>
      </c>
      <c r="K166" s="248">
        <v>501.85</v>
      </c>
      <c r="L166" s="248">
        <v>482.25</v>
      </c>
      <c r="M166" s="248">
        <v>9.3556000000000008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13943.95</v>
      </c>
      <c r="D167" s="249">
        <v>13992.199999999999</v>
      </c>
      <c r="E167" s="249">
        <v>13871.749999999998</v>
      </c>
      <c r="F167" s="249">
        <v>13799.55</v>
      </c>
      <c r="G167" s="249">
        <v>13679.099999999999</v>
      </c>
      <c r="H167" s="249">
        <v>14064.399999999998</v>
      </c>
      <c r="I167" s="249">
        <v>14184.849999999999</v>
      </c>
      <c r="J167" s="249">
        <v>14257.049999999997</v>
      </c>
      <c r="K167" s="248">
        <v>14112.65</v>
      </c>
      <c r="L167" s="248">
        <v>13920</v>
      </c>
      <c r="M167" s="248">
        <v>1.468E-2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59.3</v>
      </c>
      <c r="D168" s="249">
        <v>60.066666666666663</v>
      </c>
      <c r="E168" s="249">
        <v>58.133333333333326</v>
      </c>
      <c r="F168" s="249">
        <v>56.966666666666661</v>
      </c>
      <c r="G168" s="249">
        <v>55.033333333333324</v>
      </c>
      <c r="H168" s="249">
        <v>61.233333333333327</v>
      </c>
      <c r="I168" s="249">
        <v>63.166666666666664</v>
      </c>
      <c r="J168" s="249">
        <v>64.333333333333329</v>
      </c>
      <c r="K168" s="248">
        <v>62</v>
      </c>
      <c r="L168" s="248">
        <v>58.9</v>
      </c>
      <c r="M168" s="248">
        <v>2298.2154999999998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114.2</v>
      </c>
      <c r="D169" s="249">
        <v>114.21666666666665</v>
      </c>
      <c r="E169" s="249">
        <v>112.83333333333331</v>
      </c>
      <c r="F169" s="249">
        <v>111.46666666666665</v>
      </c>
      <c r="G169" s="249">
        <v>110.08333333333331</v>
      </c>
      <c r="H169" s="249">
        <v>115.58333333333331</v>
      </c>
      <c r="I169" s="249">
        <v>116.96666666666667</v>
      </c>
      <c r="J169" s="249">
        <v>118.33333333333331</v>
      </c>
      <c r="K169" s="248">
        <v>115.6</v>
      </c>
      <c r="L169" s="248">
        <v>112.85</v>
      </c>
      <c r="M169" s="248">
        <v>141.98423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2578.35</v>
      </c>
      <c r="D170" s="249">
        <v>2588.1166666666668</v>
      </c>
      <c r="E170" s="249">
        <v>2561.2333333333336</v>
      </c>
      <c r="F170" s="249">
        <v>2544.1166666666668</v>
      </c>
      <c r="G170" s="249">
        <v>2517.2333333333336</v>
      </c>
      <c r="H170" s="249">
        <v>2605.2333333333336</v>
      </c>
      <c r="I170" s="249">
        <v>2632.1166666666668</v>
      </c>
      <c r="J170" s="249">
        <v>2649.2333333333336</v>
      </c>
      <c r="K170" s="248">
        <v>2615</v>
      </c>
      <c r="L170" s="248">
        <v>2571</v>
      </c>
      <c r="M170" s="248">
        <v>40.097650000000002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798.65</v>
      </c>
      <c r="D171" s="249">
        <v>801.11666666666667</v>
      </c>
      <c r="E171" s="249">
        <v>793.5333333333333</v>
      </c>
      <c r="F171" s="249">
        <v>788.41666666666663</v>
      </c>
      <c r="G171" s="249">
        <v>780.83333333333326</v>
      </c>
      <c r="H171" s="249">
        <v>806.23333333333335</v>
      </c>
      <c r="I171" s="249">
        <v>813.81666666666661</v>
      </c>
      <c r="J171" s="249">
        <v>818.93333333333339</v>
      </c>
      <c r="K171" s="248">
        <v>808.7</v>
      </c>
      <c r="L171" s="248">
        <v>796</v>
      </c>
      <c r="M171" s="248">
        <v>8.8862199999999998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1273.5</v>
      </c>
      <c r="D172" s="249">
        <v>1279.05</v>
      </c>
      <c r="E172" s="249">
        <v>1263.0999999999999</v>
      </c>
      <c r="F172" s="249">
        <v>1252.7</v>
      </c>
      <c r="G172" s="249">
        <v>1236.75</v>
      </c>
      <c r="H172" s="249">
        <v>1289.4499999999998</v>
      </c>
      <c r="I172" s="249">
        <v>1305.4000000000001</v>
      </c>
      <c r="J172" s="249">
        <v>1315.7999999999997</v>
      </c>
      <c r="K172" s="248">
        <v>1295</v>
      </c>
      <c r="L172" s="248">
        <v>1268.6500000000001</v>
      </c>
      <c r="M172" s="248">
        <v>13.037599999999999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2400.6999999999998</v>
      </c>
      <c r="D173" s="249">
        <v>2412.4166666666665</v>
      </c>
      <c r="E173" s="249">
        <v>2364.833333333333</v>
      </c>
      <c r="F173" s="249">
        <v>2328.9666666666667</v>
      </c>
      <c r="G173" s="249">
        <v>2281.3833333333332</v>
      </c>
      <c r="H173" s="249">
        <v>2448.2833333333328</v>
      </c>
      <c r="I173" s="249">
        <v>2495.8666666666659</v>
      </c>
      <c r="J173" s="249">
        <v>2531.7333333333327</v>
      </c>
      <c r="K173" s="248">
        <v>2460</v>
      </c>
      <c r="L173" s="248">
        <v>2376.5500000000002</v>
      </c>
      <c r="M173" s="248">
        <v>11.31869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71.55</v>
      </c>
      <c r="D174" s="249">
        <v>71.916666666666671</v>
      </c>
      <c r="E174" s="249">
        <v>70.88333333333334</v>
      </c>
      <c r="F174" s="249">
        <v>70.216666666666669</v>
      </c>
      <c r="G174" s="249">
        <v>69.183333333333337</v>
      </c>
      <c r="H174" s="249">
        <v>72.583333333333343</v>
      </c>
      <c r="I174" s="249">
        <v>73.616666666666674</v>
      </c>
      <c r="J174" s="249">
        <v>74.283333333333346</v>
      </c>
      <c r="K174" s="248">
        <v>72.95</v>
      </c>
      <c r="L174" s="248">
        <v>71.25</v>
      </c>
      <c r="M174" s="248">
        <v>90.608779999999996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24296.5</v>
      </c>
      <c r="D175" s="249">
        <v>24322.966666666664</v>
      </c>
      <c r="E175" s="249">
        <v>24076.183333333327</v>
      </c>
      <c r="F175" s="249">
        <v>23855.866666666665</v>
      </c>
      <c r="G175" s="249">
        <v>23609.083333333328</v>
      </c>
      <c r="H175" s="249">
        <v>24543.283333333326</v>
      </c>
      <c r="I175" s="249">
        <v>24790.066666666658</v>
      </c>
      <c r="J175" s="249">
        <v>25010.383333333324</v>
      </c>
      <c r="K175" s="248">
        <v>24569.75</v>
      </c>
      <c r="L175" s="248">
        <v>24102.65</v>
      </c>
      <c r="M175" s="248">
        <v>0.18723000000000001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>
        <v>1393.2</v>
      </c>
      <c r="D176" s="249">
        <v>1389.1499999999999</v>
      </c>
      <c r="E176" s="249">
        <v>1374.0999999999997</v>
      </c>
      <c r="F176" s="249">
        <v>1354.9999999999998</v>
      </c>
      <c r="G176" s="249">
        <v>1339.9499999999996</v>
      </c>
      <c r="H176" s="249">
        <v>1408.2499999999998</v>
      </c>
      <c r="I176" s="249">
        <v>1423.3</v>
      </c>
      <c r="J176" s="249">
        <v>1442.3999999999999</v>
      </c>
      <c r="K176" s="248">
        <v>1404.2</v>
      </c>
      <c r="L176" s="248">
        <v>1370.05</v>
      </c>
      <c r="M176" s="248">
        <v>7.5561199999999999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2966.5</v>
      </c>
      <c r="D177" s="249">
        <v>2982.2666666666664</v>
      </c>
      <c r="E177" s="249">
        <v>2939.5333333333328</v>
      </c>
      <c r="F177" s="249">
        <v>2912.5666666666666</v>
      </c>
      <c r="G177" s="249">
        <v>2869.833333333333</v>
      </c>
      <c r="H177" s="249">
        <v>3009.2333333333327</v>
      </c>
      <c r="I177" s="249">
        <v>3051.9666666666662</v>
      </c>
      <c r="J177" s="249">
        <v>3078.9333333333325</v>
      </c>
      <c r="K177" s="248">
        <v>3025</v>
      </c>
      <c r="L177" s="248">
        <v>2955.3</v>
      </c>
      <c r="M177" s="248">
        <v>1.9597599999999999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463.8</v>
      </c>
      <c r="D178" s="249">
        <v>469.61666666666662</v>
      </c>
      <c r="E178" s="249">
        <v>455.68333333333322</v>
      </c>
      <c r="F178" s="249">
        <v>447.56666666666661</v>
      </c>
      <c r="G178" s="249">
        <v>433.63333333333321</v>
      </c>
      <c r="H178" s="249">
        <v>477.73333333333323</v>
      </c>
      <c r="I178" s="249">
        <v>491.66666666666663</v>
      </c>
      <c r="J178" s="249">
        <v>499.78333333333325</v>
      </c>
      <c r="K178" s="248">
        <v>483.55</v>
      </c>
      <c r="L178" s="248">
        <v>461.5</v>
      </c>
      <c r="M178" s="248">
        <v>11.955539999999999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615.95000000000005</v>
      </c>
      <c r="D179" s="249">
        <v>619.93333333333328</v>
      </c>
      <c r="E179" s="249">
        <v>610.31666666666661</v>
      </c>
      <c r="F179" s="249">
        <v>604.68333333333328</v>
      </c>
      <c r="G179" s="249">
        <v>595.06666666666661</v>
      </c>
      <c r="H179" s="249">
        <v>625.56666666666661</v>
      </c>
      <c r="I179" s="249">
        <v>635.18333333333317</v>
      </c>
      <c r="J179" s="249">
        <v>640.81666666666661</v>
      </c>
      <c r="K179" s="248">
        <v>629.54999999999995</v>
      </c>
      <c r="L179" s="248">
        <v>614.29999999999995</v>
      </c>
      <c r="M179" s="248">
        <v>106.22271000000001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83.55</v>
      </c>
      <c r="D180" s="249">
        <v>84.2</v>
      </c>
      <c r="E180" s="249">
        <v>82.7</v>
      </c>
      <c r="F180" s="249">
        <v>81.849999999999994</v>
      </c>
      <c r="G180" s="249">
        <v>80.349999999999994</v>
      </c>
      <c r="H180" s="249">
        <v>85.050000000000011</v>
      </c>
      <c r="I180" s="249">
        <v>86.550000000000011</v>
      </c>
      <c r="J180" s="249">
        <v>87.40000000000002</v>
      </c>
      <c r="K180" s="248">
        <v>85.7</v>
      </c>
      <c r="L180" s="248">
        <v>83.35</v>
      </c>
      <c r="M180" s="248">
        <v>109.84645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1002.2</v>
      </c>
      <c r="D181" s="249">
        <v>1002.4333333333334</v>
      </c>
      <c r="E181" s="249">
        <v>997.86666666666679</v>
      </c>
      <c r="F181" s="249">
        <v>993.53333333333342</v>
      </c>
      <c r="G181" s="249">
        <v>988.96666666666681</v>
      </c>
      <c r="H181" s="249">
        <v>1006.7666666666668</v>
      </c>
      <c r="I181" s="249">
        <v>1011.3333333333334</v>
      </c>
      <c r="J181" s="249">
        <v>1015.6666666666667</v>
      </c>
      <c r="K181" s="248">
        <v>1007</v>
      </c>
      <c r="L181" s="248">
        <v>998.1</v>
      </c>
      <c r="M181" s="248">
        <v>13.0466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504.2</v>
      </c>
      <c r="D182" s="249">
        <v>506.91666666666669</v>
      </c>
      <c r="E182" s="249">
        <v>499.38333333333333</v>
      </c>
      <c r="F182" s="249">
        <v>494.56666666666666</v>
      </c>
      <c r="G182" s="249">
        <v>487.0333333333333</v>
      </c>
      <c r="H182" s="249">
        <v>511.73333333333335</v>
      </c>
      <c r="I182" s="249">
        <v>519.26666666666677</v>
      </c>
      <c r="J182" s="249">
        <v>524.08333333333337</v>
      </c>
      <c r="K182" s="248">
        <v>514.45000000000005</v>
      </c>
      <c r="L182" s="248">
        <v>502.1</v>
      </c>
      <c r="M182" s="248">
        <v>11.501720000000001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578.20000000000005</v>
      </c>
      <c r="D183" s="249">
        <v>579.35</v>
      </c>
      <c r="E183" s="249">
        <v>574.40000000000009</v>
      </c>
      <c r="F183" s="249">
        <v>570.6</v>
      </c>
      <c r="G183" s="249">
        <v>565.65000000000009</v>
      </c>
      <c r="H183" s="249">
        <v>583.15000000000009</v>
      </c>
      <c r="I183" s="249">
        <v>588.10000000000014</v>
      </c>
      <c r="J183" s="249">
        <v>591.90000000000009</v>
      </c>
      <c r="K183" s="248">
        <v>584.29999999999995</v>
      </c>
      <c r="L183" s="248">
        <v>575.54999999999995</v>
      </c>
      <c r="M183" s="248">
        <v>2.3053699999999999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1039.05</v>
      </c>
      <c r="D184" s="249">
        <v>1038.7833333333333</v>
      </c>
      <c r="E184" s="249">
        <v>1025.1666666666665</v>
      </c>
      <c r="F184" s="249">
        <v>1011.2833333333333</v>
      </c>
      <c r="G184" s="249">
        <v>997.66666666666652</v>
      </c>
      <c r="H184" s="249">
        <v>1052.6666666666665</v>
      </c>
      <c r="I184" s="249">
        <v>1066.2833333333333</v>
      </c>
      <c r="J184" s="249">
        <v>1080.1666666666665</v>
      </c>
      <c r="K184" s="248">
        <v>1052.4000000000001</v>
      </c>
      <c r="L184" s="248">
        <v>1024.9000000000001</v>
      </c>
      <c r="M184" s="248">
        <v>17.110060000000001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1026.7</v>
      </c>
      <c r="D185" s="249">
        <v>1030.5833333333333</v>
      </c>
      <c r="E185" s="249">
        <v>1018.2166666666665</v>
      </c>
      <c r="F185" s="249">
        <v>1009.7333333333332</v>
      </c>
      <c r="G185" s="249">
        <v>997.36666666666645</v>
      </c>
      <c r="H185" s="249">
        <v>1039.0666666666666</v>
      </c>
      <c r="I185" s="249">
        <v>1051.4333333333334</v>
      </c>
      <c r="J185" s="249">
        <v>1059.9166666666665</v>
      </c>
      <c r="K185" s="248">
        <v>1042.95</v>
      </c>
      <c r="L185" s="248">
        <v>1022.1</v>
      </c>
      <c r="M185" s="248">
        <v>5.4564000000000004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1312.75</v>
      </c>
      <c r="D186" s="249">
        <v>1327.9166666666667</v>
      </c>
      <c r="E186" s="249">
        <v>1289.1333333333334</v>
      </c>
      <c r="F186" s="249">
        <v>1265.5166666666667</v>
      </c>
      <c r="G186" s="249">
        <v>1226.7333333333333</v>
      </c>
      <c r="H186" s="249">
        <v>1351.5333333333335</v>
      </c>
      <c r="I186" s="249">
        <v>1390.3166666666668</v>
      </c>
      <c r="J186" s="249">
        <v>1413.9333333333336</v>
      </c>
      <c r="K186" s="248">
        <v>1366.7</v>
      </c>
      <c r="L186" s="248">
        <v>1304.3</v>
      </c>
      <c r="M186" s="248">
        <v>7.6945100000000002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3305.1</v>
      </c>
      <c r="D187" s="249">
        <v>3322.9333333333329</v>
      </c>
      <c r="E187" s="249">
        <v>3281.1166666666659</v>
      </c>
      <c r="F187" s="249">
        <v>3257.1333333333328</v>
      </c>
      <c r="G187" s="249">
        <v>3215.3166666666657</v>
      </c>
      <c r="H187" s="249">
        <v>3346.9166666666661</v>
      </c>
      <c r="I187" s="249">
        <v>3388.7333333333327</v>
      </c>
      <c r="J187" s="249">
        <v>3412.7166666666662</v>
      </c>
      <c r="K187" s="248">
        <v>3364.75</v>
      </c>
      <c r="L187" s="248">
        <v>3298.95</v>
      </c>
      <c r="M187" s="248">
        <v>14.156940000000001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804.9</v>
      </c>
      <c r="D188" s="249">
        <v>807.46666666666658</v>
      </c>
      <c r="E188" s="249">
        <v>799.48333333333312</v>
      </c>
      <c r="F188" s="249">
        <v>794.06666666666649</v>
      </c>
      <c r="G188" s="249">
        <v>786.08333333333303</v>
      </c>
      <c r="H188" s="249">
        <v>812.88333333333321</v>
      </c>
      <c r="I188" s="249">
        <v>820.86666666666656</v>
      </c>
      <c r="J188" s="249">
        <v>826.2833333333333</v>
      </c>
      <c r="K188" s="248">
        <v>815.45</v>
      </c>
      <c r="L188" s="248">
        <v>802.05</v>
      </c>
      <c r="M188" s="248">
        <v>7.8305100000000003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6550.35</v>
      </c>
      <c r="D189" s="249">
        <v>6594.3499999999995</v>
      </c>
      <c r="E189" s="249">
        <v>6500.9999999999991</v>
      </c>
      <c r="F189" s="249">
        <v>6451.65</v>
      </c>
      <c r="G189" s="249">
        <v>6358.2999999999993</v>
      </c>
      <c r="H189" s="249">
        <v>6643.6999999999989</v>
      </c>
      <c r="I189" s="249">
        <v>6737.0499999999993</v>
      </c>
      <c r="J189" s="249">
        <v>6786.3999999999987</v>
      </c>
      <c r="K189" s="248">
        <v>6687.7</v>
      </c>
      <c r="L189" s="248">
        <v>6545</v>
      </c>
      <c r="M189" s="248">
        <v>2.0719699999999999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416.7</v>
      </c>
      <c r="D190" s="249">
        <v>418.40000000000003</v>
      </c>
      <c r="E190" s="249">
        <v>414.00000000000006</v>
      </c>
      <c r="F190" s="249">
        <v>411.3</v>
      </c>
      <c r="G190" s="249">
        <v>406.90000000000003</v>
      </c>
      <c r="H190" s="249">
        <v>421.10000000000008</v>
      </c>
      <c r="I190" s="249">
        <v>425.50000000000006</v>
      </c>
      <c r="J190" s="249">
        <v>428.2000000000001</v>
      </c>
      <c r="K190" s="248">
        <v>422.8</v>
      </c>
      <c r="L190" s="248">
        <v>415.7</v>
      </c>
      <c r="M190" s="248">
        <v>75.426010000000005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221.8</v>
      </c>
      <c r="D191" s="249">
        <v>222.55000000000004</v>
      </c>
      <c r="E191" s="249">
        <v>220.30000000000007</v>
      </c>
      <c r="F191" s="249">
        <v>218.80000000000004</v>
      </c>
      <c r="G191" s="249">
        <v>216.55000000000007</v>
      </c>
      <c r="H191" s="249">
        <v>224.05000000000007</v>
      </c>
      <c r="I191" s="249">
        <v>226.3</v>
      </c>
      <c r="J191" s="249">
        <v>227.80000000000007</v>
      </c>
      <c r="K191" s="248">
        <v>224.8</v>
      </c>
      <c r="L191" s="248">
        <v>221.05</v>
      </c>
      <c r="M191" s="248">
        <v>79.09066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110.95</v>
      </c>
      <c r="D192" s="249">
        <v>111.7</v>
      </c>
      <c r="E192" s="249">
        <v>109.95</v>
      </c>
      <c r="F192" s="249">
        <v>108.95</v>
      </c>
      <c r="G192" s="249">
        <v>107.2</v>
      </c>
      <c r="H192" s="249">
        <v>112.7</v>
      </c>
      <c r="I192" s="249">
        <v>114.45</v>
      </c>
      <c r="J192" s="249">
        <v>115.45</v>
      </c>
      <c r="K192" s="248">
        <v>113.45</v>
      </c>
      <c r="L192" s="248">
        <v>110.7</v>
      </c>
      <c r="M192" s="248">
        <v>343.61613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98.7</v>
      </c>
      <c r="D193" s="249">
        <v>99.583333333333329</v>
      </c>
      <c r="E193" s="249">
        <v>97.466666666666654</v>
      </c>
      <c r="F193" s="249">
        <v>96.23333333333332</v>
      </c>
      <c r="G193" s="249">
        <v>94.116666666666646</v>
      </c>
      <c r="H193" s="249">
        <v>100.81666666666666</v>
      </c>
      <c r="I193" s="249">
        <v>102.93333333333334</v>
      </c>
      <c r="J193" s="249">
        <v>104.16666666666667</v>
      </c>
      <c r="K193" s="248">
        <v>101.7</v>
      </c>
      <c r="L193" s="248">
        <v>98.35</v>
      </c>
      <c r="M193" s="248">
        <v>33.258380000000002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1022.75</v>
      </c>
      <c r="D194" s="249">
        <v>1034.3333333333333</v>
      </c>
      <c r="E194" s="249">
        <v>1008.6666666666665</v>
      </c>
      <c r="F194" s="249">
        <v>994.58333333333326</v>
      </c>
      <c r="G194" s="249">
        <v>968.91666666666652</v>
      </c>
      <c r="H194" s="249">
        <v>1048.4166666666665</v>
      </c>
      <c r="I194" s="249">
        <v>1074.083333333333</v>
      </c>
      <c r="J194" s="249">
        <v>1088.1666666666665</v>
      </c>
      <c r="K194" s="248">
        <v>1060</v>
      </c>
      <c r="L194" s="248">
        <v>1020.25</v>
      </c>
      <c r="M194" s="248">
        <v>51.846730000000001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721.75</v>
      </c>
      <c r="D195" s="249">
        <v>723.9666666666667</v>
      </c>
      <c r="E195" s="249">
        <v>714.93333333333339</v>
      </c>
      <c r="F195" s="249">
        <v>708.11666666666667</v>
      </c>
      <c r="G195" s="249">
        <v>699.08333333333337</v>
      </c>
      <c r="H195" s="249">
        <v>730.78333333333342</v>
      </c>
      <c r="I195" s="249">
        <v>739.81666666666672</v>
      </c>
      <c r="J195" s="249">
        <v>746.63333333333344</v>
      </c>
      <c r="K195" s="248">
        <v>733</v>
      </c>
      <c r="L195" s="248">
        <v>717.15</v>
      </c>
      <c r="M195" s="248">
        <v>3.0641699999999998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2522.6999999999998</v>
      </c>
      <c r="D196" s="249">
        <v>2541.9666666666667</v>
      </c>
      <c r="E196" s="249">
        <v>2495.2833333333333</v>
      </c>
      <c r="F196" s="249">
        <v>2467.8666666666668</v>
      </c>
      <c r="G196" s="249">
        <v>2421.1833333333334</v>
      </c>
      <c r="H196" s="249">
        <v>2569.3833333333332</v>
      </c>
      <c r="I196" s="249">
        <v>2616.0666666666666</v>
      </c>
      <c r="J196" s="249">
        <v>2643.4833333333331</v>
      </c>
      <c r="K196" s="248">
        <v>2588.65</v>
      </c>
      <c r="L196" s="248">
        <v>2514.5500000000002</v>
      </c>
      <c r="M196" s="248">
        <v>12.25728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1609</v>
      </c>
      <c r="D197" s="249">
        <v>1616.7166666666665</v>
      </c>
      <c r="E197" s="249">
        <v>1595.0333333333328</v>
      </c>
      <c r="F197" s="249">
        <v>1581.0666666666664</v>
      </c>
      <c r="G197" s="249">
        <v>1559.3833333333328</v>
      </c>
      <c r="H197" s="249">
        <v>1630.6833333333329</v>
      </c>
      <c r="I197" s="249">
        <v>1652.3666666666668</v>
      </c>
      <c r="J197" s="249">
        <v>1666.333333333333</v>
      </c>
      <c r="K197" s="248">
        <v>1638.4</v>
      </c>
      <c r="L197" s="248">
        <v>1602.75</v>
      </c>
      <c r="M197" s="248">
        <v>1.38114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523.85</v>
      </c>
      <c r="D198" s="249">
        <v>525.16666666666663</v>
      </c>
      <c r="E198" s="249">
        <v>520.33333333333326</v>
      </c>
      <c r="F198" s="249">
        <v>516.81666666666661</v>
      </c>
      <c r="G198" s="249">
        <v>511.98333333333323</v>
      </c>
      <c r="H198" s="249">
        <v>528.68333333333328</v>
      </c>
      <c r="I198" s="249">
        <v>533.51666666666654</v>
      </c>
      <c r="J198" s="249">
        <v>537.0333333333333</v>
      </c>
      <c r="K198" s="248">
        <v>530</v>
      </c>
      <c r="L198" s="248">
        <v>521.65</v>
      </c>
      <c r="M198" s="248">
        <v>2.2376999999999998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1436</v>
      </c>
      <c r="D199" s="249">
        <v>1441.3499999999997</v>
      </c>
      <c r="E199" s="249">
        <v>1422.7499999999993</v>
      </c>
      <c r="F199" s="249">
        <v>1409.4999999999995</v>
      </c>
      <c r="G199" s="249">
        <v>1390.8999999999992</v>
      </c>
      <c r="H199" s="249">
        <v>1454.5999999999995</v>
      </c>
      <c r="I199" s="249">
        <v>1473.1999999999998</v>
      </c>
      <c r="J199" s="249">
        <v>1486.4499999999996</v>
      </c>
      <c r="K199" s="248">
        <v>1459.95</v>
      </c>
      <c r="L199" s="248">
        <v>1428.1</v>
      </c>
      <c r="M199" s="248">
        <v>3.83487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36.299999999999997</v>
      </c>
      <c r="D200" s="249">
        <v>36.366666666666667</v>
      </c>
      <c r="E200" s="249">
        <v>36.033333333333331</v>
      </c>
      <c r="F200" s="249">
        <v>35.766666666666666</v>
      </c>
      <c r="G200" s="249">
        <v>35.43333333333333</v>
      </c>
      <c r="H200" s="249">
        <v>36.633333333333333</v>
      </c>
      <c r="I200" s="249">
        <v>36.966666666666661</v>
      </c>
      <c r="J200" s="249">
        <v>37.233333333333334</v>
      </c>
      <c r="K200" s="248">
        <v>36.700000000000003</v>
      </c>
      <c r="L200" s="248">
        <v>36.1</v>
      </c>
      <c r="M200" s="248">
        <v>51.248820000000002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2831.7</v>
      </c>
      <c r="D201" s="249">
        <v>2870.0166666666664</v>
      </c>
      <c r="E201" s="249">
        <v>2767.2333333333327</v>
      </c>
      <c r="F201" s="249">
        <v>2702.7666666666664</v>
      </c>
      <c r="G201" s="249">
        <v>2599.9833333333327</v>
      </c>
      <c r="H201" s="249">
        <v>2934.4833333333327</v>
      </c>
      <c r="I201" s="249">
        <v>3037.2666666666664</v>
      </c>
      <c r="J201" s="249">
        <v>3101.7333333333327</v>
      </c>
      <c r="K201" s="248">
        <v>2972.8</v>
      </c>
      <c r="L201" s="248">
        <v>2805.55</v>
      </c>
      <c r="M201" s="248">
        <v>1.74515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770.75</v>
      </c>
      <c r="D202" s="249">
        <v>774.91666666666663</v>
      </c>
      <c r="E202" s="249">
        <v>761.33333333333326</v>
      </c>
      <c r="F202" s="249">
        <v>751.91666666666663</v>
      </c>
      <c r="G202" s="249">
        <v>738.33333333333326</v>
      </c>
      <c r="H202" s="249">
        <v>784.33333333333326</v>
      </c>
      <c r="I202" s="249">
        <v>797.91666666666652</v>
      </c>
      <c r="J202" s="249">
        <v>807.33333333333326</v>
      </c>
      <c r="K202" s="248">
        <v>788.5</v>
      </c>
      <c r="L202" s="248">
        <v>765.5</v>
      </c>
      <c r="M202" s="248">
        <v>16.923940000000002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7113.9</v>
      </c>
      <c r="D203" s="249">
        <v>7139.8166666666666</v>
      </c>
      <c r="E203" s="249">
        <v>7062.083333333333</v>
      </c>
      <c r="F203" s="249">
        <v>7010.2666666666664</v>
      </c>
      <c r="G203" s="249">
        <v>6932.5333333333328</v>
      </c>
      <c r="H203" s="249">
        <v>7191.6333333333332</v>
      </c>
      <c r="I203" s="249">
        <v>7269.3666666666668</v>
      </c>
      <c r="J203" s="249">
        <v>7321.1833333333334</v>
      </c>
      <c r="K203" s="248">
        <v>7217.55</v>
      </c>
      <c r="L203" s="248">
        <v>7088</v>
      </c>
      <c r="M203" s="248">
        <v>2.4161000000000001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90.05</v>
      </c>
      <c r="D204" s="249">
        <v>91.466666666666654</v>
      </c>
      <c r="E204" s="249">
        <v>87.983333333333306</v>
      </c>
      <c r="F204" s="249">
        <v>85.916666666666657</v>
      </c>
      <c r="G204" s="249">
        <v>82.433333333333309</v>
      </c>
      <c r="H204" s="249">
        <v>93.533333333333303</v>
      </c>
      <c r="I204" s="249">
        <v>97.016666666666652</v>
      </c>
      <c r="J204" s="249">
        <v>99.0833333333333</v>
      </c>
      <c r="K204" s="248">
        <v>94.95</v>
      </c>
      <c r="L204" s="248">
        <v>89.4</v>
      </c>
      <c r="M204" s="248">
        <v>405.73473999999999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1773.3</v>
      </c>
      <c r="D205" s="249">
        <v>1777.2166666666665</v>
      </c>
      <c r="E205" s="249">
        <v>1759.4333333333329</v>
      </c>
      <c r="F205" s="249">
        <v>1745.5666666666664</v>
      </c>
      <c r="G205" s="249">
        <v>1727.7833333333328</v>
      </c>
      <c r="H205" s="249">
        <v>1791.083333333333</v>
      </c>
      <c r="I205" s="249">
        <v>1808.8666666666663</v>
      </c>
      <c r="J205" s="249">
        <v>1822.7333333333331</v>
      </c>
      <c r="K205" s="248">
        <v>1795</v>
      </c>
      <c r="L205" s="248">
        <v>1763.35</v>
      </c>
      <c r="M205" s="248">
        <v>1.6974499999999999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939</v>
      </c>
      <c r="D206" s="249">
        <v>937.91666666666663</v>
      </c>
      <c r="E206" s="249">
        <v>931.63333333333321</v>
      </c>
      <c r="F206" s="249">
        <v>924.26666666666654</v>
      </c>
      <c r="G206" s="249">
        <v>917.98333333333312</v>
      </c>
      <c r="H206" s="249">
        <v>945.2833333333333</v>
      </c>
      <c r="I206" s="249">
        <v>951.56666666666683</v>
      </c>
      <c r="J206" s="249">
        <v>958.93333333333339</v>
      </c>
      <c r="K206" s="248">
        <v>944.2</v>
      </c>
      <c r="L206" s="248">
        <v>930.55</v>
      </c>
      <c r="M206" s="248">
        <v>12.91666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1383.15</v>
      </c>
      <c r="D207" s="249">
        <v>1382.5333333333335</v>
      </c>
      <c r="E207" s="249">
        <v>1365.666666666667</v>
      </c>
      <c r="F207" s="249">
        <v>1348.1833333333334</v>
      </c>
      <c r="G207" s="249">
        <v>1331.3166666666668</v>
      </c>
      <c r="H207" s="249">
        <v>1400.0166666666671</v>
      </c>
      <c r="I207" s="249">
        <v>1416.8833333333334</v>
      </c>
      <c r="J207" s="249">
        <v>1434.3666666666672</v>
      </c>
      <c r="K207" s="248">
        <v>1399.4</v>
      </c>
      <c r="L207" s="248">
        <v>1365.05</v>
      </c>
      <c r="M207" s="248">
        <v>13.069039999999999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310.95</v>
      </c>
      <c r="D208" s="249">
        <v>312.75</v>
      </c>
      <c r="E208" s="249">
        <v>308.5</v>
      </c>
      <c r="F208" s="249">
        <v>306.05</v>
      </c>
      <c r="G208" s="249">
        <v>301.8</v>
      </c>
      <c r="H208" s="249">
        <v>315.2</v>
      </c>
      <c r="I208" s="249">
        <v>319.45</v>
      </c>
      <c r="J208" s="249">
        <v>321.89999999999998</v>
      </c>
      <c r="K208" s="248">
        <v>317</v>
      </c>
      <c r="L208" s="248">
        <v>310.3</v>
      </c>
      <c r="M208" s="248">
        <v>58.467759999999998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8.4</v>
      </c>
      <c r="D209" s="249">
        <v>8.4666666666666668</v>
      </c>
      <c r="E209" s="249">
        <v>8.1833333333333336</v>
      </c>
      <c r="F209" s="249">
        <v>7.9666666666666668</v>
      </c>
      <c r="G209" s="249">
        <v>7.6833333333333336</v>
      </c>
      <c r="H209" s="249">
        <v>8.6833333333333336</v>
      </c>
      <c r="I209" s="249">
        <v>8.9666666666666686</v>
      </c>
      <c r="J209" s="249">
        <v>9.1833333333333336</v>
      </c>
      <c r="K209" s="248">
        <v>8.75</v>
      </c>
      <c r="L209" s="248">
        <v>8.25</v>
      </c>
      <c r="M209" s="248">
        <v>1667.91398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850.4</v>
      </c>
      <c r="D210" s="249">
        <v>850.41666666666663</v>
      </c>
      <c r="E210" s="249">
        <v>844.98333333333323</v>
      </c>
      <c r="F210" s="249">
        <v>839.56666666666661</v>
      </c>
      <c r="G210" s="249">
        <v>834.13333333333321</v>
      </c>
      <c r="H210" s="249">
        <v>855.83333333333326</v>
      </c>
      <c r="I210" s="249">
        <v>861.26666666666665</v>
      </c>
      <c r="J210" s="249">
        <v>866.68333333333328</v>
      </c>
      <c r="K210" s="248">
        <v>855.85</v>
      </c>
      <c r="L210" s="248">
        <v>845</v>
      </c>
      <c r="M210" s="248">
        <v>10.151020000000001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1500.15</v>
      </c>
      <c r="D211" s="249">
        <v>1504.9166666666667</v>
      </c>
      <c r="E211" s="249">
        <v>1490.4333333333334</v>
      </c>
      <c r="F211" s="249">
        <v>1480.7166666666667</v>
      </c>
      <c r="G211" s="249">
        <v>1466.2333333333333</v>
      </c>
      <c r="H211" s="249">
        <v>1514.6333333333334</v>
      </c>
      <c r="I211" s="249">
        <v>1529.1166666666666</v>
      </c>
      <c r="J211" s="249">
        <v>1538.8333333333335</v>
      </c>
      <c r="K211" s="248">
        <v>1519.4</v>
      </c>
      <c r="L211" s="248">
        <v>1495.2</v>
      </c>
      <c r="M211" s="248">
        <v>0.44366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395.2</v>
      </c>
      <c r="D212" s="249">
        <v>396.33333333333331</v>
      </c>
      <c r="E212" s="249">
        <v>392.91666666666663</v>
      </c>
      <c r="F212" s="249">
        <v>390.63333333333333</v>
      </c>
      <c r="G212" s="249">
        <v>387.21666666666664</v>
      </c>
      <c r="H212" s="249">
        <v>398.61666666666662</v>
      </c>
      <c r="I212" s="249">
        <v>402.03333333333325</v>
      </c>
      <c r="J212" s="249">
        <v>404.31666666666661</v>
      </c>
      <c r="K212" s="248">
        <v>399.75</v>
      </c>
      <c r="L212" s="248">
        <v>394.05</v>
      </c>
      <c r="M212" s="248">
        <v>38.834629999999997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22.45</v>
      </c>
      <c r="D213" s="249">
        <v>22.266666666666666</v>
      </c>
      <c r="E213" s="249">
        <v>21.633333333333333</v>
      </c>
      <c r="F213" s="249">
        <v>20.816666666666666</v>
      </c>
      <c r="G213" s="249">
        <v>20.183333333333334</v>
      </c>
      <c r="H213" s="249">
        <v>23.083333333333332</v>
      </c>
      <c r="I213" s="249">
        <v>23.716666666666665</v>
      </c>
      <c r="J213" s="249">
        <v>24.533333333333331</v>
      </c>
      <c r="K213" s="248">
        <v>22.9</v>
      </c>
      <c r="L213" s="248">
        <v>21.45</v>
      </c>
      <c r="M213" s="248">
        <v>5680.3855800000001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258.3</v>
      </c>
      <c r="D214" s="249">
        <v>259.7</v>
      </c>
      <c r="E214" s="249">
        <v>256.09999999999997</v>
      </c>
      <c r="F214" s="249">
        <v>253.89999999999998</v>
      </c>
      <c r="G214" s="249">
        <v>250.29999999999995</v>
      </c>
      <c r="H214" s="249">
        <v>261.89999999999998</v>
      </c>
      <c r="I214" s="249">
        <v>265.5</v>
      </c>
      <c r="J214" s="249">
        <v>267.7</v>
      </c>
      <c r="K214" s="248">
        <v>263.3</v>
      </c>
      <c r="L214" s="248">
        <v>257.5</v>
      </c>
      <c r="M214" s="248">
        <v>45.90361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64.150000000000006</v>
      </c>
      <c r="D215" s="249">
        <v>64.399999999999991</v>
      </c>
      <c r="E215" s="249">
        <v>63.549999999999983</v>
      </c>
      <c r="F215" s="249">
        <v>62.949999999999989</v>
      </c>
      <c r="G215" s="249">
        <v>62.09999999999998</v>
      </c>
      <c r="H215" s="249">
        <v>64.999999999999986</v>
      </c>
      <c r="I215" s="249">
        <v>65.84999999999998</v>
      </c>
      <c r="J215" s="249">
        <v>66.449999999999989</v>
      </c>
      <c r="K215" s="248">
        <v>65.25</v>
      </c>
      <c r="L215" s="248">
        <v>63.8</v>
      </c>
      <c r="M215" s="248">
        <v>190.11713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408.6</v>
      </c>
      <c r="D216" s="249">
        <v>409.36666666666662</v>
      </c>
      <c r="E216" s="249">
        <v>405.88333333333321</v>
      </c>
      <c r="F216" s="249">
        <v>403.16666666666657</v>
      </c>
      <c r="G216" s="249">
        <v>399.68333333333317</v>
      </c>
      <c r="H216" s="249">
        <v>412.08333333333326</v>
      </c>
      <c r="I216" s="249">
        <v>415.56666666666672</v>
      </c>
      <c r="J216" s="249">
        <v>418.2833333333333</v>
      </c>
      <c r="K216" s="248">
        <v>412.85</v>
      </c>
      <c r="L216" s="248">
        <v>406.65</v>
      </c>
      <c r="M216" s="248">
        <v>5.8546399999999998</v>
      </c>
      <c r="N216" s="1"/>
      <c r="O216" s="1"/>
    </row>
    <row r="217" spans="1:15" ht="12.75" customHeight="1">
      <c r="A217" s="294"/>
      <c r="B217" s="295"/>
      <c r="C217" s="296"/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6" sqref="B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5"/>
      <c r="B1" s="38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44911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8" t="s">
        <v>16</v>
      </c>
      <c r="B9" s="380" t="s">
        <v>18</v>
      </c>
      <c r="C9" s="384" t="s">
        <v>20</v>
      </c>
      <c r="D9" s="384" t="s">
        <v>21</v>
      </c>
      <c r="E9" s="375" t="s">
        <v>22</v>
      </c>
      <c r="F9" s="376"/>
      <c r="G9" s="377"/>
      <c r="H9" s="375" t="s">
        <v>23</v>
      </c>
      <c r="I9" s="376"/>
      <c r="J9" s="377"/>
      <c r="K9" s="23"/>
      <c r="L9" s="24"/>
      <c r="M9" s="50"/>
      <c r="N9" s="1"/>
      <c r="O9" s="1"/>
    </row>
    <row r="10" spans="1:15" ht="42.75" customHeight="1">
      <c r="A10" s="382"/>
      <c r="B10" s="383"/>
      <c r="C10" s="383"/>
      <c r="D10" s="38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23331.1</v>
      </c>
      <c r="D11" s="249">
        <v>23310.350000000002</v>
      </c>
      <c r="E11" s="249">
        <v>23220.750000000004</v>
      </c>
      <c r="F11" s="249">
        <v>23110.400000000001</v>
      </c>
      <c r="G11" s="249">
        <v>23020.800000000003</v>
      </c>
      <c r="H11" s="249">
        <v>23420.700000000004</v>
      </c>
      <c r="I11" s="249">
        <v>23510.300000000003</v>
      </c>
      <c r="J11" s="249">
        <v>23620.650000000005</v>
      </c>
      <c r="K11" s="248">
        <v>23399.95</v>
      </c>
      <c r="L11" s="248">
        <v>23200</v>
      </c>
      <c r="M11" s="248">
        <v>1.0200000000000001E-2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2930.2</v>
      </c>
      <c r="D12" s="249">
        <v>2953.3833333333332</v>
      </c>
      <c r="E12" s="249">
        <v>2892.8166666666666</v>
      </c>
      <c r="F12" s="249">
        <v>2855.4333333333334</v>
      </c>
      <c r="G12" s="249">
        <v>2794.8666666666668</v>
      </c>
      <c r="H12" s="249">
        <v>2990.7666666666664</v>
      </c>
      <c r="I12" s="249">
        <v>3051.333333333333</v>
      </c>
      <c r="J12" s="249">
        <v>3088.7166666666662</v>
      </c>
      <c r="K12" s="248">
        <v>3013.95</v>
      </c>
      <c r="L12" s="248">
        <v>2916</v>
      </c>
      <c r="M12" s="248">
        <v>2.5893600000000001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2635.5</v>
      </c>
      <c r="D13" s="249">
        <v>2639.5</v>
      </c>
      <c r="E13" s="249">
        <v>2607</v>
      </c>
      <c r="F13" s="249">
        <v>2578.5</v>
      </c>
      <c r="G13" s="249">
        <v>2546</v>
      </c>
      <c r="H13" s="249">
        <v>2668</v>
      </c>
      <c r="I13" s="249">
        <v>2700.5</v>
      </c>
      <c r="J13" s="249">
        <v>2729</v>
      </c>
      <c r="K13" s="248">
        <v>2672</v>
      </c>
      <c r="L13" s="248">
        <v>2611</v>
      </c>
      <c r="M13" s="248">
        <v>4.3927899999999998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2706.55</v>
      </c>
      <c r="D14" s="249">
        <v>2720.2666666666669</v>
      </c>
      <c r="E14" s="249">
        <v>2676.2833333333338</v>
      </c>
      <c r="F14" s="249">
        <v>2646.0166666666669</v>
      </c>
      <c r="G14" s="249">
        <v>2602.0333333333338</v>
      </c>
      <c r="H14" s="249">
        <v>2750.5333333333338</v>
      </c>
      <c r="I14" s="249">
        <v>2794.5166666666664</v>
      </c>
      <c r="J14" s="249">
        <v>2824.7833333333338</v>
      </c>
      <c r="K14" s="248">
        <v>2764.25</v>
      </c>
      <c r="L14" s="248">
        <v>2690</v>
      </c>
      <c r="M14" s="248">
        <v>0.16375000000000001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1155.5</v>
      </c>
      <c r="D15" s="249">
        <v>1160.7333333333333</v>
      </c>
      <c r="E15" s="249">
        <v>1142.4666666666667</v>
      </c>
      <c r="F15" s="249">
        <v>1129.4333333333334</v>
      </c>
      <c r="G15" s="249">
        <v>1111.1666666666667</v>
      </c>
      <c r="H15" s="249">
        <v>1173.7666666666667</v>
      </c>
      <c r="I15" s="249">
        <v>1192.0333333333335</v>
      </c>
      <c r="J15" s="249">
        <v>1205.0666666666666</v>
      </c>
      <c r="K15" s="248">
        <v>1179</v>
      </c>
      <c r="L15" s="248">
        <v>1147.7</v>
      </c>
      <c r="M15" s="248">
        <v>2.4864899999999999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669</v>
      </c>
      <c r="D16" s="249">
        <v>669.69999999999993</v>
      </c>
      <c r="E16" s="249">
        <v>663.39999999999986</v>
      </c>
      <c r="F16" s="249">
        <v>657.8</v>
      </c>
      <c r="G16" s="249">
        <v>651.49999999999989</v>
      </c>
      <c r="H16" s="249">
        <v>675.29999999999984</v>
      </c>
      <c r="I16" s="249">
        <v>681.5999999999998</v>
      </c>
      <c r="J16" s="249">
        <v>687.19999999999982</v>
      </c>
      <c r="K16" s="248">
        <v>676</v>
      </c>
      <c r="L16" s="248">
        <v>664.1</v>
      </c>
      <c r="M16" s="248">
        <v>8.6968399999999999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458.35</v>
      </c>
      <c r="D17" s="249">
        <v>460.45</v>
      </c>
      <c r="E17" s="249">
        <v>453.9</v>
      </c>
      <c r="F17" s="249">
        <v>449.45</v>
      </c>
      <c r="G17" s="249">
        <v>442.9</v>
      </c>
      <c r="H17" s="249">
        <v>464.9</v>
      </c>
      <c r="I17" s="249">
        <v>471.45000000000005</v>
      </c>
      <c r="J17" s="249">
        <v>475.9</v>
      </c>
      <c r="K17" s="248">
        <v>467</v>
      </c>
      <c r="L17" s="248">
        <v>456</v>
      </c>
      <c r="M17" s="248">
        <v>0.60555000000000003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1971.2</v>
      </c>
      <c r="D18" s="249">
        <v>1983.3833333333332</v>
      </c>
      <c r="E18" s="249">
        <v>1952.8166666666664</v>
      </c>
      <c r="F18" s="249">
        <v>1934.4333333333332</v>
      </c>
      <c r="G18" s="249">
        <v>1903.8666666666663</v>
      </c>
      <c r="H18" s="249">
        <v>2001.7666666666664</v>
      </c>
      <c r="I18" s="249">
        <v>2032.333333333333</v>
      </c>
      <c r="J18" s="249">
        <v>2050.7166666666662</v>
      </c>
      <c r="K18" s="248">
        <v>2013.95</v>
      </c>
      <c r="L18" s="248">
        <v>1965</v>
      </c>
      <c r="M18" s="248">
        <v>1.3928700000000001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20571.7</v>
      </c>
      <c r="D19" s="249">
        <v>20573.899999999998</v>
      </c>
      <c r="E19" s="249">
        <v>20397.849999999995</v>
      </c>
      <c r="F19" s="249">
        <v>20223.999999999996</v>
      </c>
      <c r="G19" s="249">
        <v>20047.949999999993</v>
      </c>
      <c r="H19" s="249">
        <v>20747.749999999996</v>
      </c>
      <c r="I19" s="249">
        <v>20923.8</v>
      </c>
      <c r="J19" s="249">
        <v>21097.649999999998</v>
      </c>
      <c r="K19" s="248">
        <v>20749.95</v>
      </c>
      <c r="L19" s="248">
        <v>20400.05</v>
      </c>
      <c r="M19" s="248">
        <v>7.8619999999999995E-2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4043.75</v>
      </c>
      <c r="D20" s="249">
        <v>4047.2666666666664</v>
      </c>
      <c r="E20" s="249">
        <v>4021.4833333333327</v>
      </c>
      <c r="F20" s="249">
        <v>3999.2166666666662</v>
      </c>
      <c r="G20" s="249">
        <v>3973.4333333333325</v>
      </c>
      <c r="H20" s="249">
        <v>4069.5333333333328</v>
      </c>
      <c r="I20" s="249">
        <v>4095.3166666666666</v>
      </c>
      <c r="J20" s="249">
        <v>4117.583333333333</v>
      </c>
      <c r="K20" s="248">
        <v>4073.05</v>
      </c>
      <c r="L20" s="248">
        <v>4025</v>
      </c>
      <c r="M20" s="248">
        <v>8.6613799999999994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2024.9</v>
      </c>
      <c r="D21" s="249">
        <v>2023.25</v>
      </c>
      <c r="E21" s="249">
        <v>2011.65</v>
      </c>
      <c r="F21" s="249">
        <v>1998.4</v>
      </c>
      <c r="G21" s="249">
        <v>1986.8000000000002</v>
      </c>
      <c r="H21" s="249">
        <v>2036.5</v>
      </c>
      <c r="I21" s="249">
        <v>2048.1</v>
      </c>
      <c r="J21" s="249">
        <v>2061.35</v>
      </c>
      <c r="K21" s="248">
        <v>2034.85</v>
      </c>
      <c r="L21" s="248">
        <v>2010</v>
      </c>
      <c r="M21" s="248">
        <v>3.51166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883.95</v>
      </c>
      <c r="D22" s="249">
        <v>890.41666666666663</v>
      </c>
      <c r="E22" s="249">
        <v>873.88333333333321</v>
      </c>
      <c r="F22" s="249">
        <v>863.81666666666661</v>
      </c>
      <c r="G22" s="249">
        <v>847.28333333333319</v>
      </c>
      <c r="H22" s="249">
        <v>900.48333333333323</v>
      </c>
      <c r="I22" s="249">
        <v>917.01666666666677</v>
      </c>
      <c r="J22" s="249">
        <v>927.08333333333326</v>
      </c>
      <c r="K22" s="248">
        <v>906.95</v>
      </c>
      <c r="L22" s="248">
        <v>880.35</v>
      </c>
      <c r="M22" s="248">
        <v>36.794589999999999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3550.75</v>
      </c>
      <c r="D23" s="249">
        <v>3550.1</v>
      </c>
      <c r="E23" s="249">
        <v>3504.7</v>
      </c>
      <c r="F23" s="249">
        <v>3458.65</v>
      </c>
      <c r="G23" s="249">
        <v>3413.25</v>
      </c>
      <c r="H23" s="249">
        <v>3596.1499999999996</v>
      </c>
      <c r="I23" s="249">
        <v>3641.55</v>
      </c>
      <c r="J23" s="249">
        <v>3687.5999999999995</v>
      </c>
      <c r="K23" s="248">
        <v>3595.5</v>
      </c>
      <c r="L23" s="248">
        <v>3504.05</v>
      </c>
      <c r="M23" s="248">
        <v>2.6890299999999998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2657</v>
      </c>
      <c r="D24" s="249">
        <v>2654.3333333333335</v>
      </c>
      <c r="E24" s="249">
        <v>2634.666666666667</v>
      </c>
      <c r="F24" s="249">
        <v>2612.3333333333335</v>
      </c>
      <c r="G24" s="249">
        <v>2592.666666666667</v>
      </c>
      <c r="H24" s="249">
        <v>2676.666666666667</v>
      </c>
      <c r="I24" s="249">
        <v>2696.3333333333339</v>
      </c>
      <c r="J24" s="249">
        <v>2718.666666666667</v>
      </c>
      <c r="K24" s="248">
        <v>2674</v>
      </c>
      <c r="L24" s="248">
        <v>2632</v>
      </c>
      <c r="M24" s="248">
        <v>2.27563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641.65</v>
      </c>
      <c r="D25" s="249">
        <v>645.19999999999993</v>
      </c>
      <c r="E25" s="249">
        <v>636.44999999999982</v>
      </c>
      <c r="F25" s="249">
        <v>631.24999999999989</v>
      </c>
      <c r="G25" s="249">
        <v>622.49999999999977</v>
      </c>
      <c r="H25" s="249">
        <v>650.39999999999986</v>
      </c>
      <c r="I25" s="249">
        <v>659.15000000000009</v>
      </c>
      <c r="J25" s="249">
        <v>664.34999999999991</v>
      </c>
      <c r="K25" s="248">
        <v>653.95000000000005</v>
      </c>
      <c r="L25" s="248">
        <v>640</v>
      </c>
      <c r="M25" s="248">
        <v>14.820819999999999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153.65</v>
      </c>
      <c r="D26" s="249">
        <v>154.78333333333333</v>
      </c>
      <c r="E26" s="249">
        <v>151.36666666666667</v>
      </c>
      <c r="F26" s="249">
        <v>149.08333333333334</v>
      </c>
      <c r="G26" s="249">
        <v>145.66666666666669</v>
      </c>
      <c r="H26" s="249">
        <v>157.06666666666666</v>
      </c>
      <c r="I26" s="249">
        <v>160.48333333333335</v>
      </c>
      <c r="J26" s="249">
        <v>162.76666666666665</v>
      </c>
      <c r="K26" s="248">
        <v>158.19999999999999</v>
      </c>
      <c r="L26" s="248">
        <v>152.5</v>
      </c>
      <c r="M26" s="248">
        <v>28.723659999999999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308.55</v>
      </c>
      <c r="D27" s="249">
        <v>311.16666666666669</v>
      </c>
      <c r="E27" s="249">
        <v>304.53333333333336</v>
      </c>
      <c r="F27" s="249">
        <v>300.51666666666665</v>
      </c>
      <c r="G27" s="249">
        <v>293.88333333333333</v>
      </c>
      <c r="H27" s="249">
        <v>315.18333333333339</v>
      </c>
      <c r="I27" s="249">
        <v>321.81666666666672</v>
      </c>
      <c r="J27" s="249">
        <v>325.83333333333343</v>
      </c>
      <c r="K27" s="248">
        <v>317.8</v>
      </c>
      <c r="L27" s="248">
        <v>307.14999999999998</v>
      </c>
      <c r="M27" s="248">
        <v>14.60923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451.05</v>
      </c>
      <c r="D28" s="249">
        <v>457.65000000000003</v>
      </c>
      <c r="E28" s="249">
        <v>443.40000000000009</v>
      </c>
      <c r="F28" s="249">
        <v>435.75000000000006</v>
      </c>
      <c r="G28" s="249">
        <v>421.50000000000011</v>
      </c>
      <c r="H28" s="249">
        <v>465.30000000000007</v>
      </c>
      <c r="I28" s="249">
        <v>479.54999999999995</v>
      </c>
      <c r="J28" s="249">
        <v>487.20000000000005</v>
      </c>
      <c r="K28" s="248">
        <v>471.9</v>
      </c>
      <c r="L28" s="248">
        <v>450</v>
      </c>
      <c r="M28" s="248">
        <v>1.60571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347.05</v>
      </c>
      <c r="D29" s="249">
        <v>349</v>
      </c>
      <c r="E29" s="249">
        <v>341.55</v>
      </c>
      <c r="F29" s="249">
        <v>336.05</v>
      </c>
      <c r="G29" s="249">
        <v>328.6</v>
      </c>
      <c r="H29" s="249">
        <v>354.5</v>
      </c>
      <c r="I29" s="249">
        <v>361.95000000000005</v>
      </c>
      <c r="J29" s="249">
        <v>367.45</v>
      </c>
      <c r="K29" s="248">
        <v>356.45</v>
      </c>
      <c r="L29" s="248">
        <v>343.5</v>
      </c>
      <c r="M29" s="248">
        <v>2.78573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887.1</v>
      </c>
      <c r="D30" s="249">
        <v>889.01666666666677</v>
      </c>
      <c r="E30" s="249">
        <v>883.08333333333348</v>
      </c>
      <c r="F30" s="249">
        <v>879.06666666666672</v>
      </c>
      <c r="G30" s="249">
        <v>873.13333333333344</v>
      </c>
      <c r="H30" s="249">
        <v>893.03333333333353</v>
      </c>
      <c r="I30" s="249">
        <v>898.9666666666667</v>
      </c>
      <c r="J30" s="249">
        <v>902.98333333333358</v>
      </c>
      <c r="K30" s="248">
        <v>894.95</v>
      </c>
      <c r="L30" s="248">
        <v>885</v>
      </c>
      <c r="M30" s="248">
        <v>0.16417000000000001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1138.8499999999999</v>
      </c>
      <c r="D31" s="249">
        <v>1144.0333333333333</v>
      </c>
      <c r="E31" s="249">
        <v>1126.8166666666666</v>
      </c>
      <c r="F31" s="249">
        <v>1114.7833333333333</v>
      </c>
      <c r="G31" s="249">
        <v>1097.5666666666666</v>
      </c>
      <c r="H31" s="249">
        <v>1156.0666666666666</v>
      </c>
      <c r="I31" s="249">
        <v>1173.2833333333333</v>
      </c>
      <c r="J31" s="249">
        <v>1185.3166666666666</v>
      </c>
      <c r="K31" s="248">
        <v>1161.25</v>
      </c>
      <c r="L31" s="248">
        <v>1132</v>
      </c>
      <c r="M31" s="248">
        <v>2.4810500000000002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1189.3</v>
      </c>
      <c r="D32" s="249">
        <v>1194.3166666666666</v>
      </c>
      <c r="E32" s="249">
        <v>1177.9833333333331</v>
      </c>
      <c r="F32" s="249">
        <v>1166.6666666666665</v>
      </c>
      <c r="G32" s="249">
        <v>1150.333333333333</v>
      </c>
      <c r="H32" s="249">
        <v>1205.6333333333332</v>
      </c>
      <c r="I32" s="249">
        <v>1221.9666666666667</v>
      </c>
      <c r="J32" s="249">
        <v>1233.2833333333333</v>
      </c>
      <c r="K32" s="248">
        <v>1210.6500000000001</v>
      </c>
      <c r="L32" s="248">
        <v>1183</v>
      </c>
      <c r="M32" s="248">
        <v>0.29804000000000003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586.6</v>
      </c>
      <c r="D33" s="249">
        <v>589.86666666666667</v>
      </c>
      <c r="E33" s="249">
        <v>580.73333333333335</v>
      </c>
      <c r="F33" s="249">
        <v>574.86666666666667</v>
      </c>
      <c r="G33" s="249">
        <v>565.73333333333335</v>
      </c>
      <c r="H33" s="249">
        <v>595.73333333333335</v>
      </c>
      <c r="I33" s="249">
        <v>604.86666666666679</v>
      </c>
      <c r="J33" s="249">
        <v>610.73333333333335</v>
      </c>
      <c r="K33" s="248">
        <v>599</v>
      </c>
      <c r="L33" s="248">
        <v>584</v>
      </c>
      <c r="M33" s="248">
        <v>0.47482999999999997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3063.35</v>
      </c>
      <c r="D34" s="249">
        <v>3073.5</v>
      </c>
      <c r="E34" s="249">
        <v>3035.85</v>
      </c>
      <c r="F34" s="249">
        <v>3008.35</v>
      </c>
      <c r="G34" s="249">
        <v>2970.7</v>
      </c>
      <c r="H34" s="249">
        <v>3101</v>
      </c>
      <c r="I34" s="249">
        <v>3138.6499999999996</v>
      </c>
      <c r="J34" s="249">
        <v>3166.15</v>
      </c>
      <c r="K34" s="248">
        <v>3111.15</v>
      </c>
      <c r="L34" s="248">
        <v>3046</v>
      </c>
      <c r="M34" s="248">
        <v>0.2389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2818.5</v>
      </c>
      <c r="D35" s="249">
        <v>2813.3333333333335</v>
      </c>
      <c r="E35" s="249">
        <v>2794.7166666666672</v>
      </c>
      <c r="F35" s="249">
        <v>2770.9333333333338</v>
      </c>
      <c r="G35" s="249">
        <v>2752.3166666666675</v>
      </c>
      <c r="H35" s="249">
        <v>2837.1166666666668</v>
      </c>
      <c r="I35" s="249">
        <v>2855.7333333333327</v>
      </c>
      <c r="J35" s="249">
        <v>2879.5166666666664</v>
      </c>
      <c r="K35" s="248">
        <v>2831.95</v>
      </c>
      <c r="L35" s="248">
        <v>2789.55</v>
      </c>
      <c r="M35" s="248">
        <v>0.28699000000000002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427.5</v>
      </c>
      <c r="D36" s="249">
        <v>428.90000000000003</v>
      </c>
      <c r="E36" s="249">
        <v>422.90000000000009</v>
      </c>
      <c r="F36" s="249">
        <v>418.30000000000007</v>
      </c>
      <c r="G36" s="249">
        <v>412.30000000000013</v>
      </c>
      <c r="H36" s="249">
        <v>433.50000000000006</v>
      </c>
      <c r="I36" s="249">
        <v>439.49999999999994</v>
      </c>
      <c r="J36" s="249">
        <v>444.1</v>
      </c>
      <c r="K36" s="248">
        <v>434.9</v>
      </c>
      <c r="L36" s="248">
        <v>424.3</v>
      </c>
      <c r="M36" s="248">
        <v>3.5020199999999999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16.05</v>
      </c>
      <c r="D37" s="249">
        <v>16.3</v>
      </c>
      <c r="E37" s="249">
        <v>15.75</v>
      </c>
      <c r="F37" s="249">
        <v>15.45</v>
      </c>
      <c r="G37" s="249">
        <v>14.899999999999999</v>
      </c>
      <c r="H37" s="249">
        <v>16.600000000000001</v>
      </c>
      <c r="I37" s="249">
        <v>17.150000000000006</v>
      </c>
      <c r="J37" s="249">
        <v>17.450000000000003</v>
      </c>
      <c r="K37" s="248">
        <v>16.850000000000001</v>
      </c>
      <c r="L37" s="248">
        <v>16</v>
      </c>
      <c r="M37" s="248">
        <v>26.301010000000002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651.54999999999995</v>
      </c>
      <c r="D38" s="249">
        <v>652.25</v>
      </c>
      <c r="E38" s="249">
        <v>646.5</v>
      </c>
      <c r="F38" s="249">
        <v>641.45000000000005</v>
      </c>
      <c r="G38" s="249">
        <v>635.70000000000005</v>
      </c>
      <c r="H38" s="249">
        <v>657.3</v>
      </c>
      <c r="I38" s="249">
        <v>663.05</v>
      </c>
      <c r="J38" s="249">
        <v>668.09999999999991</v>
      </c>
      <c r="K38" s="248">
        <v>658</v>
      </c>
      <c r="L38" s="248">
        <v>647.20000000000005</v>
      </c>
      <c r="M38" s="248">
        <v>3.7759900000000002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1997.85</v>
      </c>
      <c r="D39" s="249">
        <v>2004.1000000000001</v>
      </c>
      <c r="E39" s="249">
        <v>1984.2500000000002</v>
      </c>
      <c r="F39" s="249">
        <v>1970.65</v>
      </c>
      <c r="G39" s="249">
        <v>1950.8000000000002</v>
      </c>
      <c r="H39" s="249">
        <v>2017.7000000000003</v>
      </c>
      <c r="I39" s="249">
        <v>2037.5500000000002</v>
      </c>
      <c r="J39" s="249">
        <v>2051.1500000000005</v>
      </c>
      <c r="K39" s="248">
        <v>2023.95</v>
      </c>
      <c r="L39" s="248">
        <v>1990.5</v>
      </c>
      <c r="M39" s="248">
        <v>0.27761999999999998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561.20000000000005</v>
      </c>
      <c r="D40" s="249">
        <v>567.98333333333335</v>
      </c>
      <c r="E40" s="249">
        <v>551.9666666666667</v>
      </c>
      <c r="F40" s="249">
        <v>542.73333333333335</v>
      </c>
      <c r="G40" s="249">
        <v>526.7166666666667</v>
      </c>
      <c r="H40" s="249">
        <v>577.2166666666667</v>
      </c>
      <c r="I40" s="249">
        <v>593.23333333333335</v>
      </c>
      <c r="J40" s="249">
        <v>602.4666666666667</v>
      </c>
      <c r="K40" s="248">
        <v>584</v>
      </c>
      <c r="L40" s="248">
        <v>558.75</v>
      </c>
      <c r="M40" s="248">
        <v>50.477690000000003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1486.75</v>
      </c>
      <c r="D41" s="249">
        <v>1500.9333333333334</v>
      </c>
      <c r="E41" s="249">
        <v>1466.8166666666668</v>
      </c>
      <c r="F41" s="249">
        <v>1446.8833333333334</v>
      </c>
      <c r="G41" s="249">
        <v>1412.7666666666669</v>
      </c>
      <c r="H41" s="249">
        <v>1520.8666666666668</v>
      </c>
      <c r="I41" s="249">
        <v>1554.9833333333336</v>
      </c>
      <c r="J41" s="249">
        <v>1574.9166666666667</v>
      </c>
      <c r="K41" s="248">
        <v>1535.05</v>
      </c>
      <c r="L41" s="248">
        <v>1481</v>
      </c>
      <c r="M41" s="248">
        <v>1.9645600000000001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702.2</v>
      </c>
      <c r="D42" s="249">
        <v>708.66666666666663</v>
      </c>
      <c r="E42" s="249">
        <v>692.33333333333326</v>
      </c>
      <c r="F42" s="249">
        <v>682.46666666666658</v>
      </c>
      <c r="G42" s="249">
        <v>666.13333333333321</v>
      </c>
      <c r="H42" s="249">
        <v>718.5333333333333</v>
      </c>
      <c r="I42" s="249">
        <v>734.86666666666656</v>
      </c>
      <c r="J42" s="249">
        <v>744.73333333333335</v>
      </c>
      <c r="K42" s="248">
        <v>725</v>
      </c>
      <c r="L42" s="248">
        <v>698.8</v>
      </c>
      <c r="M42" s="248">
        <v>1.2295400000000001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4642.8999999999996</v>
      </c>
      <c r="D43" s="249">
        <v>4652.3833333333332</v>
      </c>
      <c r="E43" s="249">
        <v>4618.1666666666661</v>
      </c>
      <c r="F43" s="249">
        <v>4593.4333333333325</v>
      </c>
      <c r="G43" s="249">
        <v>4559.2166666666653</v>
      </c>
      <c r="H43" s="249">
        <v>4677.1166666666668</v>
      </c>
      <c r="I43" s="249">
        <v>4711.3333333333339</v>
      </c>
      <c r="J43" s="249">
        <v>4736.0666666666675</v>
      </c>
      <c r="K43" s="248">
        <v>4686.6000000000004</v>
      </c>
      <c r="L43" s="248">
        <v>4627.6499999999996</v>
      </c>
      <c r="M43" s="248">
        <v>3.16614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322.60000000000002</v>
      </c>
      <c r="D44" s="249">
        <v>322.01666666666671</v>
      </c>
      <c r="E44" s="249">
        <v>318.73333333333341</v>
      </c>
      <c r="F44" s="249">
        <v>314.86666666666667</v>
      </c>
      <c r="G44" s="249">
        <v>311.58333333333337</v>
      </c>
      <c r="H44" s="249">
        <v>325.88333333333344</v>
      </c>
      <c r="I44" s="249">
        <v>329.16666666666674</v>
      </c>
      <c r="J44" s="249">
        <v>333.03333333333347</v>
      </c>
      <c r="K44" s="248">
        <v>325.3</v>
      </c>
      <c r="L44" s="248">
        <v>318.14999999999998</v>
      </c>
      <c r="M44" s="248">
        <v>35.228009999999998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303.35000000000002</v>
      </c>
      <c r="D45" s="249">
        <v>302.88333333333338</v>
      </c>
      <c r="E45" s="249">
        <v>300.46666666666675</v>
      </c>
      <c r="F45" s="249">
        <v>297.58333333333337</v>
      </c>
      <c r="G45" s="249">
        <v>295.16666666666674</v>
      </c>
      <c r="H45" s="249">
        <v>305.76666666666677</v>
      </c>
      <c r="I45" s="249">
        <v>308.18333333333339</v>
      </c>
      <c r="J45" s="249">
        <v>311.06666666666678</v>
      </c>
      <c r="K45" s="248">
        <v>305.3</v>
      </c>
      <c r="L45" s="248">
        <v>300</v>
      </c>
      <c r="M45" s="248">
        <v>0.57928999999999997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571.20000000000005</v>
      </c>
      <c r="D46" s="249">
        <v>572.58333333333337</v>
      </c>
      <c r="E46" s="249">
        <v>565.61666666666679</v>
      </c>
      <c r="F46" s="249">
        <v>560.03333333333342</v>
      </c>
      <c r="G46" s="249">
        <v>553.06666666666683</v>
      </c>
      <c r="H46" s="249">
        <v>578.16666666666674</v>
      </c>
      <c r="I46" s="249">
        <v>585.13333333333321</v>
      </c>
      <c r="J46" s="249">
        <v>590.7166666666667</v>
      </c>
      <c r="K46" s="248">
        <v>579.54999999999995</v>
      </c>
      <c r="L46" s="248">
        <v>567</v>
      </c>
      <c r="M46" s="248">
        <v>0.44982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144.05000000000001</v>
      </c>
      <c r="D47" s="249">
        <v>144.71666666666667</v>
      </c>
      <c r="E47" s="249">
        <v>142.73333333333335</v>
      </c>
      <c r="F47" s="249">
        <v>141.41666666666669</v>
      </c>
      <c r="G47" s="249">
        <v>139.43333333333337</v>
      </c>
      <c r="H47" s="249">
        <v>146.03333333333333</v>
      </c>
      <c r="I47" s="249">
        <v>148.01666666666662</v>
      </c>
      <c r="J47" s="249">
        <v>149.33333333333331</v>
      </c>
      <c r="K47" s="248">
        <v>146.69999999999999</v>
      </c>
      <c r="L47" s="248">
        <v>143.4</v>
      </c>
      <c r="M47" s="248">
        <v>84.692700000000002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3130.6</v>
      </c>
      <c r="D48" s="249">
        <v>3136.1666666666665</v>
      </c>
      <c r="E48" s="249">
        <v>3111.1333333333332</v>
      </c>
      <c r="F48" s="249">
        <v>3091.6666666666665</v>
      </c>
      <c r="G48" s="249">
        <v>3066.6333333333332</v>
      </c>
      <c r="H48" s="249">
        <v>3155.6333333333332</v>
      </c>
      <c r="I48" s="249">
        <v>3180.666666666667</v>
      </c>
      <c r="J48" s="249">
        <v>3200.1333333333332</v>
      </c>
      <c r="K48" s="248">
        <v>3161.2</v>
      </c>
      <c r="L48" s="248">
        <v>3116.7</v>
      </c>
      <c r="M48" s="248">
        <v>7.9912400000000003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226.65</v>
      </c>
      <c r="D49" s="249">
        <v>227.6</v>
      </c>
      <c r="E49" s="249">
        <v>224.2</v>
      </c>
      <c r="F49" s="249">
        <v>221.75</v>
      </c>
      <c r="G49" s="249">
        <v>218.35</v>
      </c>
      <c r="H49" s="249">
        <v>230.04999999999998</v>
      </c>
      <c r="I49" s="249">
        <v>233.45000000000002</v>
      </c>
      <c r="J49" s="249">
        <v>235.89999999999998</v>
      </c>
      <c r="K49" s="248">
        <v>231</v>
      </c>
      <c r="L49" s="248">
        <v>225.15</v>
      </c>
      <c r="M49" s="248">
        <v>0.99709999999999999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3376.15</v>
      </c>
      <c r="D50" s="249">
        <v>3373.4</v>
      </c>
      <c r="E50" s="249">
        <v>3346.8</v>
      </c>
      <c r="F50" s="249">
        <v>3317.4500000000003</v>
      </c>
      <c r="G50" s="249">
        <v>3290.8500000000004</v>
      </c>
      <c r="H50" s="249">
        <v>3402.75</v>
      </c>
      <c r="I50" s="249">
        <v>3429.3499999999995</v>
      </c>
      <c r="J50" s="249">
        <v>3458.7</v>
      </c>
      <c r="K50" s="248">
        <v>3400</v>
      </c>
      <c r="L50" s="248">
        <v>3344.05</v>
      </c>
      <c r="M50" s="248">
        <v>6.1499999999999999E-2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2087.25</v>
      </c>
      <c r="D51" s="249">
        <v>2101.8166666666666</v>
      </c>
      <c r="E51" s="249">
        <v>2061.4333333333334</v>
      </c>
      <c r="F51" s="249">
        <v>2035.6166666666668</v>
      </c>
      <c r="G51" s="249">
        <v>1995.2333333333336</v>
      </c>
      <c r="H51" s="249">
        <v>2127.6333333333332</v>
      </c>
      <c r="I51" s="249">
        <v>2168.0166666666664</v>
      </c>
      <c r="J51" s="249">
        <v>2193.833333333333</v>
      </c>
      <c r="K51" s="248">
        <v>2142.1999999999998</v>
      </c>
      <c r="L51" s="248">
        <v>2076</v>
      </c>
      <c r="M51" s="248">
        <v>3.9955699999999998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8126.55</v>
      </c>
      <c r="D52" s="249">
        <v>8163.8166666666666</v>
      </c>
      <c r="E52" s="249">
        <v>8044.7833333333328</v>
      </c>
      <c r="F52" s="249">
        <v>7963.0166666666664</v>
      </c>
      <c r="G52" s="249">
        <v>7843.9833333333327</v>
      </c>
      <c r="H52" s="249">
        <v>8245.5833333333321</v>
      </c>
      <c r="I52" s="249">
        <v>8364.6166666666686</v>
      </c>
      <c r="J52" s="249">
        <v>8446.3833333333332</v>
      </c>
      <c r="K52" s="248">
        <v>8282.85</v>
      </c>
      <c r="L52" s="248">
        <v>8082.05</v>
      </c>
      <c r="M52" s="248">
        <v>0.34573999999999999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446.9</v>
      </c>
      <c r="D53" s="249">
        <v>450.46666666666664</v>
      </c>
      <c r="E53" s="249">
        <v>441.98333333333329</v>
      </c>
      <c r="F53" s="249">
        <v>437.06666666666666</v>
      </c>
      <c r="G53" s="249">
        <v>428.58333333333331</v>
      </c>
      <c r="H53" s="249">
        <v>455.38333333333327</v>
      </c>
      <c r="I53" s="249">
        <v>463.86666666666662</v>
      </c>
      <c r="J53" s="249">
        <v>468.78333333333325</v>
      </c>
      <c r="K53" s="248">
        <v>458.95</v>
      </c>
      <c r="L53" s="248">
        <v>445.55</v>
      </c>
      <c r="M53" s="248">
        <v>16.103169999999999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400</v>
      </c>
      <c r="D54" s="249">
        <v>400.26666666666665</v>
      </c>
      <c r="E54" s="249">
        <v>396.73333333333329</v>
      </c>
      <c r="F54" s="249">
        <v>393.46666666666664</v>
      </c>
      <c r="G54" s="249">
        <v>389.93333333333328</v>
      </c>
      <c r="H54" s="249">
        <v>403.5333333333333</v>
      </c>
      <c r="I54" s="249">
        <v>407.06666666666661</v>
      </c>
      <c r="J54" s="249">
        <v>410.33333333333331</v>
      </c>
      <c r="K54" s="248">
        <v>403.8</v>
      </c>
      <c r="L54" s="248">
        <v>397</v>
      </c>
      <c r="M54" s="248">
        <v>1.6230500000000001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4182</v>
      </c>
      <c r="D55" s="249">
        <v>4187.3166666666666</v>
      </c>
      <c r="E55" s="249">
        <v>4145.6833333333334</v>
      </c>
      <c r="F55" s="249">
        <v>4109.3666666666668</v>
      </c>
      <c r="G55" s="249">
        <v>4067.7333333333336</v>
      </c>
      <c r="H55" s="249">
        <v>4223.6333333333332</v>
      </c>
      <c r="I55" s="249">
        <v>4265.2666666666664</v>
      </c>
      <c r="J55" s="249">
        <v>4301.583333333333</v>
      </c>
      <c r="K55" s="248">
        <v>4228.95</v>
      </c>
      <c r="L55" s="248">
        <v>4151</v>
      </c>
      <c r="M55" s="248">
        <v>3.1210800000000001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938.15</v>
      </c>
      <c r="D56" s="249">
        <v>938.56666666666661</v>
      </c>
      <c r="E56" s="249">
        <v>932.18333333333317</v>
      </c>
      <c r="F56" s="249">
        <v>926.21666666666658</v>
      </c>
      <c r="G56" s="249">
        <v>919.83333333333314</v>
      </c>
      <c r="H56" s="249">
        <v>944.53333333333319</v>
      </c>
      <c r="I56" s="249">
        <v>950.91666666666663</v>
      </c>
      <c r="J56" s="249">
        <v>956.88333333333321</v>
      </c>
      <c r="K56" s="248">
        <v>944.95</v>
      </c>
      <c r="L56" s="248">
        <v>932.6</v>
      </c>
      <c r="M56" s="248">
        <v>73.592609999999993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2692.75</v>
      </c>
      <c r="D57" s="249">
        <v>2698.9166666666665</v>
      </c>
      <c r="E57" s="249">
        <v>2672.833333333333</v>
      </c>
      <c r="F57" s="249">
        <v>2652.9166666666665</v>
      </c>
      <c r="G57" s="249">
        <v>2626.833333333333</v>
      </c>
      <c r="H57" s="249">
        <v>2718.833333333333</v>
      </c>
      <c r="I57" s="249">
        <v>2744.9166666666661</v>
      </c>
      <c r="J57" s="249">
        <v>2764.833333333333</v>
      </c>
      <c r="K57" s="248">
        <v>2725</v>
      </c>
      <c r="L57" s="248">
        <v>2679</v>
      </c>
      <c r="M57" s="248">
        <v>7.621E-2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580.65</v>
      </c>
      <c r="D58" s="249">
        <v>584.69999999999993</v>
      </c>
      <c r="E58" s="249">
        <v>574.74999999999989</v>
      </c>
      <c r="F58" s="249">
        <v>568.84999999999991</v>
      </c>
      <c r="G58" s="249">
        <v>558.89999999999986</v>
      </c>
      <c r="H58" s="249">
        <v>590.59999999999991</v>
      </c>
      <c r="I58" s="249">
        <v>600.54999999999995</v>
      </c>
      <c r="J58" s="249">
        <v>606.44999999999993</v>
      </c>
      <c r="K58" s="248">
        <v>594.65</v>
      </c>
      <c r="L58" s="248">
        <v>578.79999999999995</v>
      </c>
      <c r="M58" s="248">
        <v>6.5692500000000003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3619.3</v>
      </c>
      <c r="D59" s="249">
        <v>3628.4333333333329</v>
      </c>
      <c r="E59" s="249">
        <v>3600.8666666666659</v>
      </c>
      <c r="F59" s="249">
        <v>3582.4333333333329</v>
      </c>
      <c r="G59" s="249">
        <v>3554.8666666666659</v>
      </c>
      <c r="H59" s="249">
        <v>3646.8666666666659</v>
      </c>
      <c r="I59" s="249">
        <v>3674.4333333333325</v>
      </c>
      <c r="J59" s="249">
        <v>3692.8666666666659</v>
      </c>
      <c r="K59" s="248">
        <v>3656</v>
      </c>
      <c r="L59" s="248">
        <v>3610</v>
      </c>
      <c r="M59" s="248">
        <v>1.61541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1163.25</v>
      </c>
      <c r="D60" s="249">
        <v>1158.2333333333333</v>
      </c>
      <c r="E60" s="249">
        <v>1147.4666666666667</v>
      </c>
      <c r="F60" s="249">
        <v>1131.6833333333334</v>
      </c>
      <c r="G60" s="249">
        <v>1120.9166666666667</v>
      </c>
      <c r="H60" s="249">
        <v>1174.0166666666667</v>
      </c>
      <c r="I60" s="249">
        <v>1184.7833333333335</v>
      </c>
      <c r="J60" s="249">
        <v>1200.5666666666666</v>
      </c>
      <c r="K60" s="248">
        <v>1169</v>
      </c>
      <c r="L60" s="248">
        <v>1142.45</v>
      </c>
      <c r="M60" s="248">
        <v>0.86965000000000003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6625.4</v>
      </c>
      <c r="D61" s="249">
        <v>6647.8</v>
      </c>
      <c r="E61" s="249">
        <v>6581.6</v>
      </c>
      <c r="F61" s="249">
        <v>6537.8</v>
      </c>
      <c r="G61" s="249">
        <v>6471.6</v>
      </c>
      <c r="H61" s="249">
        <v>6691.6</v>
      </c>
      <c r="I61" s="249">
        <v>6757.7999999999993</v>
      </c>
      <c r="J61" s="249">
        <v>6801.6</v>
      </c>
      <c r="K61" s="248">
        <v>6714</v>
      </c>
      <c r="L61" s="248">
        <v>6604</v>
      </c>
      <c r="M61" s="248">
        <v>8.5770599999999995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1604.9</v>
      </c>
      <c r="D62" s="249">
        <v>1612.2</v>
      </c>
      <c r="E62" s="249">
        <v>1592.7</v>
      </c>
      <c r="F62" s="249">
        <v>1580.5</v>
      </c>
      <c r="G62" s="249">
        <v>1561</v>
      </c>
      <c r="H62" s="249">
        <v>1624.4</v>
      </c>
      <c r="I62" s="249">
        <v>1643.9</v>
      </c>
      <c r="J62" s="249">
        <v>1656.1000000000001</v>
      </c>
      <c r="K62" s="248">
        <v>1631.7</v>
      </c>
      <c r="L62" s="248">
        <v>1600</v>
      </c>
      <c r="M62" s="248">
        <v>10.4169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6161.8</v>
      </c>
      <c r="D63" s="249">
        <v>6183.7000000000007</v>
      </c>
      <c r="E63" s="249">
        <v>6098.3000000000011</v>
      </c>
      <c r="F63" s="249">
        <v>6034.8</v>
      </c>
      <c r="G63" s="249">
        <v>5949.4000000000005</v>
      </c>
      <c r="H63" s="249">
        <v>6247.2000000000016</v>
      </c>
      <c r="I63" s="249">
        <v>6332.6000000000013</v>
      </c>
      <c r="J63" s="249">
        <v>6396.1000000000022</v>
      </c>
      <c r="K63" s="248">
        <v>6269.1</v>
      </c>
      <c r="L63" s="248">
        <v>6120.2</v>
      </c>
      <c r="M63" s="248">
        <v>0.42804999999999999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2811.6</v>
      </c>
      <c r="D64" s="249">
        <v>2826.6333333333332</v>
      </c>
      <c r="E64" s="249">
        <v>2780.0666666666666</v>
      </c>
      <c r="F64" s="249">
        <v>2748.5333333333333</v>
      </c>
      <c r="G64" s="249">
        <v>2701.9666666666667</v>
      </c>
      <c r="H64" s="249">
        <v>2858.1666666666665</v>
      </c>
      <c r="I64" s="249">
        <v>2904.7333333333331</v>
      </c>
      <c r="J64" s="249">
        <v>2936.2666666666664</v>
      </c>
      <c r="K64" s="248">
        <v>2873.2</v>
      </c>
      <c r="L64" s="248">
        <v>2795.1</v>
      </c>
      <c r="M64" s="248">
        <v>0.45084999999999997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2147.8000000000002</v>
      </c>
      <c r="D65" s="249">
        <v>2143.5833333333335</v>
      </c>
      <c r="E65" s="249">
        <v>2124.2166666666672</v>
      </c>
      <c r="F65" s="249">
        <v>2100.6333333333337</v>
      </c>
      <c r="G65" s="249">
        <v>2081.2666666666673</v>
      </c>
      <c r="H65" s="249">
        <v>2167.166666666667</v>
      </c>
      <c r="I65" s="249">
        <v>2186.5333333333328</v>
      </c>
      <c r="J65" s="249">
        <v>2210.1166666666668</v>
      </c>
      <c r="K65" s="248">
        <v>2162.9499999999998</v>
      </c>
      <c r="L65" s="248">
        <v>2120</v>
      </c>
      <c r="M65" s="248">
        <v>4.4001299999999999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385.6</v>
      </c>
      <c r="D66" s="249">
        <v>384.56666666666666</v>
      </c>
      <c r="E66" s="249">
        <v>382.13333333333333</v>
      </c>
      <c r="F66" s="249">
        <v>378.66666666666669</v>
      </c>
      <c r="G66" s="249">
        <v>376.23333333333335</v>
      </c>
      <c r="H66" s="249">
        <v>388.0333333333333</v>
      </c>
      <c r="I66" s="249">
        <v>390.46666666666658</v>
      </c>
      <c r="J66" s="249">
        <v>393.93333333333328</v>
      </c>
      <c r="K66" s="248">
        <v>387</v>
      </c>
      <c r="L66" s="248">
        <v>381.1</v>
      </c>
      <c r="M66" s="248">
        <v>23.161439999999999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251.05</v>
      </c>
      <c r="D67" s="249">
        <v>251.85</v>
      </c>
      <c r="E67" s="249">
        <v>249</v>
      </c>
      <c r="F67" s="249">
        <v>246.95000000000002</v>
      </c>
      <c r="G67" s="249">
        <v>244.10000000000002</v>
      </c>
      <c r="H67" s="249">
        <v>253.89999999999998</v>
      </c>
      <c r="I67" s="249">
        <v>256.74999999999994</v>
      </c>
      <c r="J67" s="249">
        <v>258.79999999999995</v>
      </c>
      <c r="K67" s="248">
        <v>254.7</v>
      </c>
      <c r="L67" s="248">
        <v>249.8</v>
      </c>
      <c r="M67" s="248">
        <v>59.295920000000002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184.55</v>
      </c>
      <c r="D68" s="249">
        <v>187.18333333333331</v>
      </c>
      <c r="E68" s="249">
        <v>181.16666666666663</v>
      </c>
      <c r="F68" s="249">
        <v>177.78333333333333</v>
      </c>
      <c r="G68" s="249">
        <v>171.76666666666665</v>
      </c>
      <c r="H68" s="249">
        <v>190.56666666666661</v>
      </c>
      <c r="I68" s="249">
        <v>196.58333333333331</v>
      </c>
      <c r="J68" s="249">
        <v>199.96666666666658</v>
      </c>
      <c r="K68" s="248">
        <v>193.2</v>
      </c>
      <c r="L68" s="248">
        <v>183.8</v>
      </c>
      <c r="M68" s="248">
        <v>418.81637000000001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94.45</v>
      </c>
      <c r="D69" s="249">
        <v>97.316666666666663</v>
      </c>
      <c r="E69" s="249">
        <v>91.133333333333326</v>
      </c>
      <c r="F69" s="249">
        <v>87.816666666666663</v>
      </c>
      <c r="G69" s="249">
        <v>81.633333333333326</v>
      </c>
      <c r="H69" s="249">
        <v>100.63333333333333</v>
      </c>
      <c r="I69" s="249">
        <v>106.81666666666666</v>
      </c>
      <c r="J69" s="249">
        <v>110.13333333333333</v>
      </c>
      <c r="K69" s="248">
        <v>103.5</v>
      </c>
      <c r="L69" s="248">
        <v>94</v>
      </c>
      <c r="M69" s="248">
        <v>540.70468000000005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34.35</v>
      </c>
      <c r="D70" s="249">
        <v>34.733333333333327</v>
      </c>
      <c r="E70" s="249">
        <v>33.216666666666654</v>
      </c>
      <c r="F70" s="249">
        <v>32.083333333333329</v>
      </c>
      <c r="G70" s="249">
        <v>30.566666666666656</v>
      </c>
      <c r="H70" s="249">
        <v>35.866666666666653</v>
      </c>
      <c r="I70" s="249">
        <v>37.383333333333319</v>
      </c>
      <c r="J70" s="249">
        <v>38.516666666666652</v>
      </c>
      <c r="K70" s="248">
        <v>36.25</v>
      </c>
      <c r="L70" s="248">
        <v>33.6</v>
      </c>
      <c r="M70" s="248">
        <v>1525.86124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1646.45</v>
      </c>
      <c r="D71" s="249">
        <v>1659.4833333333336</v>
      </c>
      <c r="E71" s="249">
        <v>1627.1166666666672</v>
      </c>
      <c r="F71" s="249">
        <v>1607.7833333333338</v>
      </c>
      <c r="G71" s="249">
        <v>1575.4166666666674</v>
      </c>
      <c r="H71" s="249">
        <v>1678.8166666666671</v>
      </c>
      <c r="I71" s="249">
        <v>1711.1833333333334</v>
      </c>
      <c r="J71" s="249">
        <v>1730.5166666666669</v>
      </c>
      <c r="K71" s="248">
        <v>1691.85</v>
      </c>
      <c r="L71" s="248">
        <v>1640.15</v>
      </c>
      <c r="M71" s="248">
        <v>3.86619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4651.3999999999996</v>
      </c>
      <c r="D72" s="249">
        <v>4670.7833333333328</v>
      </c>
      <c r="E72" s="249">
        <v>4625.6166666666659</v>
      </c>
      <c r="F72" s="249">
        <v>4599.833333333333</v>
      </c>
      <c r="G72" s="249">
        <v>4554.6666666666661</v>
      </c>
      <c r="H72" s="249">
        <v>4696.5666666666657</v>
      </c>
      <c r="I72" s="249">
        <v>4741.7333333333336</v>
      </c>
      <c r="J72" s="249">
        <v>4767.5166666666655</v>
      </c>
      <c r="K72" s="248">
        <v>4715.95</v>
      </c>
      <c r="L72" s="248">
        <v>4645</v>
      </c>
      <c r="M72" s="248">
        <v>4.4740000000000002E-2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605.45000000000005</v>
      </c>
      <c r="D73" s="249">
        <v>606.66666666666674</v>
      </c>
      <c r="E73" s="249">
        <v>601.98333333333346</v>
      </c>
      <c r="F73" s="249">
        <v>598.51666666666677</v>
      </c>
      <c r="G73" s="249">
        <v>593.83333333333348</v>
      </c>
      <c r="H73" s="249">
        <v>610.13333333333344</v>
      </c>
      <c r="I73" s="249">
        <v>614.81666666666683</v>
      </c>
      <c r="J73" s="249">
        <v>618.28333333333342</v>
      </c>
      <c r="K73" s="248">
        <v>611.35</v>
      </c>
      <c r="L73" s="248">
        <v>603.20000000000005</v>
      </c>
      <c r="M73" s="248">
        <v>4.4472699999999996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939.95</v>
      </c>
      <c r="D74" s="249">
        <v>943.73333333333323</v>
      </c>
      <c r="E74" s="249">
        <v>931.46666666666647</v>
      </c>
      <c r="F74" s="249">
        <v>922.98333333333323</v>
      </c>
      <c r="G74" s="249">
        <v>910.71666666666647</v>
      </c>
      <c r="H74" s="249">
        <v>952.21666666666647</v>
      </c>
      <c r="I74" s="249">
        <v>964.48333333333312</v>
      </c>
      <c r="J74" s="249">
        <v>972.96666666666647</v>
      </c>
      <c r="K74" s="248">
        <v>956</v>
      </c>
      <c r="L74" s="248">
        <v>935.25</v>
      </c>
      <c r="M74" s="248">
        <v>3.5167999999999999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103.25</v>
      </c>
      <c r="D75" s="249">
        <v>103.88333333333333</v>
      </c>
      <c r="E75" s="249">
        <v>102.11666666666665</v>
      </c>
      <c r="F75" s="249">
        <v>100.98333333333332</v>
      </c>
      <c r="G75" s="249">
        <v>99.21666666666664</v>
      </c>
      <c r="H75" s="249">
        <v>105.01666666666665</v>
      </c>
      <c r="I75" s="249">
        <v>106.78333333333333</v>
      </c>
      <c r="J75" s="249">
        <v>107.91666666666666</v>
      </c>
      <c r="K75" s="248">
        <v>105.65</v>
      </c>
      <c r="L75" s="248">
        <v>102.75</v>
      </c>
      <c r="M75" s="248">
        <v>101.86774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899.25</v>
      </c>
      <c r="D76" s="249">
        <v>903.75</v>
      </c>
      <c r="E76" s="249">
        <v>888.05</v>
      </c>
      <c r="F76" s="249">
        <v>876.84999999999991</v>
      </c>
      <c r="G76" s="249">
        <v>861.14999999999986</v>
      </c>
      <c r="H76" s="249">
        <v>914.95</v>
      </c>
      <c r="I76" s="249">
        <v>930.65000000000009</v>
      </c>
      <c r="J76" s="249">
        <v>941.85000000000014</v>
      </c>
      <c r="K76" s="248">
        <v>919.45</v>
      </c>
      <c r="L76" s="248">
        <v>892.55</v>
      </c>
      <c r="M76" s="248">
        <v>20.09684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83.95</v>
      </c>
      <c r="D77" s="249">
        <v>84.850000000000009</v>
      </c>
      <c r="E77" s="249">
        <v>82.600000000000023</v>
      </c>
      <c r="F77" s="249">
        <v>81.250000000000014</v>
      </c>
      <c r="G77" s="249">
        <v>79.000000000000028</v>
      </c>
      <c r="H77" s="249">
        <v>86.200000000000017</v>
      </c>
      <c r="I77" s="249">
        <v>88.449999999999989</v>
      </c>
      <c r="J77" s="249">
        <v>89.800000000000011</v>
      </c>
      <c r="K77" s="248">
        <v>87.1</v>
      </c>
      <c r="L77" s="248">
        <v>83.5</v>
      </c>
      <c r="M77" s="248">
        <v>155.95022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349.15</v>
      </c>
      <c r="D78" s="249">
        <v>348.86666666666662</v>
      </c>
      <c r="E78" s="249">
        <v>346.28333333333325</v>
      </c>
      <c r="F78" s="249">
        <v>343.41666666666663</v>
      </c>
      <c r="G78" s="249">
        <v>340.83333333333326</v>
      </c>
      <c r="H78" s="249">
        <v>351.73333333333323</v>
      </c>
      <c r="I78" s="249">
        <v>354.31666666666661</v>
      </c>
      <c r="J78" s="249">
        <v>357.18333333333322</v>
      </c>
      <c r="K78" s="248">
        <v>351.45</v>
      </c>
      <c r="L78" s="248">
        <v>346</v>
      </c>
      <c r="M78" s="248">
        <v>29.544060000000002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10008.85</v>
      </c>
      <c r="D79" s="249">
        <v>10036.233333333334</v>
      </c>
      <c r="E79" s="249">
        <v>9971.6166666666668</v>
      </c>
      <c r="F79" s="249">
        <v>9934.3833333333332</v>
      </c>
      <c r="G79" s="249">
        <v>9869.7666666666664</v>
      </c>
      <c r="H79" s="249">
        <v>10073.466666666667</v>
      </c>
      <c r="I79" s="249">
        <v>10138.083333333336</v>
      </c>
      <c r="J79" s="249">
        <v>10175.316666666668</v>
      </c>
      <c r="K79" s="248">
        <v>10100.85</v>
      </c>
      <c r="L79" s="248">
        <v>9999</v>
      </c>
      <c r="M79" s="248">
        <v>7.9399999999999991E-3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826.35</v>
      </c>
      <c r="D80" s="249">
        <v>827.23333333333323</v>
      </c>
      <c r="E80" s="249">
        <v>823.46666666666647</v>
      </c>
      <c r="F80" s="249">
        <v>820.58333333333326</v>
      </c>
      <c r="G80" s="249">
        <v>816.81666666666649</v>
      </c>
      <c r="H80" s="249">
        <v>830.11666666666645</v>
      </c>
      <c r="I80" s="249">
        <v>833.8833333333331</v>
      </c>
      <c r="J80" s="249">
        <v>836.76666666666642</v>
      </c>
      <c r="K80" s="248">
        <v>831</v>
      </c>
      <c r="L80" s="248">
        <v>824.35</v>
      </c>
      <c r="M80" s="248">
        <v>29.96482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270.3</v>
      </c>
      <c r="D81" s="249">
        <v>271.03333333333336</v>
      </c>
      <c r="E81" s="249">
        <v>268.26666666666671</v>
      </c>
      <c r="F81" s="249">
        <v>266.23333333333335</v>
      </c>
      <c r="G81" s="249">
        <v>263.4666666666667</v>
      </c>
      <c r="H81" s="249">
        <v>273.06666666666672</v>
      </c>
      <c r="I81" s="249">
        <v>275.83333333333337</v>
      </c>
      <c r="J81" s="249">
        <v>277.86666666666673</v>
      </c>
      <c r="K81" s="248">
        <v>273.8</v>
      </c>
      <c r="L81" s="248">
        <v>269</v>
      </c>
      <c r="M81" s="248">
        <v>17.938939999999999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1066.2</v>
      </c>
      <c r="D82" s="249">
        <v>1070.5833333333333</v>
      </c>
      <c r="E82" s="249">
        <v>1045.6666666666665</v>
      </c>
      <c r="F82" s="249">
        <v>1025.1333333333332</v>
      </c>
      <c r="G82" s="249">
        <v>1000.2166666666665</v>
      </c>
      <c r="H82" s="249">
        <v>1091.1166666666666</v>
      </c>
      <c r="I82" s="249">
        <v>1116.0333333333331</v>
      </c>
      <c r="J82" s="249">
        <v>1136.5666666666666</v>
      </c>
      <c r="K82" s="248">
        <v>1095.5</v>
      </c>
      <c r="L82" s="248">
        <v>1050.05</v>
      </c>
      <c r="M82" s="248">
        <v>5.0584600000000002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303.95</v>
      </c>
      <c r="D83" s="249">
        <v>306.11666666666662</v>
      </c>
      <c r="E83" s="249">
        <v>299.58333333333326</v>
      </c>
      <c r="F83" s="249">
        <v>295.21666666666664</v>
      </c>
      <c r="G83" s="249">
        <v>288.68333333333328</v>
      </c>
      <c r="H83" s="249">
        <v>310.48333333333323</v>
      </c>
      <c r="I83" s="249">
        <v>317.01666666666665</v>
      </c>
      <c r="J83" s="249">
        <v>321.38333333333321</v>
      </c>
      <c r="K83" s="248">
        <v>312.64999999999998</v>
      </c>
      <c r="L83" s="248">
        <v>301.75</v>
      </c>
      <c r="M83" s="248">
        <v>22.697109999999999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7499.65</v>
      </c>
      <c r="D84" s="249">
        <v>7498.2166666666672</v>
      </c>
      <c r="E84" s="249">
        <v>7456.4333333333343</v>
      </c>
      <c r="F84" s="249">
        <v>7413.2166666666672</v>
      </c>
      <c r="G84" s="249">
        <v>7371.4333333333343</v>
      </c>
      <c r="H84" s="249">
        <v>7541.4333333333343</v>
      </c>
      <c r="I84" s="249">
        <v>7583.2166666666672</v>
      </c>
      <c r="J84" s="249">
        <v>7626.4333333333343</v>
      </c>
      <c r="K84" s="248">
        <v>7540</v>
      </c>
      <c r="L84" s="248">
        <v>7455</v>
      </c>
      <c r="M84" s="248">
        <v>5.9819999999999998E-2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1253.0999999999999</v>
      </c>
      <c r="D85" s="249">
        <v>1251.3500000000001</v>
      </c>
      <c r="E85" s="249">
        <v>1233.8000000000002</v>
      </c>
      <c r="F85" s="249">
        <v>1214.5</v>
      </c>
      <c r="G85" s="249">
        <v>1196.95</v>
      </c>
      <c r="H85" s="249">
        <v>1270.6500000000003</v>
      </c>
      <c r="I85" s="249">
        <v>1288.2</v>
      </c>
      <c r="J85" s="249">
        <v>1307.5000000000005</v>
      </c>
      <c r="K85" s="248">
        <v>1268.9000000000001</v>
      </c>
      <c r="L85" s="248">
        <v>1232.05</v>
      </c>
      <c r="M85" s="248">
        <v>0.79298000000000002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977.85</v>
      </c>
      <c r="D86" s="249">
        <v>985.58333333333337</v>
      </c>
      <c r="E86" s="249">
        <v>965.26666666666677</v>
      </c>
      <c r="F86" s="249">
        <v>952.68333333333339</v>
      </c>
      <c r="G86" s="249">
        <v>932.36666666666679</v>
      </c>
      <c r="H86" s="249">
        <v>998.16666666666674</v>
      </c>
      <c r="I86" s="249">
        <v>1018.4833333333333</v>
      </c>
      <c r="J86" s="249">
        <v>1031.0666666666666</v>
      </c>
      <c r="K86" s="248">
        <v>1005.9</v>
      </c>
      <c r="L86" s="248">
        <v>973</v>
      </c>
      <c r="M86" s="248">
        <v>0.72350999999999999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537.9</v>
      </c>
      <c r="D87" s="249">
        <v>539.98333333333323</v>
      </c>
      <c r="E87" s="249">
        <v>530.06666666666649</v>
      </c>
      <c r="F87" s="249">
        <v>522.23333333333323</v>
      </c>
      <c r="G87" s="249">
        <v>512.31666666666649</v>
      </c>
      <c r="H87" s="249">
        <v>547.81666666666649</v>
      </c>
      <c r="I87" s="249">
        <v>557.73333333333323</v>
      </c>
      <c r="J87" s="249">
        <v>565.56666666666649</v>
      </c>
      <c r="K87" s="248">
        <v>549.9</v>
      </c>
      <c r="L87" s="248">
        <v>532.15</v>
      </c>
      <c r="M87" s="248">
        <v>1.6868300000000001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17664.25</v>
      </c>
      <c r="D88" s="249">
        <v>17665.916666666668</v>
      </c>
      <c r="E88" s="249">
        <v>17562.483333333337</v>
      </c>
      <c r="F88" s="249">
        <v>17460.716666666671</v>
      </c>
      <c r="G88" s="249">
        <v>17357.28333333334</v>
      </c>
      <c r="H88" s="249">
        <v>17767.683333333334</v>
      </c>
      <c r="I88" s="249">
        <v>17871.116666666661</v>
      </c>
      <c r="J88" s="249">
        <v>17972.883333333331</v>
      </c>
      <c r="K88" s="248">
        <v>17769.349999999999</v>
      </c>
      <c r="L88" s="248">
        <v>17564.150000000001</v>
      </c>
      <c r="M88" s="248">
        <v>0.22428000000000001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458.65</v>
      </c>
      <c r="D89" s="249">
        <v>463.55</v>
      </c>
      <c r="E89" s="249">
        <v>450.1</v>
      </c>
      <c r="F89" s="249">
        <v>441.55</v>
      </c>
      <c r="G89" s="249">
        <v>428.1</v>
      </c>
      <c r="H89" s="249">
        <v>472.1</v>
      </c>
      <c r="I89" s="249">
        <v>485.54999999999995</v>
      </c>
      <c r="J89" s="249">
        <v>494.1</v>
      </c>
      <c r="K89" s="248">
        <v>477</v>
      </c>
      <c r="L89" s="248">
        <v>455</v>
      </c>
      <c r="M89" s="248">
        <v>3.8078699999999999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33.25</v>
      </c>
      <c r="D90" s="249">
        <v>33.383333333333333</v>
      </c>
      <c r="E90" s="249">
        <v>32.816666666666663</v>
      </c>
      <c r="F90" s="249">
        <v>32.383333333333333</v>
      </c>
      <c r="G90" s="249">
        <v>31.816666666666663</v>
      </c>
      <c r="H90" s="249">
        <v>33.816666666666663</v>
      </c>
      <c r="I90" s="249">
        <v>34.38333333333334</v>
      </c>
      <c r="J90" s="249">
        <v>34.816666666666663</v>
      </c>
      <c r="K90" s="248">
        <v>33.950000000000003</v>
      </c>
      <c r="L90" s="248">
        <v>32.950000000000003</v>
      </c>
      <c r="M90" s="248">
        <v>90.328909999999993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4465.45</v>
      </c>
      <c r="D91" s="249">
        <v>4454.1500000000005</v>
      </c>
      <c r="E91" s="249">
        <v>4423.3000000000011</v>
      </c>
      <c r="F91" s="249">
        <v>4381.1500000000005</v>
      </c>
      <c r="G91" s="249">
        <v>4350.3000000000011</v>
      </c>
      <c r="H91" s="249">
        <v>4496.3000000000011</v>
      </c>
      <c r="I91" s="249">
        <v>4527.1500000000015</v>
      </c>
      <c r="J91" s="249">
        <v>4569.3000000000011</v>
      </c>
      <c r="K91" s="248">
        <v>4485</v>
      </c>
      <c r="L91" s="248">
        <v>4412</v>
      </c>
      <c r="M91" s="248">
        <v>3.7050100000000001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1147.75</v>
      </c>
      <c r="D92" s="249">
        <v>1151.3333333333333</v>
      </c>
      <c r="E92" s="249">
        <v>1141.4166666666665</v>
      </c>
      <c r="F92" s="249">
        <v>1135.0833333333333</v>
      </c>
      <c r="G92" s="249">
        <v>1125.1666666666665</v>
      </c>
      <c r="H92" s="249">
        <v>1157.6666666666665</v>
      </c>
      <c r="I92" s="249">
        <v>1167.583333333333</v>
      </c>
      <c r="J92" s="249">
        <v>1173.9166666666665</v>
      </c>
      <c r="K92" s="248">
        <v>1161.25</v>
      </c>
      <c r="L92" s="248">
        <v>1145</v>
      </c>
      <c r="M92" s="248">
        <v>0.46339999999999998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522.35</v>
      </c>
      <c r="D93" s="249">
        <v>526.93333333333339</v>
      </c>
      <c r="E93" s="249">
        <v>515.41666666666674</v>
      </c>
      <c r="F93" s="249">
        <v>508.48333333333335</v>
      </c>
      <c r="G93" s="249">
        <v>496.9666666666667</v>
      </c>
      <c r="H93" s="249">
        <v>533.86666666666679</v>
      </c>
      <c r="I93" s="249">
        <v>545.38333333333344</v>
      </c>
      <c r="J93" s="249">
        <v>552.31666666666683</v>
      </c>
      <c r="K93" s="248">
        <v>538.45000000000005</v>
      </c>
      <c r="L93" s="248">
        <v>520</v>
      </c>
      <c r="M93" s="248">
        <v>1.30707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81.2</v>
      </c>
      <c r="D94" s="249">
        <v>81.7</v>
      </c>
      <c r="E94" s="249">
        <v>80.100000000000009</v>
      </c>
      <c r="F94" s="249">
        <v>79</v>
      </c>
      <c r="G94" s="249">
        <v>77.400000000000006</v>
      </c>
      <c r="H94" s="249">
        <v>82.800000000000011</v>
      </c>
      <c r="I94" s="249">
        <v>84.4</v>
      </c>
      <c r="J94" s="249">
        <v>85.500000000000014</v>
      </c>
      <c r="K94" s="248">
        <v>83.3</v>
      </c>
      <c r="L94" s="248">
        <v>80.599999999999994</v>
      </c>
      <c r="M94" s="248">
        <v>45.76352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279</v>
      </c>
      <c r="D95" s="249">
        <v>280.63333333333333</v>
      </c>
      <c r="E95" s="249">
        <v>276.36666666666667</v>
      </c>
      <c r="F95" s="249">
        <v>273.73333333333335</v>
      </c>
      <c r="G95" s="249">
        <v>269.4666666666667</v>
      </c>
      <c r="H95" s="249">
        <v>283.26666666666665</v>
      </c>
      <c r="I95" s="249">
        <v>287.5333333333333</v>
      </c>
      <c r="J95" s="249">
        <v>290.16666666666663</v>
      </c>
      <c r="K95" s="248">
        <v>284.89999999999998</v>
      </c>
      <c r="L95" s="248">
        <v>278</v>
      </c>
      <c r="M95" s="248">
        <v>7.10114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2828.9</v>
      </c>
      <c r="D96" s="249">
        <v>2849.1333333333337</v>
      </c>
      <c r="E96" s="249">
        <v>2803.3166666666675</v>
      </c>
      <c r="F96" s="249">
        <v>2777.733333333334</v>
      </c>
      <c r="G96" s="249">
        <v>2731.9166666666679</v>
      </c>
      <c r="H96" s="249">
        <v>2874.7166666666672</v>
      </c>
      <c r="I96" s="249">
        <v>2920.5333333333338</v>
      </c>
      <c r="J96" s="249">
        <v>2946.1166666666668</v>
      </c>
      <c r="K96" s="248">
        <v>2894.95</v>
      </c>
      <c r="L96" s="248">
        <v>2823.55</v>
      </c>
      <c r="M96" s="248">
        <v>0.17826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265.39999999999998</v>
      </c>
      <c r="D97" s="249">
        <v>264.5</v>
      </c>
      <c r="E97" s="249">
        <v>258.10000000000002</v>
      </c>
      <c r="F97" s="249">
        <v>250.8</v>
      </c>
      <c r="G97" s="249">
        <v>244.40000000000003</v>
      </c>
      <c r="H97" s="249">
        <v>271.8</v>
      </c>
      <c r="I97" s="249">
        <v>278.2</v>
      </c>
      <c r="J97" s="249">
        <v>285.5</v>
      </c>
      <c r="K97" s="248">
        <v>270.89999999999998</v>
      </c>
      <c r="L97" s="248">
        <v>257.2</v>
      </c>
      <c r="M97" s="248">
        <v>11.7232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430.95</v>
      </c>
      <c r="D98" s="249">
        <v>436.61666666666662</v>
      </c>
      <c r="E98" s="249">
        <v>424.33333333333326</v>
      </c>
      <c r="F98" s="249">
        <v>417.71666666666664</v>
      </c>
      <c r="G98" s="249">
        <v>405.43333333333328</v>
      </c>
      <c r="H98" s="249">
        <v>443.23333333333323</v>
      </c>
      <c r="I98" s="249">
        <v>455.51666666666665</v>
      </c>
      <c r="J98" s="249">
        <v>462.13333333333321</v>
      </c>
      <c r="K98" s="248">
        <v>448.9</v>
      </c>
      <c r="L98" s="248">
        <v>430</v>
      </c>
      <c r="M98" s="248">
        <v>7.3662799999999997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538.6</v>
      </c>
      <c r="D99" s="249">
        <v>542.45000000000005</v>
      </c>
      <c r="E99" s="249">
        <v>532.20000000000005</v>
      </c>
      <c r="F99" s="249">
        <v>525.79999999999995</v>
      </c>
      <c r="G99" s="249">
        <v>515.54999999999995</v>
      </c>
      <c r="H99" s="249">
        <v>548.85000000000014</v>
      </c>
      <c r="I99" s="249">
        <v>559.10000000000014</v>
      </c>
      <c r="J99" s="249">
        <v>565.50000000000023</v>
      </c>
      <c r="K99" s="248">
        <v>552.70000000000005</v>
      </c>
      <c r="L99" s="248">
        <v>536.04999999999995</v>
      </c>
      <c r="M99" s="248">
        <v>6.4824599999999997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320.5</v>
      </c>
      <c r="D100" s="249">
        <v>323.13333333333333</v>
      </c>
      <c r="E100" s="249">
        <v>316.26666666666665</v>
      </c>
      <c r="F100" s="249">
        <v>312.0333333333333</v>
      </c>
      <c r="G100" s="249">
        <v>305.16666666666663</v>
      </c>
      <c r="H100" s="249">
        <v>327.36666666666667</v>
      </c>
      <c r="I100" s="249">
        <v>334.23333333333335</v>
      </c>
      <c r="J100" s="249">
        <v>338.4666666666667</v>
      </c>
      <c r="K100" s="248">
        <v>330</v>
      </c>
      <c r="L100" s="248">
        <v>318.89999999999998</v>
      </c>
      <c r="M100" s="248">
        <v>86.115099999999998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739.05</v>
      </c>
      <c r="D101" s="249">
        <v>740.15</v>
      </c>
      <c r="E101" s="249">
        <v>734.4</v>
      </c>
      <c r="F101" s="249">
        <v>729.75</v>
      </c>
      <c r="G101" s="249">
        <v>724</v>
      </c>
      <c r="H101" s="249">
        <v>744.8</v>
      </c>
      <c r="I101" s="249">
        <v>750.55</v>
      </c>
      <c r="J101" s="249">
        <v>755.19999999999993</v>
      </c>
      <c r="K101" s="248">
        <v>745.9</v>
      </c>
      <c r="L101" s="248">
        <v>735.5</v>
      </c>
      <c r="M101" s="248">
        <v>0.26423999999999997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748.9</v>
      </c>
      <c r="D102" s="249">
        <v>748.2833333333333</v>
      </c>
      <c r="E102" s="249">
        <v>744.66666666666663</v>
      </c>
      <c r="F102" s="249">
        <v>740.43333333333328</v>
      </c>
      <c r="G102" s="249">
        <v>736.81666666666661</v>
      </c>
      <c r="H102" s="249">
        <v>752.51666666666665</v>
      </c>
      <c r="I102" s="249">
        <v>756.13333333333344</v>
      </c>
      <c r="J102" s="249">
        <v>760.36666666666667</v>
      </c>
      <c r="K102" s="248">
        <v>751.9</v>
      </c>
      <c r="L102" s="248">
        <v>744.05</v>
      </c>
      <c r="M102" s="248">
        <v>0.84226999999999996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879.75</v>
      </c>
      <c r="D103" s="249">
        <v>880.94999999999993</v>
      </c>
      <c r="E103" s="249">
        <v>874.94999999999982</v>
      </c>
      <c r="F103" s="249">
        <v>870.14999999999986</v>
      </c>
      <c r="G103" s="249">
        <v>864.14999999999975</v>
      </c>
      <c r="H103" s="249">
        <v>885.74999999999989</v>
      </c>
      <c r="I103" s="249">
        <v>891.75000000000011</v>
      </c>
      <c r="J103" s="249">
        <v>896.55</v>
      </c>
      <c r="K103" s="248">
        <v>886.95</v>
      </c>
      <c r="L103" s="248">
        <v>876.15</v>
      </c>
      <c r="M103" s="248">
        <v>0.52664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130.55000000000001</v>
      </c>
      <c r="D104" s="249">
        <v>131.35</v>
      </c>
      <c r="E104" s="249">
        <v>129.25</v>
      </c>
      <c r="F104" s="249">
        <v>127.95000000000002</v>
      </c>
      <c r="G104" s="249">
        <v>125.85000000000002</v>
      </c>
      <c r="H104" s="249">
        <v>132.64999999999998</v>
      </c>
      <c r="I104" s="249">
        <v>134.74999999999994</v>
      </c>
      <c r="J104" s="249">
        <v>136.04999999999995</v>
      </c>
      <c r="K104" s="248">
        <v>133.44999999999999</v>
      </c>
      <c r="L104" s="248">
        <v>130.05000000000001</v>
      </c>
      <c r="M104" s="248">
        <v>6.8754200000000001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1888.8</v>
      </c>
      <c r="D105" s="249">
        <v>1871.6000000000001</v>
      </c>
      <c r="E105" s="249">
        <v>1823.2000000000003</v>
      </c>
      <c r="F105" s="249">
        <v>1757.6000000000001</v>
      </c>
      <c r="G105" s="249">
        <v>1709.2000000000003</v>
      </c>
      <c r="H105" s="249">
        <v>1937.2000000000003</v>
      </c>
      <c r="I105" s="249">
        <v>1985.6000000000004</v>
      </c>
      <c r="J105" s="249">
        <v>2051.2000000000003</v>
      </c>
      <c r="K105" s="248">
        <v>1920</v>
      </c>
      <c r="L105" s="248">
        <v>1806</v>
      </c>
      <c r="M105" s="248">
        <v>2.8829600000000002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39.4</v>
      </c>
      <c r="D106" s="249">
        <v>39.9</v>
      </c>
      <c r="E106" s="249">
        <v>38.299999999999997</v>
      </c>
      <c r="F106" s="249">
        <v>37.199999999999996</v>
      </c>
      <c r="G106" s="249">
        <v>35.599999999999994</v>
      </c>
      <c r="H106" s="249">
        <v>41</v>
      </c>
      <c r="I106" s="249">
        <v>42.600000000000009</v>
      </c>
      <c r="J106" s="249">
        <v>43.7</v>
      </c>
      <c r="K106" s="248">
        <v>41.5</v>
      </c>
      <c r="L106" s="248">
        <v>38.799999999999997</v>
      </c>
      <c r="M106" s="248">
        <v>861.43978000000004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1192.0999999999999</v>
      </c>
      <c r="D107" s="249">
        <v>1196.0166666666667</v>
      </c>
      <c r="E107" s="249">
        <v>1186.0833333333333</v>
      </c>
      <c r="F107" s="249">
        <v>1180.0666666666666</v>
      </c>
      <c r="G107" s="249">
        <v>1170.1333333333332</v>
      </c>
      <c r="H107" s="249">
        <v>1202.0333333333333</v>
      </c>
      <c r="I107" s="249">
        <v>1211.9666666666667</v>
      </c>
      <c r="J107" s="249">
        <v>1217.9833333333333</v>
      </c>
      <c r="K107" s="248">
        <v>1205.95</v>
      </c>
      <c r="L107" s="248">
        <v>1190</v>
      </c>
      <c r="M107" s="248">
        <v>2.29237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565.1</v>
      </c>
      <c r="D108" s="249">
        <v>563.1</v>
      </c>
      <c r="E108" s="249">
        <v>558</v>
      </c>
      <c r="F108" s="249">
        <v>550.9</v>
      </c>
      <c r="G108" s="249">
        <v>545.79999999999995</v>
      </c>
      <c r="H108" s="249">
        <v>570.20000000000005</v>
      </c>
      <c r="I108" s="249">
        <v>575.30000000000018</v>
      </c>
      <c r="J108" s="249">
        <v>582.40000000000009</v>
      </c>
      <c r="K108" s="248">
        <v>568.20000000000005</v>
      </c>
      <c r="L108" s="248">
        <v>556</v>
      </c>
      <c r="M108" s="248">
        <v>1.11453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765.75</v>
      </c>
      <c r="D109" s="249">
        <v>769.06666666666661</v>
      </c>
      <c r="E109" s="249">
        <v>761.13333333333321</v>
      </c>
      <c r="F109" s="249">
        <v>756.51666666666665</v>
      </c>
      <c r="G109" s="249">
        <v>748.58333333333326</v>
      </c>
      <c r="H109" s="249">
        <v>773.68333333333317</v>
      </c>
      <c r="I109" s="249">
        <v>781.61666666666656</v>
      </c>
      <c r="J109" s="249">
        <v>786.23333333333312</v>
      </c>
      <c r="K109" s="248">
        <v>777</v>
      </c>
      <c r="L109" s="248">
        <v>764.45</v>
      </c>
      <c r="M109" s="248">
        <v>0.66144000000000003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5354.9</v>
      </c>
      <c r="D110" s="249">
        <v>5364.2833333333328</v>
      </c>
      <c r="E110" s="249">
        <v>5330.5666666666657</v>
      </c>
      <c r="F110" s="249">
        <v>5306.2333333333327</v>
      </c>
      <c r="G110" s="249">
        <v>5272.5166666666655</v>
      </c>
      <c r="H110" s="249">
        <v>5388.6166666666659</v>
      </c>
      <c r="I110" s="249">
        <v>5422.333333333333</v>
      </c>
      <c r="J110" s="249">
        <v>5446.6666666666661</v>
      </c>
      <c r="K110" s="248">
        <v>5398</v>
      </c>
      <c r="L110" s="248">
        <v>5339.95</v>
      </c>
      <c r="M110" s="248">
        <v>7.3400000000000007E-2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359.35</v>
      </c>
      <c r="D111" s="249">
        <v>359.09999999999997</v>
      </c>
      <c r="E111" s="249">
        <v>356.24999999999994</v>
      </c>
      <c r="F111" s="249">
        <v>353.15</v>
      </c>
      <c r="G111" s="249">
        <v>350.29999999999995</v>
      </c>
      <c r="H111" s="249">
        <v>362.19999999999993</v>
      </c>
      <c r="I111" s="249">
        <v>365.04999999999995</v>
      </c>
      <c r="J111" s="249">
        <v>368.14999999999992</v>
      </c>
      <c r="K111" s="248">
        <v>361.95</v>
      </c>
      <c r="L111" s="248">
        <v>356</v>
      </c>
      <c r="M111" s="248">
        <v>0.44546000000000002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314.05</v>
      </c>
      <c r="D112" s="249">
        <v>314.08333333333337</v>
      </c>
      <c r="E112" s="249">
        <v>307.81666666666672</v>
      </c>
      <c r="F112" s="249">
        <v>301.58333333333337</v>
      </c>
      <c r="G112" s="249">
        <v>295.31666666666672</v>
      </c>
      <c r="H112" s="249">
        <v>320.31666666666672</v>
      </c>
      <c r="I112" s="249">
        <v>326.58333333333337</v>
      </c>
      <c r="J112" s="249">
        <v>332.81666666666672</v>
      </c>
      <c r="K112" s="248">
        <v>320.35000000000002</v>
      </c>
      <c r="L112" s="248">
        <v>307.85000000000002</v>
      </c>
      <c r="M112" s="248">
        <v>37.533859999999997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477.95</v>
      </c>
      <c r="D113" s="249">
        <v>480.48333333333335</v>
      </c>
      <c r="E113" s="249">
        <v>469.4666666666667</v>
      </c>
      <c r="F113" s="249">
        <v>460.98333333333335</v>
      </c>
      <c r="G113" s="249">
        <v>449.9666666666667</v>
      </c>
      <c r="H113" s="249">
        <v>488.9666666666667</v>
      </c>
      <c r="I113" s="249">
        <v>499.98333333333335</v>
      </c>
      <c r="J113" s="249">
        <v>508.4666666666667</v>
      </c>
      <c r="K113" s="248">
        <v>491.5</v>
      </c>
      <c r="L113" s="248">
        <v>472</v>
      </c>
      <c r="M113" s="248">
        <v>2.7656900000000002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599.4</v>
      </c>
      <c r="D114" s="249">
        <v>598.5333333333333</v>
      </c>
      <c r="E114" s="249">
        <v>595.91666666666663</v>
      </c>
      <c r="F114" s="249">
        <v>592.43333333333328</v>
      </c>
      <c r="G114" s="249">
        <v>589.81666666666661</v>
      </c>
      <c r="H114" s="249">
        <v>602.01666666666665</v>
      </c>
      <c r="I114" s="249">
        <v>604.63333333333344</v>
      </c>
      <c r="J114" s="249">
        <v>608.11666666666667</v>
      </c>
      <c r="K114" s="248">
        <v>601.15</v>
      </c>
      <c r="L114" s="248">
        <v>595.04999999999995</v>
      </c>
      <c r="M114" s="248">
        <v>0.22991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747.6</v>
      </c>
      <c r="D115" s="249">
        <v>751.15</v>
      </c>
      <c r="E115" s="249">
        <v>740</v>
      </c>
      <c r="F115" s="249">
        <v>732.4</v>
      </c>
      <c r="G115" s="249">
        <v>721.25</v>
      </c>
      <c r="H115" s="249">
        <v>758.75</v>
      </c>
      <c r="I115" s="249">
        <v>769.89999999999986</v>
      </c>
      <c r="J115" s="249">
        <v>777.5</v>
      </c>
      <c r="K115" s="248">
        <v>762.3</v>
      </c>
      <c r="L115" s="248">
        <v>743.55</v>
      </c>
      <c r="M115" s="248">
        <v>6.6088300000000002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1101.8</v>
      </c>
      <c r="D116" s="249">
        <v>1106.4166666666665</v>
      </c>
      <c r="E116" s="249">
        <v>1094.7333333333331</v>
      </c>
      <c r="F116" s="249">
        <v>1087.6666666666665</v>
      </c>
      <c r="G116" s="249">
        <v>1075.9833333333331</v>
      </c>
      <c r="H116" s="249">
        <v>1113.4833333333331</v>
      </c>
      <c r="I116" s="249">
        <v>1125.1666666666665</v>
      </c>
      <c r="J116" s="249">
        <v>1132.2333333333331</v>
      </c>
      <c r="K116" s="248">
        <v>1118.0999999999999</v>
      </c>
      <c r="L116" s="248">
        <v>1099.3499999999999</v>
      </c>
      <c r="M116" s="248">
        <v>7.1047700000000003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197.6</v>
      </c>
      <c r="D117" s="249">
        <v>199.7166666666667</v>
      </c>
      <c r="E117" s="249">
        <v>194.43333333333339</v>
      </c>
      <c r="F117" s="249">
        <v>191.26666666666671</v>
      </c>
      <c r="G117" s="249">
        <v>185.98333333333341</v>
      </c>
      <c r="H117" s="249">
        <v>202.88333333333338</v>
      </c>
      <c r="I117" s="249">
        <v>208.16666666666669</v>
      </c>
      <c r="J117" s="249">
        <v>211.33333333333337</v>
      </c>
      <c r="K117" s="248">
        <v>205</v>
      </c>
      <c r="L117" s="248">
        <v>196.55</v>
      </c>
      <c r="M117" s="248">
        <v>53.942590000000003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1519.95</v>
      </c>
      <c r="D118" s="249">
        <v>1526.9833333333333</v>
      </c>
      <c r="E118" s="249">
        <v>1508.0166666666667</v>
      </c>
      <c r="F118" s="249">
        <v>1496.0833333333333</v>
      </c>
      <c r="G118" s="249">
        <v>1477.1166666666666</v>
      </c>
      <c r="H118" s="249">
        <v>1538.9166666666667</v>
      </c>
      <c r="I118" s="249">
        <v>1557.8833333333334</v>
      </c>
      <c r="J118" s="249">
        <v>1569.8166666666668</v>
      </c>
      <c r="K118" s="248">
        <v>1545.95</v>
      </c>
      <c r="L118" s="248">
        <v>1515.05</v>
      </c>
      <c r="M118" s="248">
        <v>0.3206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228.2</v>
      </c>
      <c r="D119" s="249">
        <v>229.5</v>
      </c>
      <c r="E119" s="249">
        <v>226.4</v>
      </c>
      <c r="F119" s="249">
        <v>224.6</v>
      </c>
      <c r="G119" s="249">
        <v>221.5</v>
      </c>
      <c r="H119" s="249">
        <v>231.3</v>
      </c>
      <c r="I119" s="249">
        <v>234.40000000000003</v>
      </c>
      <c r="J119" s="249">
        <v>236.20000000000002</v>
      </c>
      <c r="K119" s="248">
        <v>232.6</v>
      </c>
      <c r="L119" s="248">
        <v>227.7</v>
      </c>
      <c r="M119" s="248">
        <v>52.214329999999997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615.4</v>
      </c>
      <c r="D120" s="249">
        <v>619.5333333333333</v>
      </c>
      <c r="E120" s="249">
        <v>607.86666666666656</v>
      </c>
      <c r="F120" s="249">
        <v>600.33333333333326</v>
      </c>
      <c r="G120" s="249">
        <v>588.66666666666652</v>
      </c>
      <c r="H120" s="249">
        <v>627.06666666666661</v>
      </c>
      <c r="I120" s="249">
        <v>638.73333333333335</v>
      </c>
      <c r="J120" s="249">
        <v>646.26666666666665</v>
      </c>
      <c r="K120" s="248">
        <v>631.20000000000005</v>
      </c>
      <c r="L120" s="248">
        <v>612</v>
      </c>
      <c r="M120" s="248">
        <v>6.6476199999999999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3875.25</v>
      </c>
      <c r="D121" s="249">
        <v>3903.2833333333333</v>
      </c>
      <c r="E121" s="249">
        <v>3833.6166666666668</v>
      </c>
      <c r="F121" s="249">
        <v>3791.9833333333336</v>
      </c>
      <c r="G121" s="249">
        <v>3722.3166666666671</v>
      </c>
      <c r="H121" s="249">
        <v>3944.9166666666665</v>
      </c>
      <c r="I121" s="249">
        <v>4014.5833333333335</v>
      </c>
      <c r="J121" s="249">
        <v>4056.2166666666662</v>
      </c>
      <c r="K121" s="248">
        <v>3972.95</v>
      </c>
      <c r="L121" s="248">
        <v>3861.65</v>
      </c>
      <c r="M121" s="248">
        <v>1.9913400000000001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1558.95</v>
      </c>
      <c r="D122" s="249">
        <v>1565.1499999999999</v>
      </c>
      <c r="E122" s="249">
        <v>1550.7999999999997</v>
      </c>
      <c r="F122" s="249">
        <v>1542.6499999999999</v>
      </c>
      <c r="G122" s="249">
        <v>1528.2999999999997</v>
      </c>
      <c r="H122" s="249">
        <v>1573.2999999999997</v>
      </c>
      <c r="I122" s="249">
        <v>1587.6499999999996</v>
      </c>
      <c r="J122" s="249">
        <v>1595.7999999999997</v>
      </c>
      <c r="K122" s="248">
        <v>1579.5</v>
      </c>
      <c r="L122" s="248">
        <v>1557</v>
      </c>
      <c r="M122" s="248">
        <v>3.9963799999999998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2178.25</v>
      </c>
      <c r="D123" s="249">
        <v>2182.65</v>
      </c>
      <c r="E123" s="249">
        <v>2166.9500000000003</v>
      </c>
      <c r="F123" s="249">
        <v>2155.65</v>
      </c>
      <c r="G123" s="249">
        <v>2139.9500000000003</v>
      </c>
      <c r="H123" s="249">
        <v>2193.9500000000003</v>
      </c>
      <c r="I123" s="249">
        <v>2209.65</v>
      </c>
      <c r="J123" s="249">
        <v>2220.9500000000003</v>
      </c>
      <c r="K123" s="248">
        <v>2198.35</v>
      </c>
      <c r="L123" s="248">
        <v>2171.35</v>
      </c>
      <c r="M123" s="248">
        <v>1.3897900000000001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765.55</v>
      </c>
      <c r="D124" s="249">
        <v>768.9666666666667</v>
      </c>
      <c r="E124" s="249">
        <v>758.58333333333337</v>
      </c>
      <c r="F124" s="249">
        <v>751.61666666666667</v>
      </c>
      <c r="G124" s="249">
        <v>741.23333333333335</v>
      </c>
      <c r="H124" s="249">
        <v>775.93333333333339</v>
      </c>
      <c r="I124" s="249">
        <v>786.31666666666661</v>
      </c>
      <c r="J124" s="249">
        <v>793.28333333333342</v>
      </c>
      <c r="K124" s="248">
        <v>779.35</v>
      </c>
      <c r="L124" s="248">
        <v>762</v>
      </c>
      <c r="M124" s="248">
        <v>6.6340599999999998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965.85</v>
      </c>
      <c r="D125" s="249">
        <v>961.65</v>
      </c>
      <c r="E125" s="249">
        <v>950.5</v>
      </c>
      <c r="F125" s="249">
        <v>935.15</v>
      </c>
      <c r="G125" s="249">
        <v>924</v>
      </c>
      <c r="H125" s="249">
        <v>977</v>
      </c>
      <c r="I125" s="249">
        <v>988.14999999999986</v>
      </c>
      <c r="J125" s="249">
        <v>1003.5</v>
      </c>
      <c r="K125" s="248">
        <v>972.8</v>
      </c>
      <c r="L125" s="248">
        <v>946.3</v>
      </c>
      <c r="M125" s="248">
        <v>4.6644500000000004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909.95</v>
      </c>
      <c r="D126" s="249">
        <v>907.31666666666661</v>
      </c>
      <c r="E126" s="249">
        <v>897.63333333333321</v>
      </c>
      <c r="F126" s="249">
        <v>885.31666666666661</v>
      </c>
      <c r="G126" s="249">
        <v>875.63333333333321</v>
      </c>
      <c r="H126" s="249">
        <v>919.63333333333321</v>
      </c>
      <c r="I126" s="249">
        <v>929.31666666666661</v>
      </c>
      <c r="J126" s="249">
        <v>941.63333333333321</v>
      </c>
      <c r="K126" s="248">
        <v>917</v>
      </c>
      <c r="L126" s="248">
        <v>895</v>
      </c>
      <c r="M126" s="248">
        <v>1.1943999999999999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350.05</v>
      </c>
      <c r="D127" s="249">
        <v>352.34999999999997</v>
      </c>
      <c r="E127" s="249">
        <v>346.69999999999993</v>
      </c>
      <c r="F127" s="249">
        <v>343.34999999999997</v>
      </c>
      <c r="G127" s="249">
        <v>337.69999999999993</v>
      </c>
      <c r="H127" s="249">
        <v>355.69999999999993</v>
      </c>
      <c r="I127" s="249">
        <v>361.34999999999991</v>
      </c>
      <c r="J127" s="249">
        <v>364.69999999999993</v>
      </c>
      <c r="K127" s="248">
        <v>358</v>
      </c>
      <c r="L127" s="248">
        <v>349</v>
      </c>
      <c r="M127" s="248">
        <v>8.9811099999999993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1447.35</v>
      </c>
      <c r="D128" s="249">
        <v>1461.55</v>
      </c>
      <c r="E128" s="249">
        <v>1429.35</v>
      </c>
      <c r="F128" s="249">
        <v>1411.35</v>
      </c>
      <c r="G128" s="249">
        <v>1379.1499999999999</v>
      </c>
      <c r="H128" s="249">
        <v>1479.55</v>
      </c>
      <c r="I128" s="249">
        <v>1511.7500000000002</v>
      </c>
      <c r="J128" s="249">
        <v>1529.75</v>
      </c>
      <c r="K128" s="248">
        <v>1493.75</v>
      </c>
      <c r="L128" s="248">
        <v>1443.55</v>
      </c>
      <c r="M128" s="248">
        <v>5.3740899999999998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822.55</v>
      </c>
      <c r="D129" s="249">
        <v>825.11666666666667</v>
      </c>
      <c r="E129" s="249">
        <v>815.43333333333339</v>
      </c>
      <c r="F129" s="249">
        <v>808.31666666666672</v>
      </c>
      <c r="G129" s="249">
        <v>798.63333333333344</v>
      </c>
      <c r="H129" s="249">
        <v>832.23333333333335</v>
      </c>
      <c r="I129" s="249">
        <v>841.91666666666652</v>
      </c>
      <c r="J129" s="249">
        <v>849.0333333333333</v>
      </c>
      <c r="K129" s="248">
        <v>834.8</v>
      </c>
      <c r="L129" s="248">
        <v>818</v>
      </c>
      <c r="M129" s="248">
        <v>1.14317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872.65</v>
      </c>
      <c r="D130" s="249">
        <v>875.18333333333339</v>
      </c>
      <c r="E130" s="249">
        <v>867.46666666666681</v>
      </c>
      <c r="F130" s="249">
        <v>862.28333333333342</v>
      </c>
      <c r="G130" s="249">
        <v>854.56666666666683</v>
      </c>
      <c r="H130" s="249">
        <v>880.36666666666679</v>
      </c>
      <c r="I130" s="249">
        <v>888.08333333333348</v>
      </c>
      <c r="J130" s="249">
        <v>893.26666666666677</v>
      </c>
      <c r="K130" s="248">
        <v>882.9</v>
      </c>
      <c r="L130" s="248">
        <v>870</v>
      </c>
      <c r="M130" s="248">
        <v>0.24346000000000001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399.7</v>
      </c>
      <c r="D131" s="249">
        <v>402.58333333333331</v>
      </c>
      <c r="E131" s="249">
        <v>395.36666666666662</v>
      </c>
      <c r="F131" s="249">
        <v>391.0333333333333</v>
      </c>
      <c r="G131" s="249">
        <v>383.81666666666661</v>
      </c>
      <c r="H131" s="249">
        <v>406.91666666666663</v>
      </c>
      <c r="I131" s="249">
        <v>414.13333333333333</v>
      </c>
      <c r="J131" s="249">
        <v>418.46666666666664</v>
      </c>
      <c r="K131" s="248">
        <v>409.8</v>
      </c>
      <c r="L131" s="248">
        <v>398.25</v>
      </c>
      <c r="M131" s="248">
        <v>27.19988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586.9</v>
      </c>
      <c r="D132" s="249">
        <v>586.4</v>
      </c>
      <c r="E132" s="249">
        <v>582.79999999999995</v>
      </c>
      <c r="F132" s="249">
        <v>578.69999999999993</v>
      </c>
      <c r="G132" s="249">
        <v>575.09999999999991</v>
      </c>
      <c r="H132" s="249">
        <v>590.5</v>
      </c>
      <c r="I132" s="249">
        <v>594.10000000000014</v>
      </c>
      <c r="J132" s="249">
        <v>598.20000000000005</v>
      </c>
      <c r="K132" s="248">
        <v>590</v>
      </c>
      <c r="L132" s="248">
        <v>582.29999999999995</v>
      </c>
      <c r="M132" s="248">
        <v>9.9354899999999997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1885.35</v>
      </c>
      <c r="D133" s="249">
        <v>1892.5</v>
      </c>
      <c r="E133" s="249">
        <v>1863.05</v>
      </c>
      <c r="F133" s="249">
        <v>1840.75</v>
      </c>
      <c r="G133" s="249">
        <v>1811.3</v>
      </c>
      <c r="H133" s="249">
        <v>1914.8</v>
      </c>
      <c r="I133" s="249">
        <v>1944.2499999999998</v>
      </c>
      <c r="J133" s="249">
        <v>1966.55</v>
      </c>
      <c r="K133" s="248">
        <v>1921.95</v>
      </c>
      <c r="L133" s="248">
        <v>1870.2</v>
      </c>
      <c r="M133" s="248">
        <v>3.22309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811.7</v>
      </c>
      <c r="D134" s="249">
        <v>811.7166666666667</v>
      </c>
      <c r="E134" s="249">
        <v>797.43333333333339</v>
      </c>
      <c r="F134" s="249">
        <v>783.16666666666674</v>
      </c>
      <c r="G134" s="249">
        <v>768.88333333333344</v>
      </c>
      <c r="H134" s="249">
        <v>825.98333333333335</v>
      </c>
      <c r="I134" s="249">
        <v>840.26666666666665</v>
      </c>
      <c r="J134" s="249">
        <v>854.5333333333333</v>
      </c>
      <c r="K134" s="248">
        <v>826</v>
      </c>
      <c r="L134" s="248">
        <v>797.45</v>
      </c>
      <c r="M134" s="248">
        <v>6.41439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2175.6</v>
      </c>
      <c r="D135" s="249">
        <v>2192.5333333333333</v>
      </c>
      <c r="E135" s="249">
        <v>2153.0666666666666</v>
      </c>
      <c r="F135" s="249">
        <v>2130.5333333333333</v>
      </c>
      <c r="G135" s="249">
        <v>2091.0666666666666</v>
      </c>
      <c r="H135" s="249">
        <v>2215.0666666666666</v>
      </c>
      <c r="I135" s="249">
        <v>2254.5333333333328</v>
      </c>
      <c r="J135" s="249">
        <v>2277.0666666666666</v>
      </c>
      <c r="K135" s="248">
        <v>2232</v>
      </c>
      <c r="L135" s="248">
        <v>2170</v>
      </c>
      <c r="M135" s="248">
        <v>1.8311599999999999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363.75</v>
      </c>
      <c r="D136" s="249">
        <v>364.41666666666669</v>
      </c>
      <c r="E136" s="249">
        <v>359.13333333333338</v>
      </c>
      <c r="F136" s="249">
        <v>354.51666666666671</v>
      </c>
      <c r="G136" s="249">
        <v>349.23333333333341</v>
      </c>
      <c r="H136" s="249">
        <v>369.03333333333336</v>
      </c>
      <c r="I136" s="249">
        <v>374.31666666666666</v>
      </c>
      <c r="J136" s="249">
        <v>378.93333333333334</v>
      </c>
      <c r="K136" s="248">
        <v>369.7</v>
      </c>
      <c r="L136" s="248">
        <v>359.8</v>
      </c>
      <c r="M136" s="248">
        <v>7.8182299999999998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223.1</v>
      </c>
      <c r="D137" s="249">
        <v>223.70000000000002</v>
      </c>
      <c r="E137" s="249">
        <v>221.40000000000003</v>
      </c>
      <c r="F137" s="249">
        <v>219.70000000000002</v>
      </c>
      <c r="G137" s="249">
        <v>217.40000000000003</v>
      </c>
      <c r="H137" s="249">
        <v>225.40000000000003</v>
      </c>
      <c r="I137" s="249">
        <v>227.70000000000005</v>
      </c>
      <c r="J137" s="249">
        <v>229.40000000000003</v>
      </c>
      <c r="K137" s="248">
        <v>226</v>
      </c>
      <c r="L137" s="248">
        <v>222</v>
      </c>
      <c r="M137" s="248">
        <v>14.16276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190.65</v>
      </c>
      <c r="D138" s="249">
        <v>190.91666666666666</v>
      </c>
      <c r="E138" s="249">
        <v>188.7833333333333</v>
      </c>
      <c r="F138" s="249">
        <v>186.91666666666666</v>
      </c>
      <c r="G138" s="249">
        <v>184.7833333333333</v>
      </c>
      <c r="H138" s="249">
        <v>192.7833333333333</v>
      </c>
      <c r="I138" s="249">
        <v>194.91666666666669</v>
      </c>
      <c r="J138" s="249">
        <v>196.7833333333333</v>
      </c>
      <c r="K138" s="248">
        <v>193.05</v>
      </c>
      <c r="L138" s="248">
        <v>189.05</v>
      </c>
      <c r="M138" s="248">
        <v>18.926780000000001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44.25</v>
      </c>
      <c r="D139" s="249">
        <v>44.54999999999999</v>
      </c>
      <c r="E139" s="249">
        <v>43.749999999999979</v>
      </c>
      <c r="F139" s="249">
        <v>43.249999999999986</v>
      </c>
      <c r="G139" s="249">
        <v>42.449999999999974</v>
      </c>
      <c r="H139" s="249">
        <v>45.049999999999983</v>
      </c>
      <c r="I139" s="249">
        <v>45.849999999999994</v>
      </c>
      <c r="J139" s="249">
        <v>46.349999999999987</v>
      </c>
      <c r="K139" s="248">
        <v>45.35</v>
      </c>
      <c r="L139" s="248">
        <v>44.05</v>
      </c>
      <c r="M139" s="248">
        <v>22.88955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234.7</v>
      </c>
      <c r="D140" s="249">
        <v>236.73333333333335</v>
      </c>
      <c r="E140" s="249">
        <v>230.4666666666667</v>
      </c>
      <c r="F140" s="249">
        <v>226.23333333333335</v>
      </c>
      <c r="G140" s="249">
        <v>219.9666666666667</v>
      </c>
      <c r="H140" s="249">
        <v>240.9666666666667</v>
      </c>
      <c r="I140" s="249">
        <v>247.23333333333335</v>
      </c>
      <c r="J140" s="249">
        <v>251.4666666666667</v>
      </c>
      <c r="K140" s="248">
        <v>243</v>
      </c>
      <c r="L140" s="248">
        <v>232.5</v>
      </c>
      <c r="M140" s="248">
        <v>18.928170000000001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3365.45</v>
      </c>
      <c r="D141" s="249">
        <v>3376.6</v>
      </c>
      <c r="E141" s="249">
        <v>3339.85</v>
      </c>
      <c r="F141" s="249">
        <v>3314.25</v>
      </c>
      <c r="G141" s="249">
        <v>3277.5</v>
      </c>
      <c r="H141" s="249">
        <v>3402.2</v>
      </c>
      <c r="I141" s="249">
        <v>3438.95</v>
      </c>
      <c r="J141" s="249">
        <v>3464.5499999999997</v>
      </c>
      <c r="K141" s="248">
        <v>3413.35</v>
      </c>
      <c r="L141" s="248">
        <v>3351</v>
      </c>
      <c r="M141" s="248">
        <v>2.3416800000000002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4093.5</v>
      </c>
      <c r="D142" s="249">
        <v>4106.2</v>
      </c>
      <c r="E142" s="249">
        <v>4062.5999999999995</v>
      </c>
      <c r="F142" s="249">
        <v>4031.7</v>
      </c>
      <c r="G142" s="249">
        <v>3988.0999999999995</v>
      </c>
      <c r="H142" s="249">
        <v>4137.0999999999995</v>
      </c>
      <c r="I142" s="249">
        <v>4180.7</v>
      </c>
      <c r="J142" s="249">
        <v>4211.5999999999995</v>
      </c>
      <c r="K142" s="248">
        <v>4149.8</v>
      </c>
      <c r="L142" s="248">
        <v>4075.3</v>
      </c>
      <c r="M142" s="248">
        <v>1.0495399999999999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2363</v>
      </c>
      <c r="D143" s="249">
        <v>2362.5499999999997</v>
      </c>
      <c r="E143" s="249">
        <v>2342.1999999999994</v>
      </c>
      <c r="F143" s="249">
        <v>2321.3999999999996</v>
      </c>
      <c r="G143" s="249">
        <v>2301.0499999999993</v>
      </c>
      <c r="H143" s="249">
        <v>2383.3499999999995</v>
      </c>
      <c r="I143" s="249">
        <v>2403.6999999999998</v>
      </c>
      <c r="J143" s="249">
        <v>2424.4999999999995</v>
      </c>
      <c r="K143" s="248">
        <v>2382.9</v>
      </c>
      <c r="L143" s="248">
        <v>2341.75</v>
      </c>
      <c r="M143" s="248">
        <v>1.1200399999999999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4468.95</v>
      </c>
      <c r="D144" s="249">
        <v>4485.8499999999995</v>
      </c>
      <c r="E144" s="249">
        <v>4444.0999999999985</v>
      </c>
      <c r="F144" s="249">
        <v>4419.2499999999991</v>
      </c>
      <c r="G144" s="249">
        <v>4377.4999999999982</v>
      </c>
      <c r="H144" s="249">
        <v>4510.6999999999989</v>
      </c>
      <c r="I144" s="249">
        <v>4552.4500000000007</v>
      </c>
      <c r="J144" s="249">
        <v>4577.2999999999993</v>
      </c>
      <c r="K144" s="248">
        <v>4527.6000000000004</v>
      </c>
      <c r="L144" s="248">
        <v>4461</v>
      </c>
      <c r="M144" s="248">
        <v>2.41811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578</v>
      </c>
      <c r="D145" s="249">
        <v>580.80000000000007</v>
      </c>
      <c r="E145" s="249">
        <v>572.20000000000016</v>
      </c>
      <c r="F145" s="249">
        <v>566.40000000000009</v>
      </c>
      <c r="G145" s="249">
        <v>557.80000000000018</v>
      </c>
      <c r="H145" s="249">
        <v>586.60000000000014</v>
      </c>
      <c r="I145" s="249">
        <v>595.20000000000005</v>
      </c>
      <c r="J145" s="249">
        <v>601.00000000000011</v>
      </c>
      <c r="K145" s="248">
        <v>589.4</v>
      </c>
      <c r="L145" s="248">
        <v>575</v>
      </c>
      <c r="M145" s="248">
        <v>0.82149000000000005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181.5</v>
      </c>
      <c r="D146" s="249">
        <v>181.9</v>
      </c>
      <c r="E146" s="249">
        <v>179.85000000000002</v>
      </c>
      <c r="F146" s="249">
        <v>178.20000000000002</v>
      </c>
      <c r="G146" s="249">
        <v>176.15000000000003</v>
      </c>
      <c r="H146" s="249">
        <v>183.55</v>
      </c>
      <c r="I146" s="249">
        <v>185.60000000000002</v>
      </c>
      <c r="J146" s="249">
        <v>187.25</v>
      </c>
      <c r="K146" s="248">
        <v>183.95</v>
      </c>
      <c r="L146" s="248">
        <v>180.25</v>
      </c>
      <c r="M146" s="248">
        <v>2.2507700000000002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167.8</v>
      </c>
      <c r="D147" s="249">
        <v>167.45000000000002</v>
      </c>
      <c r="E147" s="249">
        <v>165.35000000000002</v>
      </c>
      <c r="F147" s="249">
        <v>162.9</v>
      </c>
      <c r="G147" s="249">
        <v>160.80000000000001</v>
      </c>
      <c r="H147" s="249">
        <v>169.90000000000003</v>
      </c>
      <c r="I147" s="249">
        <v>172</v>
      </c>
      <c r="J147" s="249">
        <v>174.45000000000005</v>
      </c>
      <c r="K147" s="248">
        <v>169.55</v>
      </c>
      <c r="L147" s="248">
        <v>165</v>
      </c>
      <c r="M147" s="248">
        <v>2.0632999999999999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55.55</v>
      </c>
      <c r="D148" s="249">
        <v>55.6</v>
      </c>
      <c r="E148" s="249">
        <v>54.7</v>
      </c>
      <c r="F148" s="249">
        <v>53.85</v>
      </c>
      <c r="G148" s="249">
        <v>52.95</v>
      </c>
      <c r="H148" s="249">
        <v>56.45</v>
      </c>
      <c r="I148" s="249">
        <v>57.349999999999994</v>
      </c>
      <c r="J148" s="249">
        <v>58.2</v>
      </c>
      <c r="K148" s="248">
        <v>56.5</v>
      </c>
      <c r="L148" s="248">
        <v>54.75</v>
      </c>
      <c r="M148" s="248">
        <v>127.76822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68.5</v>
      </c>
      <c r="D149" s="249">
        <v>69.083333333333329</v>
      </c>
      <c r="E149" s="249">
        <v>67.416666666666657</v>
      </c>
      <c r="F149" s="249">
        <v>66.333333333333329</v>
      </c>
      <c r="G149" s="249">
        <v>64.666666666666657</v>
      </c>
      <c r="H149" s="249">
        <v>70.166666666666657</v>
      </c>
      <c r="I149" s="249">
        <v>71.833333333333314</v>
      </c>
      <c r="J149" s="249">
        <v>72.916666666666657</v>
      </c>
      <c r="K149" s="248">
        <v>70.75</v>
      </c>
      <c r="L149" s="248">
        <v>68</v>
      </c>
      <c r="M149" s="248">
        <v>13.825089999999999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3303.5</v>
      </c>
      <c r="D150" s="249">
        <v>3327.4666666666672</v>
      </c>
      <c r="E150" s="249">
        <v>3272.5833333333344</v>
      </c>
      <c r="F150" s="249">
        <v>3241.6666666666674</v>
      </c>
      <c r="G150" s="249">
        <v>3186.7833333333347</v>
      </c>
      <c r="H150" s="249">
        <v>3358.3833333333341</v>
      </c>
      <c r="I150" s="249">
        <v>3413.2666666666673</v>
      </c>
      <c r="J150" s="249">
        <v>3444.1833333333338</v>
      </c>
      <c r="K150" s="248">
        <v>3382.35</v>
      </c>
      <c r="L150" s="248">
        <v>3296.55</v>
      </c>
      <c r="M150" s="248">
        <v>3.3820899999999998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503.6</v>
      </c>
      <c r="D151" s="249">
        <v>507.51666666666671</v>
      </c>
      <c r="E151" s="249">
        <v>497.08333333333337</v>
      </c>
      <c r="F151" s="249">
        <v>490.56666666666666</v>
      </c>
      <c r="G151" s="249">
        <v>480.13333333333333</v>
      </c>
      <c r="H151" s="249">
        <v>514.03333333333342</v>
      </c>
      <c r="I151" s="249">
        <v>524.4666666666667</v>
      </c>
      <c r="J151" s="249">
        <v>530.98333333333346</v>
      </c>
      <c r="K151" s="248">
        <v>517.95000000000005</v>
      </c>
      <c r="L151" s="248">
        <v>501</v>
      </c>
      <c r="M151" s="248">
        <v>1.3328800000000001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440.05</v>
      </c>
      <c r="D152" s="249">
        <v>443.98333333333335</v>
      </c>
      <c r="E152" s="249">
        <v>433.06666666666672</v>
      </c>
      <c r="F152" s="249">
        <v>426.08333333333337</v>
      </c>
      <c r="G152" s="249">
        <v>415.16666666666674</v>
      </c>
      <c r="H152" s="249">
        <v>450.9666666666667</v>
      </c>
      <c r="I152" s="249">
        <v>461.88333333333333</v>
      </c>
      <c r="J152" s="249">
        <v>468.86666666666667</v>
      </c>
      <c r="K152" s="248">
        <v>454.9</v>
      </c>
      <c r="L152" s="248">
        <v>437</v>
      </c>
      <c r="M152" s="248">
        <v>2.4356499999999999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1449.6</v>
      </c>
      <c r="D153" s="249">
        <v>1447.0333333333335</v>
      </c>
      <c r="E153" s="249">
        <v>1428.0666666666671</v>
      </c>
      <c r="F153" s="249">
        <v>1406.5333333333335</v>
      </c>
      <c r="G153" s="249">
        <v>1387.5666666666671</v>
      </c>
      <c r="H153" s="249">
        <v>1468.5666666666671</v>
      </c>
      <c r="I153" s="249">
        <v>1487.5333333333338</v>
      </c>
      <c r="J153" s="249">
        <v>1509.0666666666671</v>
      </c>
      <c r="K153" s="248">
        <v>1466</v>
      </c>
      <c r="L153" s="248">
        <v>1425.5</v>
      </c>
      <c r="M153" s="248">
        <v>0.23938000000000001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80.650000000000006</v>
      </c>
      <c r="D154" s="249">
        <v>81.116666666666674</v>
      </c>
      <c r="E154" s="249">
        <v>79.833333333333343</v>
      </c>
      <c r="F154" s="249">
        <v>79.016666666666666</v>
      </c>
      <c r="G154" s="249">
        <v>77.733333333333334</v>
      </c>
      <c r="H154" s="249">
        <v>81.933333333333351</v>
      </c>
      <c r="I154" s="249">
        <v>83.216666666666683</v>
      </c>
      <c r="J154" s="249">
        <v>84.03333333333336</v>
      </c>
      <c r="K154" s="248">
        <v>82.4</v>
      </c>
      <c r="L154" s="248">
        <v>80.3</v>
      </c>
      <c r="M154" s="248">
        <v>15.66051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59.15</v>
      </c>
      <c r="D155" s="249">
        <v>59.800000000000004</v>
      </c>
      <c r="E155" s="249">
        <v>57.95000000000001</v>
      </c>
      <c r="F155" s="249">
        <v>56.750000000000007</v>
      </c>
      <c r="G155" s="249">
        <v>54.900000000000013</v>
      </c>
      <c r="H155" s="249">
        <v>61.000000000000007</v>
      </c>
      <c r="I155" s="249">
        <v>62.85</v>
      </c>
      <c r="J155" s="249">
        <v>64.050000000000011</v>
      </c>
      <c r="K155" s="248">
        <v>61.65</v>
      </c>
      <c r="L155" s="248">
        <v>58.6</v>
      </c>
      <c r="M155" s="248">
        <v>20.806239999999999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2207.85</v>
      </c>
      <c r="D156" s="249">
        <v>2216.1333333333337</v>
      </c>
      <c r="E156" s="249">
        <v>2186.7666666666673</v>
      </c>
      <c r="F156" s="249">
        <v>2165.6833333333338</v>
      </c>
      <c r="G156" s="249">
        <v>2136.3166666666675</v>
      </c>
      <c r="H156" s="249">
        <v>2237.2166666666672</v>
      </c>
      <c r="I156" s="249">
        <v>2266.583333333333</v>
      </c>
      <c r="J156" s="249">
        <v>2287.666666666667</v>
      </c>
      <c r="K156" s="248">
        <v>2245.5</v>
      </c>
      <c r="L156" s="248">
        <v>2195.0500000000002</v>
      </c>
      <c r="M156" s="248">
        <v>3.4579399999999998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191.05</v>
      </c>
      <c r="D157" s="249">
        <v>191.31666666666669</v>
      </c>
      <c r="E157" s="249">
        <v>189.73333333333338</v>
      </c>
      <c r="F157" s="249">
        <v>188.41666666666669</v>
      </c>
      <c r="G157" s="249">
        <v>186.83333333333337</v>
      </c>
      <c r="H157" s="249">
        <v>192.63333333333338</v>
      </c>
      <c r="I157" s="249">
        <v>194.2166666666667</v>
      </c>
      <c r="J157" s="249">
        <v>195.53333333333339</v>
      </c>
      <c r="K157" s="248">
        <v>192.9</v>
      </c>
      <c r="L157" s="248">
        <v>190</v>
      </c>
      <c r="M157" s="248">
        <v>17.377459999999999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279.95</v>
      </c>
      <c r="D158" s="249">
        <v>280.56666666666666</v>
      </c>
      <c r="E158" s="249">
        <v>277.58333333333331</v>
      </c>
      <c r="F158" s="249">
        <v>275.21666666666664</v>
      </c>
      <c r="G158" s="249">
        <v>272.23333333333329</v>
      </c>
      <c r="H158" s="249">
        <v>282.93333333333334</v>
      </c>
      <c r="I158" s="249">
        <v>285.91666666666669</v>
      </c>
      <c r="J158" s="249">
        <v>288.28333333333336</v>
      </c>
      <c r="K158" s="248">
        <v>283.55</v>
      </c>
      <c r="L158" s="248">
        <v>278.2</v>
      </c>
      <c r="M158" s="248">
        <v>1.14934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170.8</v>
      </c>
      <c r="D159" s="249">
        <v>171.85</v>
      </c>
      <c r="E159" s="249">
        <v>168.45</v>
      </c>
      <c r="F159" s="249">
        <v>166.1</v>
      </c>
      <c r="G159" s="249">
        <v>162.69999999999999</v>
      </c>
      <c r="H159" s="249">
        <v>174.2</v>
      </c>
      <c r="I159" s="249">
        <v>177.60000000000002</v>
      </c>
      <c r="J159" s="249">
        <v>179.95</v>
      </c>
      <c r="K159" s="248">
        <v>175.25</v>
      </c>
      <c r="L159" s="248">
        <v>169.5</v>
      </c>
      <c r="M159" s="248">
        <v>77.884420000000006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137.85</v>
      </c>
      <c r="D160" s="249">
        <v>138.76666666666665</v>
      </c>
      <c r="E160" s="249">
        <v>135.33333333333331</v>
      </c>
      <c r="F160" s="249">
        <v>132.81666666666666</v>
      </c>
      <c r="G160" s="249">
        <v>129.38333333333333</v>
      </c>
      <c r="H160" s="249">
        <v>141.2833333333333</v>
      </c>
      <c r="I160" s="249">
        <v>144.71666666666664</v>
      </c>
      <c r="J160" s="249">
        <v>147.23333333333329</v>
      </c>
      <c r="K160" s="248">
        <v>142.19999999999999</v>
      </c>
      <c r="L160" s="248">
        <v>136.25</v>
      </c>
      <c r="M160" s="248">
        <v>300.30543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223.8</v>
      </c>
      <c r="D161" s="249">
        <v>210.56666666666669</v>
      </c>
      <c r="E161" s="249">
        <v>197.23333333333338</v>
      </c>
      <c r="F161" s="249">
        <v>170.66666666666669</v>
      </c>
      <c r="G161" s="249">
        <v>157.33333333333337</v>
      </c>
      <c r="H161" s="249">
        <v>237.13333333333338</v>
      </c>
      <c r="I161" s="249">
        <v>250.4666666666667</v>
      </c>
      <c r="J161" s="249">
        <v>277.03333333333342</v>
      </c>
      <c r="K161" s="248">
        <v>223.9</v>
      </c>
      <c r="L161" s="248">
        <v>184</v>
      </c>
      <c r="M161" s="248">
        <v>207.25265999999999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5793</v>
      </c>
      <c r="D162" s="249">
        <v>5801.6166666666659</v>
      </c>
      <c r="E162" s="249">
        <v>5758.5333333333319</v>
      </c>
      <c r="F162" s="249">
        <v>5724.0666666666657</v>
      </c>
      <c r="G162" s="249">
        <v>5680.9833333333318</v>
      </c>
      <c r="H162" s="249">
        <v>5836.0833333333321</v>
      </c>
      <c r="I162" s="249">
        <v>5879.1666666666661</v>
      </c>
      <c r="J162" s="249">
        <v>5913.6333333333323</v>
      </c>
      <c r="K162" s="248">
        <v>5844.7</v>
      </c>
      <c r="L162" s="248">
        <v>5767.15</v>
      </c>
      <c r="M162" s="248">
        <v>0.55579999999999996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586.70000000000005</v>
      </c>
      <c r="D163" s="249">
        <v>578.91666666666663</v>
      </c>
      <c r="E163" s="249">
        <v>565.83333333333326</v>
      </c>
      <c r="F163" s="249">
        <v>544.96666666666658</v>
      </c>
      <c r="G163" s="249">
        <v>531.88333333333321</v>
      </c>
      <c r="H163" s="249">
        <v>599.7833333333333</v>
      </c>
      <c r="I163" s="249">
        <v>612.86666666666656</v>
      </c>
      <c r="J163" s="249">
        <v>633.73333333333335</v>
      </c>
      <c r="K163" s="248">
        <v>592</v>
      </c>
      <c r="L163" s="248">
        <v>558.04999999999995</v>
      </c>
      <c r="M163" s="248">
        <v>5.9512999999999998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182.85</v>
      </c>
      <c r="D164" s="249">
        <v>182.83333333333334</v>
      </c>
      <c r="E164" s="249">
        <v>177.76666666666668</v>
      </c>
      <c r="F164" s="249">
        <v>172.68333333333334</v>
      </c>
      <c r="G164" s="249">
        <v>167.61666666666667</v>
      </c>
      <c r="H164" s="249">
        <v>187.91666666666669</v>
      </c>
      <c r="I164" s="249">
        <v>192.98333333333335</v>
      </c>
      <c r="J164" s="249">
        <v>198.06666666666669</v>
      </c>
      <c r="K164" s="248">
        <v>187.9</v>
      </c>
      <c r="L164" s="248">
        <v>177.75</v>
      </c>
      <c r="M164" s="248">
        <v>32.505899999999997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106.4</v>
      </c>
      <c r="D165" s="249">
        <v>106.95</v>
      </c>
      <c r="E165" s="249">
        <v>105.45</v>
      </c>
      <c r="F165" s="249">
        <v>104.5</v>
      </c>
      <c r="G165" s="249">
        <v>103</v>
      </c>
      <c r="H165" s="249">
        <v>107.9</v>
      </c>
      <c r="I165" s="249">
        <v>109.4</v>
      </c>
      <c r="J165" s="249">
        <v>110.35000000000001</v>
      </c>
      <c r="K165" s="248">
        <v>108.45</v>
      </c>
      <c r="L165" s="248">
        <v>106</v>
      </c>
      <c r="M165" s="248">
        <v>9.62547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284.39999999999998</v>
      </c>
      <c r="D166" s="249">
        <v>285.7833333333333</v>
      </c>
      <c r="E166" s="249">
        <v>281.86666666666662</v>
      </c>
      <c r="F166" s="249">
        <v>279.33333333333331</v>
      </c>
      <c r="G166" s="249">
        <v>275.41666666666663</v>
      </c>
      <c r="H166" s="249">
        <v>288.31666666666661</v>
      </c>
      <c r="I166" s="249">
        <v>292.23333333333335</v>
      </c>
      <c r="J166" s="249">
        <v>294.76666666666659</v>
      </c>
      <c r="K166" s="248">
        <v>289.7</v>
      </c>
      <c r="L166" s="248">
        <v>283.25</v>
      </c>
      <c r="M166" s="248">
        <v>3.1799599999999999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1219.75</v>
      </c>
      <c r="D167" s="249">
        <v>1224.25</v>
      </c>
      <c r="E167" s="249">
        <v>1208.55</v>
      </c>
      <c r="F167" s="249">
        <v>1197.3499999999999</v>
      </c>
      <c r="G167" s="249">
        <v>1181.6499999999999</v>
      </c>
      <c r="H167" s="249">
        <v>1235.45</v>
      </c>
      <c r="I167" s="249">
        <v>1251.1499999999999</v>
      </c>
      <c r="J167" s="249">
        <v>1262.3500000000001</v>
      </c>
      <c r="K167" s="248">
        <v>1239.95</v>
      </c>
      <c r="L167" s="248">
        <v>1213.05</v>
      </c>
      <c r="M167" s="248">
        <v>0.21298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97.35</v>
      </c>
      <c r="D168" s="249">
        <v>97.066666666666663</v>
      </c>
      <c r="E168" s="249">
        <v>95.73333333333332</v>
      </c>
      <c r="F168" s="249">
        <v>94.11666666666666</v>
      </c>
      <c r="G168" s="249">
        <v>92.783333333333317</v>
      </c>
      <c r="H168" s="249">
        <v>98.683333333333323</v>
      </c>
      <c r="I168" s="249">
        <v>100.01666666666667</v>
      </c>
      <c r="J168" s="249">
        <v>101.63333333333333</v>
      </c>
      <c r="K168" s="248">
        <v>98.4</v>
      </c>
      <c r="L168" s="248">
        <v>95.45</v>
      </c>
      <c r="M168" s="248">
        <v>280.06772000000001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1924.7</v>
      </c>
      <c r="D169" s="249">
        <v>1936.1333333333332</v>
      </c>
      <c r="E169" s="249">
        <v>1897.9166666666665</v>
      </c>
      <c r="F169" s="249">
        <v>1871.1333333333332</v>
      </c>
      <c r="G169" s="249">
        <v>1832.9166666666665</v>
      </c>
      <c r="H169" s="249">
        <v>1962.9166666666665</v>
      </c>
      <c r="I169" s="249">
        <v>2001.1333333333332</v>
      </c>
      <c r="J169" s="249">
        <v>2027.9166666666665</v>
      </c>
      <c r="K169" s="248">
        <v>1974.35</v>
      </c>
      <c r="L169" s="248">
        <v>1909.35</v>
      </c>
      <c r="M169" s="248">
        <v>0.50419000000000003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42.4</v>
      </c>
      <c r="D170" s="249">
        <v>42.683333333333337</v>
      </c>
      <c r="E170" s="249">
        <v>41.716666666666676</v>
      </c>
      <c r="F170" s="249">
        <v>41.033333333333339</v>
      </c>
      <c r="G170" s="249">
        <v>40.066666666666677</v>
      </c>
      <c r="H170" s="249">
        <v>43.366666666666674</v>
      </c>
      <c r="I170" s="249">
        <v>44.333333333333343</v>
      </c>
      <c r="J170" s="249">
        <v>45.016666666666673</v>
      </c>
      <c r="K170" s="248">
        <v>43.65</v>
      </c>
      <c r="L170" s="248">
        <v>42</v>
      </c>
      <c r="M170" s="248">
        <v>113.5677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2671.55</v>
      </c>
      <c r="D171" s="249">
        <v>2680.1833333333334</v>
      </c>
      <c r="E171" s="249">
        <v>2650.3666666666668</v>
      </c>
      <c r="F171" s="249">
        <v>2629.1833333333334</v>
      </c>
      <c r="G171" s="249">
        <v>2599.3666666666668</v>
      </c>
      <c r="H171" s="249">
        <v>2701.3666666666668</v>
      </c>
      <c r="I171" s="249">
        <v>2731.1833333333334</v>
      </c>
      <c r="J171" s="249">
        <v>2752.3666666666668</v>
      </c>
      <c r="K171" s="248">
        <v>2710</v>
      </c>
      <c r="L171" s="248">
        <v>2659</v>
      </c>
      <c r="M171" s="248">
        <v>8.8080000000000006E-2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3382.55</v>
      </c>
      <c r="D172" s="249">
        <v>3387.25</v>
      </c>
      <c r="E172" s="249">
        <v>3365.5</v>
      </c>
      <c r="F172" s="249">
        <v>3348.45</v>
      </c>
      <c r="G172" s="249">
        <v>3326.7</v>
      </c>
      <c r="H172" s="249">
        <v>3404.3</v>
      </c>
      <c r="I172" s="249">
        <v>3426.05</v>
      </c>
      <c r="J172" s="249">
        <v>3443.1000000000004</v>
      </c>
      <c r="K172" s="248">
        <v>3409</v>
      </c>
      <c r="L172" s="248">
        <v>3370.2</v>
      </c>
      <c r="M172" s="248">
        <v>4.0059999999999998E-2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177.1</v>
      </c>
      <c r="D173" s="249">
        <v>172.96666666666667</v>
      </c>
      <c r="E173" s="249">
        <v>164.13333333333333</v>
      </c>
      <c r="F173" s="249">
        <v>151.16666666666666</v>
      </c>
      <c r="G173" s="249">
        <v>142.33333333333331</v>
      </c>
      <c r="H173" s="249">
        <v>185.93333333333334</v>
      </c>
      <c r="I173" s="249">
        <v>194.76666666666665</v>
      </c>
      <c r="J173" s="249">
        <v>207.73333333333335</v>
      </c>
      <c r="K173" s="248">
        <v>181.8</v>
      </c>
      <c r="L173" s="248">
        <v>160</v>
      </c>
      <c r="M173" s="248">
        <v>173.07208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1749.6</v>
      </c>
      <c r="D174" s="249">
        <v>1753.2333333333333</v>
      </c>
      <c r="E174" s="249">
        <v>1731.4666666666667</v>
      </c>
      <c r="F174" s="249">
        <v>1713.3333333333333</v>
      </c>
      <c r="G174" s="249">
        <v>1691.5666666666666</v>
      </c>
      <c r="H174" s="249">
        <v>1771.3666666666668</v>
      </c>
      <c r="I174" s="249">
        <v>1793.1333333333337</v>
      </c>
      <c r="J174" s="249">
        <v>1811.2666666666669</v>
      </c>
      <c r="K174" s="248">
        <v>1775</v>
      </c>
      <c r="L174" s="248">
        <v>1735.1</v>
      </c>
      <c r="M174" s="248">
        <v>1.4319599999999999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1343.45</v>
      </c>
      <c r="D175" s="249">
        <v>1345.5833333333333</v>
      </c>
      <c r="E175" s="249">
        <v>1336.1666666666665</v>
      </c>
      <c r="F175" s="249">
        <v>1328.8833333333332</v>
      </c>
      <c r="G175" s="249">
        <v>1319.4666666666665</v>
      </c>
      <c r="H175" s="249">
        <v>1352.8666666666666</v>
      </c>
      <c r="I175" s="249">
        <v>1362.2833333333331</v>
      </c>
      <c r="J175" s="249">
        <v>1369.5666666666666</v>
      </c>
      <c r="K175" s="248">
        <v>1355</v>
      </c>
      <c r="L175" s="248">
        <v>1338.3</v>
      </c>
      <c r="M175" s="248">
        <v>0.34456999999999999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436.45</v>
      </c>
      <c r="D176" s="249">
        <v>438.5333333333333</v>
      </c>
      <c r="E176" s="249">
        <v>431.91666666666663</v>
      </c>
      <c r="F176" s="249">
        <v>427.38333333333333</v>
      </c>
      <c r="G176" s="249">
        <v>420.76666666666665</v>
      </c>
      <c r="H176" s="249">
        <v>443.06666666666661</v>
      </c>
      <c r="I176" s="249">
        <v>449.68333333333328</v>
      </c>
      <c r="J176" s="249">
        <v>454.21666666666658</v>
      </c>
      <c r="K176" s="248">
        <v>445.15</v>
      </c>
      <c r="L176" s="248">
        <v>434</v>
      </c>
      <c r="M176" s="248">
        <v>16.747389999999999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1211.45</v>
      </c>
      <c r="D177" s="249">
        <v>1208.6166666666668</v>
      </c>
      <c r="E177" s="249">
        <v>1193.3333333333335</v>
      </c>
      <c r="F177" s="249">
        <v>1175.2166666666667</v>
      </c>
      <c r="G177" s="249">
        <v>1159.9333333333334</v>
      </c>
      <c r="H177" s="249">
        <v>1226.7333333333336</v>
      </c>
      <c r="I177" s="249">
        <v>1242.0166666666669</v>
      </c>
      <c r="J177" s="249">
        <v>1260.1333333333337</v>
      </c>
      <c r="K177" s="248">
        <v>1223.9000000000001</v>
      </c>
      <c r="L177" s="248">
        <v>1190.5</v>
      </c>
      <c r="M177" s="248">
        <v>0.20788000000000001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1974.95</v>
      </c>
      <c r="D178" s="249">
        <v>1963.6499999999999</v>
      </c>
      <c r="E178" s="249">
        <v>1933.2999999999997</v>
      </c>
      <c r="F178" s="249">
        <v>1891.6499999999999</v>
      </c>
      <c r="G178" s="249">
        <v>1861.2999999999997</v>
      </c>
      <c r="H178" s="249">
        <v>2005.2999999999997</v>
      </c>
      <c r="I178" s="249">
        <v>2035.6499999999996</v>
      </c>
      <c r="J178" s="249">
        <v>2077.2999999999997</v>
      </c>
      <c r="K178" s="248">
        <v>1994</v>
      </c>
      <c r="L178" s="248">
        <v>1922</v>
      </c>
      <c r="M178" s="248">
        <v>1.3871599999999999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483.2</v>
      </c>
      <c r="D179" s="249">
        <v>484.55</v>
      </c>
      <c r="E179" s="249">
        <v>481.1</v>
      </c>
      <c r="F179" s="249">
        <v>479</v>
      </c>
      <c r="G179" s="249">
        <v>475.55</v>
      </c>
      <c r="H179" s="249">
        <v>486.65000000000003</v>
      </c>
      <c r="I179" s="249">
        <v>490.09999999999997</v>
      </c>
      <c r="J179" s="249">
        <v>492.20000000000005</v>
      </c>
      <c r="K179" s="248">
        <v>488</v>
      </c>
      <c r="L179" s="248">
        <v>482.45</v>
      </c>
      <c r="M179" s="248">
        <v>0.28634999999999999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903.2</v>
      </c>
      <c r="D180" s="249">
        <v>898.06666666666661</v>
      </c>
      <c r="E180" s="249">
        <v>890.13333333333321</v>
      </c>
      <c r="F180" s="249">
        <v>877.06666666666661</v>
      </c>
      <c r="G180" s="249">
        <v>869.13333333333321</v>
      </c>
      <c r="H180" s="249">
        <v>911.13333333333321</v>
      </c>
      <c r="I180" s="249">
        <v>919.06666666666661</v>
      </c>
      <c r="J180" s="249">
        <v>932.13333333333321</v>
      </c>
      <c r="K180" s="248">
        <v>906</v>
      </c>
      <c r="L180" s="248">
        <v>885</v>
      </c>
      <c r="M180" s="248">
        <v>13.030049999999999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460.45</v>
      </c>
      <c r="D181" s="249">
        <v>462.5</v>
      </c>
      <c r="E181" s="249">
        <v>456</v>
      </c>
      <c r="F181" s="249">
        <v>451.55</v>
      </c>
      <c r="G181" s="249">
        <v>445.05</v>
      </c>
      <c r="H181" s="249">
        <v>466.95</v>
      </c>
      <c r="I181" s="249">
        <v>473.45</v>
      </c>
      <c r="J181" s="249">
        <v>477.9</v>
      </c>
      <c r="K181" s="248">
        <v>469</v>
      </c>
      <c r="L181" s="248">
        <v>458.05</v>
      </c>
      <c r="M181" s="248">
        <v>0.80457999999999996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1310.8</v>
      </c>
      <c r="D182" s="249">
        <v>1319.95</v>
      </c>
      <c r="E182" s="249">
        <v>1296.1000000000001</v>
      </c>
      <c r="F182" s="249">
        <v>1281.4000000000001</v>
      </c>
      <c r="G182" s="249">
        <v>1257.5500000000002</v>
      </c>
      <c r="H182" s="249">
        <v>1334.65</v>
      </c>
      <c r="I182" s="249">
        <v>1358.5</v>
      </c>
      <c r="J182" s="249">
        <v>1373.2</v>
      </c>
      <c r="K182" s="248">
        <v>1343.8</v>
      </c>
      <c r="L182" s="248">
        <v>1305.25</v>
      </c>
      <c r="M182" s="248">
        <v>4.9422300000000003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333.8</v>
      </c>
      <c r="D183" s="249">
        <v>334.3</v>
      </c>
      <c r="E183" s="249">
        <v>330.6</v>
      </c>
      <c r="F183" s="249">
        <v>327.40000000000003</v>
      </c>
      <c r="G183" s="249">
        <v>323.70000000000005</v>
      </c>
      <c r="H183" s="249">
        <v>337.5</v>
      </c>
      <c r="I183" s="249">
        <v>341.19999999999993</v>
      </c>
      <c r="J183" s="249">
        <v>344.4</v>
      </c>
      <c r="K183" s="248">
        <v>338</v>
      </c>
      <c r="L183" s="248">
        <v>331.1</v>
      </c>
      <c r="M183" s="248">
        <v>6.8201799999999997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400.55</v>
      </c>
      <c r="D184" s="249">
        <v>404.31666666666666</v>
      </c>
      <c r="E184" s="249">
        <v>395.23333333333335</v>
      </c>
      <c r="F184" s="249">
        <v>389.91666666666669</v>
      </c>
      <c r="G184" s="249">
        <v>380.83333333333337</v>
      </c>
      <c r="H184" s="249">
        <v>409.63333333333333</v>
      </c>
      <c r="I184" s="249">
        <v>418.7166666666667</v>
      </c>
      <c r="J184" s="249">
        <v>424.0333333333333</v>
      </c>
      <c r="K184" s="248">
        <v>413.4</v>
      </c>
      <c r="L184" s="248">
        <v>399</v>
      </c>
      <c r="M184" s="248">
        <v>8.0247899999999994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1786.9</v>
      </c>
      <c r="D185" s="249">
        <v>1796.7333333333333</v>
      </c>
      <c r="E185" s="249">
        <v>1768.1666666666667</v>
      </c>
      <c r="F185" s="249">
        <v>1749.4333333333334</v>
      </c>
      <c r="G185" s="249">
        <v>1720.8666666666668</v>
      </c>
      <c r="H185" s="249">
        <v>1815.4666666666667</v>
      </c>
      <c r="I185" s="249">
        <v>1844.0333333333333</v>
      </c>
      <c r="J185" s="249">
        <v>1862.7666666666667</v>
      </c>
      <c r="K185" s="248">
        <v>1825.3</v>
      </c>
      <c r="L185" s="248">
        <v>1778</v>
      </c>
      <c r="M185" s="248">
        <v>3.1775099999999998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685.5</v>
      </c>
      <c r="D186" s="249">
        <v>697.11666666666679</v>
      </c>
      <c r="E186" s="249">
        <v>667.3333333333336</v>
      </c>
      <c r="F186" s="249">
        <v>649.16666666666686</v>
      </c>
      <c r="G186" s="249">
        <v>619.38333333333367</v>
      </c>
      <c r="H186" s="249">
        <v>715.28333333333353</v>
      </c>
      <c r="I186" s="249">
        <v>745.06666666666683</v>
      </c>
      <c r="J186" s="249">
        <v>763.23333333333346</v>
      </c>
      <c r="K186" s="248">
        <v>726.9</v>
      </c>
      <c r="L186" s="248">
        <v>678.95</v>
      </c>
      <c r="M186" s="248">
        <v>2.57965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345.6</v>
      </c>
      <c r="D187" s="249">
        <v>346.63333333333338</v>
      </c>
      <c r="E187" s="249">
        <v>342.26666666666677</v>
      </c>
      <c r="F187" s="249">
        <v>338.93333333333339</v>
      </c>
      <c r="G187" s="249">
        <v>334.56666666666678</v>
      </c>
      <c r="H187" s="249">
        <v>349.96666666666675</v>
      </c>
      <c r="I187" s="249">
        <v>354.33333333333343</v>
      </c>
      <c r="J187" s="249">
        <v>357.66666666666674</v>
      </c>
      <c r="K187" s="248">
        <v>351</v>
      </c>
      <c r="L187" s="248">
        <v>343.3</v>
      </c>
      <c r="M187" s="248">
        <v>2.07151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1920</v>
      </c>
      <c r="D188" s="249">
        <v>1925</v>
      </c>
      <c r="E188" s="249">
        <v>1910</v>
      </c>
      <c r="F188" s="249">
        <v>1900</v>
      </c>
      <c r="G188" s="249">
        <v>1885</v>
      </c>
      <c r="H188" s="249">
        <v>1935</v>
      </c>
      <c r="I188" s="249">
        <v>1950</v>
      </c>
      <c r="J188" s="249">
        <v>1960</v>
      </c>
      <c r="K188" s="248">
        <v>1940</v>
      </c>
      <c r="L188" s="248">
        <v>1915</v>
      </c>
      <c r="M188" s="248">
        <v>0.79340999999999995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766.55</v>
      </c>
      <c r="D189" s="249">
        <v>768.63333333333333</v>
      </c>
      <c r="E189" s="249">
        <v>760.91666666666663</v>
      </c>
      <c r="F189" s="249">
        <v>755.2833333333333</v>
      </c>
      <c r="G189" s="249">
        <v>747.56666666666661</v>
      </c>
      <c r="H189" s="249">
        <v>774.26666666666665</v>
      </c>
      <c r="I189" s="249">
        <v>781.98333333333335</v>
      </c>
      <c r="J189" s="249">
        <v>787.61666666666667</v>
      </c>
      <c r="K189" s="248">
        <v>776.35</v>
      </c>
      <c r="L189" s="248">
        <v>763</v>
      </c>
      <c r="M189" s="248">
        <v>0.66024000000000005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252.6</v>
      </c>
      <c r="D190" s="249">
        <v>254.51666666666665</v>
      </c>
      <c r="E190" s="249">
        <v>249.7833333333333</v>
      </c>
      <c r="F190" s="249">
        <v>246.96666666666664</v>
      </c>
      <c r="G190" s="249">
        <v>242.23333333333329</v>
      </c>
      <c r="H190" s="249">
        <v>257.33333333333331</v>
      </c>
      <c r="I190" s="249">
        <v>262.06666666666666</v>
      </c>
      <c r="J190" s="249">
        <v>264.88333333333333</v>
      </c>
      <c r="K190" s="248">
        <v>259.25</v>
      </c>
      <c r="L190" s="248">
        <v>251.7</v>
      </c>
      <c r="M190" s="248">
        <v>1.6995499999999999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3242.4</v>
      </c>
      <c r="D191" s="249">
        <v>3252.7999999999997</v>
      </c>
      <c r="E191" s="249">
        <v>3215.5999999999995</v>
      </c>
      <c r="F191" s="249">
        <v>3188.7999999999997</v>
      </c>
      <c r="G191" s="249">
        <v>3151.5999999999995</v>
      </c>
      <c r="H191" s="249">
        <v>3279.5999999999995</v>
      </c>
      <c r="I191" s="249">
        <v>3316.7999999999993</v>
      </c>
      <c r="J191" s="249">
        <v>3343.5999999999995</v>
      </c>
      <c r="K191" s="248">
        <v>3290</v>
      </c>
      <c r="L191" s="248">
        <v>3226</v>
      </c>
      <c r="M191" s="248">
        <v>1.10033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531.79999999999995</v>
      </c>
      <c r="D192" s="249">
        <v>531.48333333333335</v>
      </c>
      <c r="E192" s="249">
        <v>523.86666666666667</v>
      </c>
      <c r="F192" s="249">
        <v>515.93333333333328</v>
      </c>
      <c r="G192" s="249">
        <v>508.31666666666661</v>
      </c>
      <c r="H192" s="249">
        <v>539.41666666666674</v>
      </c>
      <c r="I192" s="249">
        <v>547.03333333333353</v>
      </c>
      <c r="J192" s="249">
        <v>554.96666666666681</v>
      </c>
      <c r="K192" s="248">
        <v>539.1</v>
      </c>
      <c r="L192" s="248">
        <v>523.54999999999995</v>
      </c>
      <c r="M192" s="248">
        <v>15.83371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599.29999999999995</v>
      </c>
      <c r="D193" s="249">
        <v>599.70000000000005</v>
      </c>
      <c r="E193" s="249">
        <v>590.80000000000007</v>
      </c>
      <c r="F193" s="249">
        <v>582.30000000000007</v>
      </c>
      <c r="G193" s="249">
        <v>573.40000000000009</v>
      </c>
      <c r="H193" s="249">
        <v>608.20000000000005</v>
      </c>
      <c r="I193" s="249">
        <v>617.10000000000014</v>
      </c>
      <c r="J193" s="249">
        <v>625.6</v>
      </c>
      <c r="K193" s="248">
        <v>608.6</v>
      </c>
      <c r="L193" s="248">
        <v>591.20000000000005</v>
      </c>
      <c r="M193" s="248">
        <v>16.174489999999999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96.75</v>
      </c>
      <c r="D194" s="249">
        <v>98</v>
      </c>
      <c r="E194" s="249">
        <v>94.75</v>
      </c>
      <c r="F194" s="249">
        <v>92.75</v>
      </c>
      <c r="G194" s="249">
        <v>89.5</v>
      </c>
      <c r="H194" s="249">
        <v>100</v>
      </c>
      <c r="I194" s="249">
        <v>103.25</v>
      </c>
      <c r="J194" s="249">
        <v>105.25</v>
      </c>
      <c r="K194" s="248">
        <v>101.25</v>
      </c>
      <c r="L194" s="248">
        <v>96</v>
      </c>
      <c r="M194" s="248">
        <v>74.135930000000002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148.9</v>
      </c>
      <c r="D195" s="249">
        <v>146.63333333333335</v>
      </c>
      <c r="E195" s="249">
        <v>141.9666666666667</v>
      </c>
      <c r="F195" s="249">
        <v>135.03333333333333</v>
      </c>
      <c r="G195" s="249">
        <v>130.36666666666667</v>
      </c>
      <c r="H195" s="249">
        <v>153.56666666666672</v>
      </c>
      <c r="I195" s="249">
        <v>158.23333333333341</v>
      </c>
      <c r="J195" s="249">
        <v>165.16666666666674</v>
      </c>
      <c r="K195" s="248">
        <v>151.30000000000001</v>
      </c>
      <c r="L195" s="248">
        <v>139.69999999999999</v>
      </c>
      <c r="M195" s="248">
        <v>172.17843999999999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269.05</v>
      </c>
      <c r="D196" s="249">
        <v>270.63333333333338</v>
      </c>
      <c r="E196" s="249">
        <v>266.41666666666674</v>
      </c>
      <c r="F196" s="249">
        <v>263.78333333333336</v>
      </c>
      <c r="G196" s="249">
        <v>259.56666666666672</v>
      </c>
      <c r="H196" s="249">
        <v>273.26666666666677</v>
      </c>
      <c r="I196" s="249">
        <v>277.48333333333335</v>
      </c>
      <c r="J196" s="249">
        <v>280.11666666666679</v>
      </c>
      <c r="K196" s="248">
        <v>274.85000000000002</v>
      </c>
      <c r="L196" s="248">
        <v>268</v>
      </c>
      <c r="M196" s="248">
        <v>7.8448200000000003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1078.75</v>
      </c>
      <c r="D197" s="249">
        <v>1087.2</v>
      </c>
      <c r="E197" s="249">
        <v>1061.5500000000002</v>
      </c>
      <c r="F197" s="249">
        <v>1044.3500000000001</v>
      </c>
      <c r="G197" s="249">
        <v>1018.7000000000003</v>
      </c>
      <c r="H197" s="249">
        <v>1104.4000000000001</v>
      </c>
      <c r="I197" s="249">
        <v>1130.0500000000002</v>
      </c>
      <c r="J197" s="249">
        <v>1147.25</v>
      </c>
      <c r="K197" s="248">
        <v>1112.8499999999999</v>
      </c>
      <c r="L197" s="248">
        <v>1070</v>
      </c>
      <c r="M197" s="248">
        <v>5.0877999999999997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1042.3499999999999</v>
      </c>
      <c r="D198" s="249">
        <v>1043.7499999999998</v>
      </c>
      <c r="E198" s="249">
        <v>1035.6999999999996</v>
      </c>
      <c r="F198" s="249">
        <v>1029.0499999999997</v>
      </c>
      <c r="G198" s="249">
        <v>1020.9999999999995</v>
      </c>
      <c r="H198" s="249">
        <v>1050.3999999999996</v>
      </c>
      <c r="I198" s="249">
        <v>1058.4499999999998</v>
      </c>
      <c r="J198" s="249">
        <v>1065.0999999999997</v>
      </c>
      <c r="K198" s="248">
        <v>1051.8</v>
      </c>
      <c r="L198" s="248">
        <v>1037.0999999999999</v>
      </c>
      <c r="M198" s="248">
        <v>19.063690000000001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2257.4</v>
      </c>
      <c r="D199" s="249">
        <v>2261.9333333333338</v>
      </c>
      <c r="E199" s="249">
        <v>2239.0666666666675</v>
      </c>
      <c r="F199" s="249">
        <v>2220.7333333333336</v>
      </c>
      <c r="G199" s="249">
        <v>2197.8666666666672</v>
      </c>
      <c r="H199" s="249">
        <v>2280.2666666666678</v>
      </c>
      <c r="I199" s="249">
        <v>2303.1333333333337</v>
      </c>
      <c r="J199" s="249">
        <v>2321.4666666666681</v>
      </c>
      <c r="K199" s="248">
        <v>2284.8000000000002</v>
      </c>
      <c r="L199" s="248">
        <v>2243.6</v>
      </c>
      <c r="M199" s="248">
        <v>1.96756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1631.8</v>
      </c>
      <c r="D200" s="249">
        <v>1642.75</v>
      </c>
      <c r="E200" s="249">
        <v>1616.1</v>
      </c>
      <c r="F200" s="249">
        <v>1600.3999999999999</v>
      </c>
      <c r="G200" s="249">
        <v>1573.7499999999998</v>
      </c>
      <c r="H200" s="249">
        <v>1658.45</v>
      </c>
      <c r="I200" s="249">
        <v>1685.1000000000001</v>
      </c>
      <c r="J200" s="249">
        <v>1700.8000000000002</v>
      </c>
      <c r="K200" s="248">
        <v>1669.4</v>
      </c>
      <c r="L200" s="248">
        <v>1627.05</v>
      </c>
      <c r="M200" s="248">
        <v>90.913240000000002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580.20000000000005</v>
      </c>
      <c r="D201" s="249">
        <v>581.19999999999993</v>
      </c>
      <c r="E201" s="249">
        <v>575.14999999999986</v>
      </c>
      <c r="F201" s="249">
        <v>570.09999999999991</v>
      </c>
      <c r="G201" s="249">
        <v>564.04999999999984</v>
      </c>
      <c r="H201" s="249">
        <v>586.24999999999989</v>
      </c>
      <c r="I201" s="249">
        <v>592.29999999999984</v>
      </c>
      <c r="J201" s="249">
        <v>597.34999999999991</v>
      </c>
      <c r="K201" s="248">
        <v>587.25</v>
      </c>
      <c r="L201" s="248">
        <v>576.15</v>
      </c>
      <c r="M201" s="248">
        <v>19.91517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81.25</v>
      </c>
      <c r="D202" s="249">
        <v>81.86666666666666</v>
      </c>
      <c r="E202" s="249">
        <v>79.883333333333326</v>
      </c>
      <c r="F202" s="249">
        <v>78.516666666666666</v>
      </c>
      <c r="G202" s="249">
        <v>76.533333333333331</v>
      </c>
      <c r="H202" s="249">
        <v>83.23333333333332</v>
      </c>
      <c r="I202" s="249">
        <v>85.21666666666664</v>
      </c>
      <c r="J202" s="249">
        <v>86.583333333333314</v>
      </c>
      <c r="K202" s="248">
        <v>83.85</v>
      </c>
      <c r="L202" s="248">
        <v>80.5</v>
      </c>
      <c r="M202" s="248">
        <v>96.494829999999993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674.4</v>
      </c>
      <c r="D203" s="249">
        <v>677.4666666666667</v>
      </c>
      <c r="E203" s="249">
        <v>670.43333333333339</v>
      </c>
      <c r="F203" s="249">
        <v>666.4666666666667</v>
      </c>
      <c r="G203" s="249">
        <v>659.43333333333339</v>
      </c>
      <c r="H203" s="249">
        <v>681.43333333333339</v>
      </c>
      <c r="I203" s="249">
        <v>688.4666666666667</v>
      </c>
      <c r="J203" s="249">
        <v>692.43333333333339</v>
      </c>
      <c r="K203" s="248">
        <v>684.5</v>
      </c>
      <c r="L203" s="248">
        <v>673.5</v>
      </c>
      <c r="M203" s="248">
        <v>0.25333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924.1</v>
      </c>
      <c r="D204" s="249">
        <v>925.94999999999993</v>
      </c>
      <c r="E204" s="249">
        <v>919.29999999999984</v>
      </c>
      <c r="F204" s="249">
        <v>914.49999999999989</v>
      </c>
      <c r="G204" s="249">
        <v>907.8499999999998</v>
      </c>
      <c r="H204" s="249">
        <v>930.74999999999989</v>
      </c>
      <c r="I204" s="249">
        <v>937.4</v>
      </c>
      <c r="J204" s="249">
        <v>942.19999999999993</v>
      </c>
      <c r="K204" s="248">
        <v>932.6</v>
      </c>
      <c r="L204" s="248">
        <v>921.15</v>
      </c>
      <c r="M204" s="248">
        <v>1.11944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903.05</v>
      </c>
      <c r="D205" s="249">
        <v>907.68333333333339</v>
      </c>
      <c r="E205" s="249">
        <v>896.36666666666679</v>
      </c>
      <c r="F205" s="249">
        <v>889.68333333333339</v>
      </c>
      <c r="G205" s="249">
        <v>878.36666666666679</v>
      </c>
      <c r="H205" s="249">
        <v>914.36666666666679</v>
      </c>
      <c r="I205" s="249">
        <v>925.68333333333339</v>
      </c>
      <c r="J205" s="249">
        <v>932.36666666666679</v>
      </c>
      <c r="K205" s="248">
        <v>919</v>
      </c>
      <c r="L205" s="248">
        <v>901</v>
      </c>
      <c r="M205" s="248">
        <v>9.2469999999999997E-2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1154.6500000000001</v>
      </c>
      <c r="D206" s="249">
        <v>1157.0166666666667</v>
      </c>
      <c r="E206" s="249">
        <v>1146.1833333333334</v>
      </c>
      <c r="F206" s="249">
        <v>1137.7166666666667</v>
      </c>
      <c r="G206" s="249">
        <v>1126.8833333333334</v>
      </c>
      <c r="H206" s="249">
        <v>1165.4833333333333</v>
      </c>
      <c r="I206" s="249">
        <v>1176.3166666666668</v>
      </c>
      <c r="J206" s="249">
        <v>1184.7833333333333</v>
      </c>
      <c r="K206" s="248">
        <v>1167.8499999999999</v>
      </c>
      <c r="L206" s="248">
        <v>1148.55</v>
      </c>
      <c r="M206" s="248">
        <v>6.1554000000000002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2770.85</v>
      </c>
      <c r="D207" s="249">
        <v>2763.0833333333335</v>
      </c>
      <c r="E207" s="249">
        <v>2742.3666666666668</v>
      </c>
      <c r="F207" s="249">
        <v>2713.8833333333332</v>
      </c>
      <c r="G207" s="249">
        <v>2693.1666666666665</v>
      </c>
      <c r="H207" s="249">
        <v>2791.5666666666671</v>
      </c>
      <c r="I207" s="249">
        <v>2812.2833333333333</v>
      </c>
      <c r="J207" s="249">
        <v>2840.7666666666673</v>
      </c>
      <c r="K207" s="248">
        <v>2783.8</v>
      </c>
      <c r="L207" s="248">
        <v>2734.6</v>
      </c>
      <c r="M207" s="248">
        <v>2.9931399999999999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378.75</v>
      </c>
      <c r="D208" s="249">
        <v>381.90000000000003</v>
      </c>
      <c r="E208" s="249">
        <v>372.55000000000007</v>
      </c>
      <c r="F208" s="249">
        <v>366.35</v>
      </c>
      <c r="G208" s="249">
        <v>357.00000000000006</v>
      </c>
      <c r="H208" s="249">
        <v>388.10000000000008</v>
      </c>
      <c r="I208" s="249">
        <v>397.4500000000001</v>
      </c>
      <c r="J208" s="249">
        <v>403.65000000000009</v>
      </c>
      <c r="K208" s="248">
        <v>391.25</v>
      </c>
      <c r="L208" s="248">
        <v>375.7</v>
      </c>
      <c r="M208" s="248">
        <v>2.5835599999999999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461</v>
      </c>
      <c r="D209" s="249">
        <v>463.55</v>
      </c>
      <c r="E209" s="249">
        <v>456.45000000000005</v>
      </c>
      <c r="F209" s="249">
        <v>451.90000000000003</v>
      </c>
      <c r="G209" s="249">
        <v>444.80000000000007</v>
      </c>
      <c r="H209" s="249">
        <v>468.1</v>
      </c>
      <c r="I209" s="249">
        <v>475.20000000000005</v>
      </c>
      <c r="J209" s="249">
        <v>479.75</v>
      </c>
      <c r="K209" s="248">
        <v>470.65</v>
      </c>
      <c r="L209" s="248">
        <v>459</v>
      </c>
      <c r="M209" s="248">
        <v>39.869300000000003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1393.3</v>
      </c>
      <c r="D210" s="249">
        <v>1398.2166666666665</v>
      </c>
      <c r="E210" s="249">
        <v>1376.4333333333329</v>
      </c>
      <c r="F210" s="249">
        <v>1359.5666666666664</v>
      </c>
      <c r="G210" s="249">
        <v>1337.7833333333328</v>
      </c>
      <c r="H210" s="249">
        <v>1415.083333333333</v>
      </c>
      <c r="I210" s="249">
        <v>1436.8666666666663</v>
      </c>
      <c r="J210" s="249">
        <v>1453.7333333333331</v>
      </c>
      <c r="K210" s="248">
        <v>1420</v>
      </c>
      <c r="L210" s="248">
        <v>1381.35</v>
      </c>
      <c r="M210" s="248">
        <v>2.08744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2603.8000000000002</v>
      </c>
      <c r="D211" s="249">
        <v>2628.5166666666669</v>
      </c>
      <c r="E211" s="249">
        <v>2567.3333333333339</v>
      </c>
      <c r="F211" s="249">
        <v>2530.8666666666672</v>
      </c>
      <c r="G211" s="249">
        <v>2469.6833333333343</v>
      </c>
      <c r="H211" s="249">
        <v>2664.9833333333336</v>
      </c>
      <c r="I211" s="249">
        <v>2726.166666666667</v>
      </c>
      <c r="J211" s="249">
        <v>2762.6333333333332</v>
      </c>
      <c r="K211" s="248">
        <v>2689.7</v>
      </c>
      <c r="L211" s="248">
        <v>2592.0500000000002</v>
      </c>
      <c r="M211" s="248">
        <v>8.3389199999999999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114.2</v>
      </c>
      <c r="D212" s="249">
        <v>115.5</v>
      </c>
      <c r="E212" s="249">
        <v>112.3</v>
      </c>
      <c r="F212" s="249">
        <v>110.39999999999999</v>
      </c>
      <c r="G212" s="249">
        <v>107.19999999999999</v>
      </c>
      <c r="H212" s="249">
        <v>117.4</v>
      </c>
      <c r="I212" s="249">
        <v>120.6</v>
      </c>
      <c r="J212" s="249">
        <v>122.50000000000001</v>
      </c>
      <c r="K212" s="248">
        <v>118.7</v>
      </c>
      <c r="L212" s="248">
        <v>113.6</v>
      </c>
      <c r="M212" s="248">
        <v>29.163209999999999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246.55</v>
      </c>
      <c r="D213" s="249">
        <v>246.06666666666669</v>
      </c>
      <c r="E213" s="249">
        <v>243.23333333333338</v>
      </c>
      <c r="F213" s="249">
        <v>239.91666666666669</v>
      </c>
      <c r="G213" s="249">
        <v>237.08333333333337</v>
      </c>
      <c r="H213" s="249">
        <v>249.38333333333338</v>
      </c>
      <c r="I213" s="249">
        <v>252.2166666666667</v>
      </c>
      <c r="J213" s="249">
        <v>255.53333333333339</v>
      </c>
      <c r="K213" s="248">
        <v>248.9</v>
      </c>
      <c r="L213" s="248">
        <v>242.75</v>
      </c>
      <c r="M213" s="248">
        <v>44.904159999999997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2663.25</v>
      </c>
      <c r="D214" s="249">
        <v>2664.9833333333331</v>
      </c>
      <c r="E214" s="249">
        <v>2646.7166666666662</v>
      </c>
      <c r="F214" s="249">
        <v>2630.1833333333329</v>
      </c>
      <c r="G214" s="249">
        <v>2611.9166666666661</v>
      </c>
      <c r="H214" s="249">
        <v>2681.5166666666664</v>
      </c>
      <c r="I214" s="249">
        <v>2699.7833333333338</v>
      </c>
      <c r="J214" s="249">
        <v>2716.3166666666666</v>
      </c>
      <c r="K214" s="248">
        <v>2683.25</v>
      </c>
      <c r="L214" s="248">
        <v>2648.45</v>
      </c>
      <c r="M214" s="248">
        <v>9.9072200000000006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319.05</v>
      </c>
      <c r="D215" s="249">
        <v>318.71666666666664</v>
      </c>
      <c r="E215" s="249">
        <v>317.93333333333328</v>
      </c>
      <c r="F215" s="249">
        <v>316.81666666666666</v>
      </c>
      <c r="G215" s="249">
        <v>316.0333333333333</v>
      </c>
      <c r="H215" s="249">
        <v>319.83333333333326</v>
      </c>
      <c r="I215" s="249">
        <v>320.61666666666667</v>
      </c>
      <c r="J215" s="249">
        <v>321.73333333333323</v>
      </c>
      <c r="K215" s="248">
        <v>319.5</v>
      </c>
      <c r="L215" s="248">
        <v>317.60000000000002</v>
      </c>
      <c r="M215" s="248">
        <v>3.8801600000000001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3420.75</v>
      </c>
      <c r="D216" s="249">
        <v>3398.0666666666671</v>
      </c>
      <c r="E216" s="249">
        <v>3354.4333333333343</v>
      </c>
      <c r="F216" s="249">
        <v>3288.1166666666672</v>
      </c>
      <c r="G216" s="249">
        <v>3244.4833333333345</v>
      </c>
      <c r="H216" s="249">
        <v>3464.3833333333341</v>
      </c>
      <c r="I216" s="249">
        <v>3508.0166666666664</v>
      </c>
      <c r="J216" s="249">
        <v>3574.3333333333339</v>
      </c>
      <c r="K216" s="248">
        <v>3441.7</v>
      </c>
      <c r="L216" s="248">
        <v>3331.75</v>
      </c>
      <c r="M216" s="248">
        <v>0.85172999999999999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760.7</v>
      </c>
      <c r="D217" s="249">
        <v>761.69999999999993</v>
      </c>
      <c r="E217" s="249">
        <v>749.74999999999989</v>
      </c>
      <c r="F217" s="249">
        <v>738.8</v>
      </c>
      <c r="G217" s="249">
        <v>726.84999999999991</v>
      </c>
      <c r="H217" s="249">
        <v>772.64999999999986</v>
      </c>
      <c r="I217" s="249">
        <v>784.59999999999991</v>
      </c>
      <c r="J217" s="249">
        <v>795.54999999999984</v>
      </c>
      <c r="K217" s="248">
        <v>773.65</v>
      </c>
      <c r="L217" s="248">
        <v>750.75</v>
      </c>
      <c r="M217" s="248">
        <v>3.2700999999999998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41736.1</v>
      </c>
      <c r="D218" s="249">
        <v>42010.5</v>
      </c>
      <c r="E218" s="249">
        <v>41275.599999999999</v>
      </c>
      <c r="F218" s="249">
        <v>40815.1</v>
      </c>
      <c r="G218" s="249">
        <v>40080.199999999997</v>
      </c>
      <c r="H218" s="249">
        <v>42471</v>
      </c>
      <c r="I218" s="249">
        <v>43205.899999999994</v>
      </c>
      <c r="J218" s="249">
        <v>43666.400000000001</v>
      </c>
      <c r="K218" s="248">
        <v>42745.4</v>
      </c>
      <c r="L218" s="248">
        <v>41550</v>
      </c>
      <c r="M218" s="248">
        <v>4.9639999999999997E-2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56.4</v>
      </c>
      <c r="D219" s="249">
        <v>56.800000000000004</v>
      </c>
      <c r="E219" s="249">
        <v>54.750000000000007</v>
      </c>
      <c r="F219" s="249">
        <v>53.1</v>
      </c>
      <c r="G219" s="249">
        <v>51.050000000000004</v>
      </c>
      <c r="H219" s="249">
        <v>58.45000000000001</v>
      </c>
      <c r="I219" s="249">
        <v>60.500000000000007</v>
      </c>
      <c r="J219" s="249">
        <v>62.150000000000013</v>
      </c>
      <c r="K219" s="248">
        <v>58.85</v>
      </c>
      <c r="L219" s="248">
        <v>55.15</v>
      </c>
      <c r="M219" s="248">
        <v>273.82346999999999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2672.35</v>
      </c>
      <c r="D220" s="249">
        <v>2690.6333333333332</v>
      </c>
      <c r="E220" s="249">
        <v>2648.6166666666663</v>
      </c>
      <c r="F220" s="249">
        <v>2624.8833333333332</v>
      </c>
      <c r="G220" s="249">
        <v>2582.8666666666663</v>
      </c>
      <c r="H220" s="249">
        <v>2714.3666666666663</v>
      </c>
      <c r="I220" s="249">
        <v>2756.3833333333328</v>
      </c>
      <c r="J220" s="249">
        <v>2780.1166666666663</v>
      </c>
      <c r="K220" s="248">
        <v>2732.65</v>
      </c>
      <c r="L220" s="248">
        <v>2666.9</v>
      </c>
      <c r="M220" s="248">
        <v>21.02582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908.8</v>
      </c>
      <c r="D221" s="249">
        <v>911.23333333333323</v>
      </c>
      <c r="E221" s="249">
        <v>902.56666666666649</v>
      </c>
      <c r="F221" s="249">
        <v>896.33333333333326</v>
      </c>
      <c r="G221" s="249">
        <v>887.66666666666652</v>
      </c>
      <c r="H221" s="249">
        <v>917.46666666666647</v>
      </c>
      <c r="I221" s="249">
        <v>926.13333333333321</v>
      </c>
      <c r="J221" s="249">
        <v>932.36666666666645</v>
      </c>
      <c r="K221" s="248">
        <v>919.9</v>
      </c>
      <c r="L221" s="248">
        <v>905</v>
      </c>
      <c r="M221" s="248">
        <v>89.297479999999993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1234.2</v>
      </c>
      <c r="D222" s="249">
        <v>1240.3500000000001</v>
      </c>
      <c r="E222" s="249">
        <v>1219.1500000000003</v>
      </c>
      <c r="F222" s="249">
        <v>1204.1000000000001</v>
      </c>
      <c r="G222" s="249">
        <v>1182.9000000000003</v>
      </c>
      <c r="H222" s="249">
        <v>1255.4000000000003</v>
      </c>
      <c r="I222" s="249">
        <v>1276.6000000000001</v>
      </c>
      <c r="J222" s="249">
        <v>1291.6500000000003</v>
      </c>
      <c r="K222" s="248">
        <v>1261.55</v>
      </c>
      <c r="L222" s="248">
        <v>1225.3</v>
      </c>
      <c r="M222" s="248">
        <v>5.1506499999999997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453</v>
      </c>
      <c r="D223" s="249">
        <v>455.5</v>
      </c>
      <c r="E223" s="249">
        <v>449</v>
      </c>
      <c r="F223" s="249">
        <v>445</v>
      </c>
      <c r="G223" s="249">
        <v>438.5</v>
      </c>
      <c r="H223" s="249">
        <v>459.5</v>
      </c>
      <c r="I223" s="249">
        <v>466</v>
      </c>
      <c r="J223" s="249">
        <v>470</v>
      </c>
      <c r="K223" s="248">
        <v>462</v>
      </c>
      <c r="L223" s="248">
        <v>451.5</v>
      </c>
      <c r="M223" s="248">
        <v>24.289570000000001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508.9</v>
      </c>
      <c r="D224" s="249">
        <v>511.09999999999991</v>
      </c>
      <c r="E224" s="249">
        <v>503.39999999999986</v>
      </c>
      <c r="F224" s="249">
        <v>497.9</v>
      </c>
      <c r="G224" s="249">
        <v>490.19999999999993</v>
      </c>
      <c r="H224" s="249">
        <v>516.5999999999998</v>
      </c>
      <c r="I224" s="249">
        <v>524.29999999999984</v>
      </c>
      <c r="J224" s="249">
        <v>529.79999999999973</v>
      </c>
      <c r="K224" s="248">
        <v>518.79999999999995</v>
      </c>
      <c r="L224" s="248">
        <v>505.6</v>
      </c>
      <c r="M224" s="248">
        <v>1.9314100000000001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58.75</v>
      </c>
      <c r="D225" s="249">
        <v>58.916666666666664</v>
      </c>
      <c r="E225" s="249">
        <v>56.833333333333329</v>
      </c>
      <c r="F225" s="249">
        <v>54.916666666666664</v>
      </c>
      <c r="G225" s="249">
        <v>52.833333333333329</v>
      </c>
      <c r="H225" s="249">
        <v>60.833333333333329</v>
      </c>
      <c r="I225" s="249">
        <v>62.916666666666657</v>
      </c>
      <c r="J225" s="249">
        <v>64.833333333333329</v>
      </c>
      <c r="K225" s="248">
        <v>61</v>
      </c>
      <c r="L225" s="248">
        <v>57</v>
      </c>
      <c r="M225" s="248">
        <v>549.04764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62.6</v>
      </c>
      <c r="D226" s="249">
        <v>63.083333333333336</v>
      </c>
      <c r="E226" s="249">
        <v>61.866666666666674</v>
      </c>
      <c r="F226" s="249">
        <v>61.13333333333334</v>
      </c>
      <c r="G226" s="249">
        <v>59.916666666666679</v>
      </c>
      <c r="H226" s="249">
        <v>63.81666666666667</v>
      </c>
      <c r="I226" s="249">
        <v>65.033333333333331</v>
      </c>
      <c r="J226" s="249">
        <v>65.766666666666666</v>
      </c>
      <c r="K226" s="248">
        <v>64.3</v>
      </c>
      <c r="L226" s="248">
        <v>62.35</v>
      </c>
      <c r="M226" s="248">
        <v>722.30847000000006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84.8</v>
      </c>
      <c r="D227" s="249">
        <v>85.183333333333337</v>
      </c>
      <c r="E227" s="249">
        <v>83.666666666666671</v>
      </c>
      <c r="F227" s="249">
        <v>82.533333333333331</v>
      </c>
      <c r="G227" s="249">
        <v>81.016666666666666</v>
      </c>
      <c r="H227" s="249">
        <v>86.316666666666677</v>
      </c>
      <c r="I227" s="249">
        <v>87.833333333333329</v>
      </c>
      <c r="J227" s="249">
        <v>88.966666666666683</v>
      </c>
      <c r="K227" s="248">
        <v>86.7</v>
      </c>
      <c r="L227" s="248">
        <v>84.05</v>
      </c>
      <c r="M227" s="248">
        <v>70.734979999999993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985.25</v>
      </c>
      <c r="D228" s="249">
        <v>986.7166666666667</v>
      </c>
      <c r="E228" s="249">
        <v>974.53333333333342</v>
      </c>
      <c r="F228" s="249">
        <v>963.81666666666672</v>
      </c>
      <c r="G228" s="249">
        <v>951.63333333333344</v>
      </c>
      <c r="H228" s="249">
        <v>997.43333333333339</v>
      </c>
      <c r="I228" s="249">
        <v>1009.6166666666668</v>
      </c>
      <c r="J228" s="249">
        <v>1020.3333333333334</v>
      </c>
      <c r="K228" s="248">
        <v>998.9</v>
      </c>
      <c r="L228" s="248">
        <v>976</v>
      </c>
      <c r="M228" s="248">
        <v>0.25563999999999998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497.45</v>
      </c>
      <c r="D229" s="249">
        <v>493.40000000000003</v>
      </c>
      <c r="E229" s="249">
        <v>486.80000000000007</v>
      </c>
      <c r="F229" s="249">
        <v>476.15000000000003</v>
      </c>
      <c r="G229" s="249">
        <v>469.55000000000007</v>
      </c>
      <c r="H229" s="249">
        <v>504.05000000000007</v>
      </c>
      <c r="I229" s="249">
        <v>510.65000000000009</v>
      </c>
      <c r="J229" s="249">
        <v>521.30000000000007</v>
      </c>
      <c r="K229" s="248">
        <v>500</v>
      </c>
      <c r="L229" s="248">
        <v>482.75</v>
      </c>
      <c r="M229" s="248">
        <v>7.1803100000000004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1820.35</v>
      </c>
      <c r="D230" s="249">
        <v>1815.7833333333335</v>
      </c>
      <c r="E230" s="249">
        <v>1797.5666666666671</v>
      </c>
      <c r="F230" s="249">
        <v>1774.7833333333335</v>
      </c>
      <c r="G230" s="249">
        <v>1756.5666666666671</v>
      </c>
      <c r="H230" s="249">
        <v>1838.5666666666671</v>
      </c>
      <c r="I230" s="249">
        <v>1856.7833333333338</v>
      </c>
      <c r="J230" s="249">
        <v>1879.5666666666671</v>
      </c>
      <c r="K230" s="248">
        <v>1834</v>
      </c>
      <c r="L230" s="248">
        <v>1793</v>
      </c>
      <c r="M230" s="248">
        <v>0.26817000000000002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309.64999999999998</v>
      </c>
      <c r="D231" s="249">
        <v>311.11666666666667</v>
      </c>
      <c r="E231" s="249">
        <v>303.93333333333334</v>
      </c>
      <c r="F231" s="249">
        <v>298.21666666666664</v>
      </c>
      <c r="G231" s="249">
        <v>291.0333333333333</v>
      </c>
      <c r="H231" s="249">
        <v>316.83333333333337</v>
      </c>
      <c r="I231" s="249">
        <v>324.01666666666677</v>
      </c>
      <c r="J231" s="249">
        <v>329.73333333333341</v>
      </c>
      <c r="K231" s="248">
        <v>318.3</v>
      </c>
      <c r="L231" s="248">
        <v>305.39999999999998</v>
      </c>
      <c r="M231" s="248">
        <v>73.871020000000001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338.85</v>
      </c>
      <c r="D232" s="249">
        <v>340.98333333333335</v>
      </c>
      <c r="E232" s="249">
        <v>335.86666666666667</v>
      </c>
      <c r="F232" s="249">
        <v>332.88333333333333</v>
      </c>
      <c r="G232" s="249">
        <v>327.76666666666665</v>
      </c>
      <c r="H232" s="249">
        <v>343.9666666666667</v>
      </c>
      <c r="I232" s="249">
        <v>349.08333333333337</v>
      </c>
      <c r="J232" s="249">
        <v>352.06666666666672</v>
      </c>
      <c r="K232" s="248">
        <v>346.1</v>
      </c>
      <c r="L232" s="248">
        <v>338</v>
      </c>
      <c r="M232" s="248">
        <v>81.549310000000006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111.75</v>
      </c>
      <c r="D233" s="249">
        <v>112.53333333333335</v>
      </c>
      <c r="E233" s="249">
        <v>109.81666666666669</v>
      </c>
      <c r="F233" s="249">
        <v>107.88333333333334</v>
      </c>
      <c r="G233" s="249">
        <v>105.16666666666669</v>
      </c>
      <c r="H233" s="249">
        <v>114.4666666666667</v>
      </c>
      <c r="I233" s="249">
        <v>117.18333333333337</v>
      </c>
      <c r="J233" s="249">
        <v>119.1166666666667</v>
      </c>
      <c r="K233" s="248">
        <v>115.25</v>
      </c>
      <c r="L233" s="248">
        <v>110.6</v>
      </c>
      <c r="M233" s="248">
        <v>6.2391899999999998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239.95</v>
      </c>
      <c r="D234" s="249">
        <v>241.96666666666667</v>
      </c>
      <c r="E234" s="249">
        <v>235.98333333333335</v>
      </c>
      <c r="F234" s="249">
        <v>232.01666666666668</v>
      </c>
      <c r="G234" s="249">
        <v>226.03333333333336</v>
      </c>
      <c r="H234" s="249">
        <v>245.93333333333334</v>
      </c>
      <c r="I234" s="249">
        <v>251.91666666666663</v>
      </c>
      <c r="J234" s="249">
        <v>255.88333333333333</v>
      </c>
      <c r="K234" s="248">
        <v>247.95</v>
      </c>
      <c r="L234" s="248">
        <v>238</v>
      </c>
      <c r="M234" s="248">
        <v>18.728919999999999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149.80000000000001</v>
      </c>
      <c r="D235" s="249">
        <v>148.70000000000002</v>
      </c>
      <c r="E235" s="249">
        <v>144.70000000000005</v>
      </c>
      <c r="F235" s="249">
        <v>139.60000000000002</v>
      </c>
      <c r="G235" s="249">
        <v>135.60000000000005</v>
      </c>
      <c r="H235" s="249">
        <v>153.80000000000004</v>
      </c>
      <c r="I235" s="249">
        <v>157.79999999999998</v>
      </c>
      <c r="J235" s="249">
        <v>162.90000000000003</v>
      </c>
      <c r="K235" s="248">
        <v>152.69999999999999</v>
      </c>
      <c r="L235" s="248">
        <v>143.6</v>
      </c>
      <c r="M235" s="248">
        <v>278.95657999999997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84.1</v>
      </c>
      <c r="D236" s="249">
        <v>84.533333333333331</v>
      </c>
      <c r="E236" s="249">
        <v>83.316666666666663</v>
      </c>
      <c r="F236" s="249">
        <v>82.533333333333331</v>
      </c>
      <c r="G236" s="249">
        <v>81.316666666666663</v>
      </c>
      <c r="H236" s="249">
        <v>85.316666666666663</v>
      </c>
      <c r="I236" s="249">
        <v>86.533333333333331</v>
      </c>
      <c r="J236" s="249">
        <v>87.316666666666663</v>
      </c>
      <c r="K236" s="248">
        <v>85.75</v>
      </c>
      <c r="L236" s="248">
        <v>83.75</v>
      </c>
      <c r="M236" s="248">
        <v>60.530949999999997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4351.25</v>
      </c>
      <c r="D237" s="249">
        <v>4340.3499999999995</v>
      </c>
      <c r="E237" s="249">
        <v>4275.0999999999985</v>
      </c>
      <c r="F237" s="249">
        <v>4198.9499999999989</v>
      </c>
      <c r="G237" s="249">
        <v>4133.699999999998</v>
      </c>
      <c r="H237" s="249">
        <v>4416.4999999999991</v>
      </c>
      <c r="I237" s="249">
        <v>4481.7500000000009</v>
      </c>
      <c r="J237" s="249">
        <v>4557.8999999999996</v>
      </c>
      <c r="K237" s="248">
        <v>4405.6000000000004</v>
      </c>
      <c r="L237" s="248">
        <v>4264.2</v>
      </c>
      <c r="M237" s="248">
        <v>1.36751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299.5</v>
      </c>
      <c r="D238" s="249">
        <v>300.21666666666664</v>
      </c>
      <c r="E238" s="249">
        <v>295.93333333333328</v>
      </c>
      <c r="F238" s="249">
        <v>292.36666666666662</v>
      </c>
      <c r="G238" s="249">
        <v>288.08333333333326</v>
      </c>
      <c r="H238" s="249">
        <v>303.7833333333333</v>
      </c>
      <c r="I238" s="249">
        <v>308.06666666666672</v>
      </c>
      <c r="J238" s="249">
        <v>311.63333333333333</v>
      </c>
      <c r="K238" s="248">
        <v>304.5</v>
      </c>
      <c r="L238" s="248">
        <v>296.64999999999998</v>
      </c>
      <c r="M238" s="248">
        <v>36.909289999999999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147.94999999999999</v>
      </c>
      <c r="D239" s="249">
        <v>148.01666666666665</v>
      </c>
      <c r="E239" s="249">
        <v>147.08333333333331</v>
      </c>
      <c r="F239" s="249">
        <v>146.21666666666667</v>
      </c>
      <c r="G239" s="249">
        <v>145.28333333333333</v>
      </c>
      <c r="H239" s="249">
        <v>148.8833333333333</v>
      </c>
      <c r="I239" s="249">
        <v>149.81666666666663</v>
      </c>
      <c r="J239" s="249">
        <v>150.68333333333328</v>
      </c>
      <c r="K239" s="248">
        <v>148.94999999999999</v>
      </c>
      <c r="L239" s="248">
        <v>147.15</v>
      </c>
      <c r="M239" s="248">
        <v>25.885380000000001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333.25</v>
      </c>
      <c r="D240" s="249">
        <v>333.55</v>
      </c>
      <c r="E240" s="249">
        <v>331.20000000000005</v>
      </c>
      <c r="F240" s="249">
        <v>329.15000000000003</v>
      </c>
      <c r="G240" s="249">
        <v>326.80000000000007</v>
      </c>
      <c r="H240" s="249">
        <v>335.6</v>
      </c>
      <c r="I240" s="249">
        <v>337.95000000000005</v>
      </c>
      <c r="J240" s="249">
        <v>340</v>
      </c>
      <c r="K240" s="248">
        <v>335.9</v>
      </c>
      <c r="L240" s="248">
        <v>331.5</v>
      </c>
      <c r="M240" s="248">
        <v>31.699190000000002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78.099999999999994</v>
      </c>
      <c r="D241" s="249">
        <v>78.133333333333326</v>
      </c>
      <c r="E241" s="249">
        <v>77.766666666666652</v>
      </c>
      <c r="F241" s="249">
        <v>77.433333333333323</v>
      </c>
      <c r="G241" s="249">
        <v>77.066666666666649</v>
      </c>
      <c r="H241" s="249">
        <v>78.466666666666654</v>
      </c>
      <c r="I241" s="249">
        <v>78.833333333333329</v>
      </c>
      <c r="J241" s="249">
        <v>79.166666666666657</v>
      </c>
      <c r="K241" s="248">
        <v>78.5</v>
      </c>
      <c r="L241" s="248">
        <v>77.8</v>
      </c>
      <c r="M241" s="248">
        <v>95.552819999999997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34.75</v>
      </c>
      <c r="D242" s="249">
        <v>34.300000000000004</v>
      </c>
      <c r="E242" s="249">
        <v>32.150000000000006</v>
      </c>
      <c r="F242" s="249">
        <v>29.55</v>
      </c>
      <c r="G242" s="249">
        <v>27.400000000000002</v>
      </c>
      <c r="H242" s="249">
        <v>36.900000000000006</v>
      </c>
      <c r="I242" s="249">
        <v>39.049999999999997</v>
      </c>
      <c r="J242" s="249">
        <v>41.650000000000013</v>
      </c>
      <c r="K242" s="248">
        <v>36.450000000000003</v>
      </c>
      <c r="L242" s="248">
        <v>31.7</v>
      </c>
      <c r="M242" s="248">
        <v>2849.2101499999999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689.05</v>
      </c>
      <c r="D243" s="249">
        <v>692.85</v>
      </c>
      <c r="E243" s="249">
        <v>683.2</v>
      </c>
      <c r="F243" s="249">
        <v>677.35</v>
      </c>
      <c r="G243" s="249">
        <v>667.7</v>
      </c>
      <c r="H243" s="249">
        <v>698.7</v>
      </c>
      <c r="I243" s="249">
        <v>708.34999999999991</v>
      </c>
      <c r="J243" s="249">
        <v>714.2</v>
      </c>
      <c r="K243" s="248">
        <v>702.5</v>
      </c>
      <c r="L243" s="248">
        <v>687</v>
      </c>
      <c r="M243" s="248">
        <v>145.31255999999999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32.9</v>
      </c>
      <c r="D244" s="249">
        <v>33.166666666666664</v>
      </c>
      <c r="E244" s="249">
        <v>32.483333333333327</v>
      </c>
      <c r="F244" s="249">
        <v>32.066666666666663</v>
      </c>
      <c r="G244" s="249">
        <v>31.383333333333326</v>
      </c>
      <c r="H244" s="249">
        <v>33.583333333333329</v>
      </c>
      <c r="I244" s="249">
        <v>34.266666666666666</v>
      </c>
      <c r="J244" s="249">
        <v>34.68333333333333</v>
      </c>
      <c r="K244" s="248">
        <v>33.85</v>
      </c>
      <c r="L244" s="248">
        <v>32.75</v>
      </c>
      <c r="M244" s="248">
        <v>465.65123999999997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1322.8</v>
      </c>
      <c r="D245" s="249">
        <v>1330.9333333333334</v>
      </c>
      <c r="E245" s="249">
        <v>1311.8666666666668</v>
      </c>
      <c r="F245" s="249">
        <v>1300.9333333333334</v>
      </c>
      <c r="G245" s="249">
        <v>1281.8666666666668</v>
      </c>
      <c r="H245" s="249">
        <v>1341.8666666666668</v>
      </c>
      <c r="I245" s="249">
        <v>1360.9333333333334</v>
      </c>
      <c r="J245" s="249">
        <v>1371.8666666666668</v>
      </c>
      <c r="K245" s="248">
        <v>1350</v>
      </c>
      <c r="L245" s="248">
        <v>1320</v>
      </c>
      <c r="M245" s="248">
        <v>0.70774999999999999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392.3</v>
      </c>
      <c r="D246" s="249">
        <v>395.43333333333334</v>
      </c>
      <c r="E246" s="249">
        <v>386.86666666666667</v>
      </c>
      <c r="F246" s="249">
        <v>381.43333333333334</v>
      </c>
      <c r="G246" s="249">
        <v>372.86666666666667</v>
      </c>
      <c r="H246" s="249">
        <v>400.86666666666667</v>
      </c>
      <c r="I246" s="249">
        <v>409.43333333333339</v>
      </c>
      <c r="J246" s="249">
        <v>414.86666666666667</v>
      </c>
      <c r="K246" s="248">
        <v>404</v>
      </c>
      <c r="L246" s="248">
        <v>390</v>
      </c>
      <c r="M246" s="248">
        <v>0.34733999999999998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442.65</v>
      </c>
      <c r="D247" s="249">
        <v>442.68333333333334</v>
      </c>
      <c r="E247" s="249">
        <v>439.16666666666669</v>
      </c>
      <c r="F247" s="249">
        <v>435.68333333333334</v>
      </c>
      <c r="G247" s="249">
        <v>432.16666666666669</v>
      </c>
      <c r="H247" s="249">
        <v>446.16666666666669</v>
      </c>
      <c r="I247" s="249">
        <v>449.68333333333334</v>
      </c>
      <c r="J247" s="249">
        <v>453.16666666666669</v>
      </c>
      <c r="K247" s="248">
        <v>446.2</v>
      </c>
      <c r="L247" s="248">
        <v>439.2</v>
      </c>
      <c r="M247" s="248">
        <v>9.4192499999999999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200.5</v>
      </c>
      <c r="D248" s="249">
        <v>200.23333333333335</v>
      </c>
      <c r="E248" s="249">
        <v>198.8666666666667</v>
      </c>
      <c r="F248" s="249">
        <v>197.23333333333335</v>
      </c>
      <c r="G248" s="249">
        <v>195.8666666666667</v>
      </c>
      <c r="H248" s="249">
        <v>201.8666666666667</v>
      </c>
      <c r="I248" s="249">
        <v>203.23333333333338</v>
      </c>
      <c r="J248" s="249">
        <v>204.8666666666667</v>
      </c>
      <c r="K248" s="248">
        <v>201.6</v>
      </c>
      <c r="L248" s="248">
        <v>198.6</v>
      </c>
      <c r="M248" s="248">
        <v>18.64659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1239.5999999999999</v>
      </c>
      <c r="D249" s="249">
        <v>1249.3833333333332</v>
      </c>
      <c r="E249" s="249">
        <v>1225.2166666666665</v>
      </c>
      <c r="F249" s="249">
        <v>1210.8333333333333</v>
      </c>
      <c r="G249" s="249">
        <v>1186.6666666666665</v>
      </c>
      <c r="H249" s="249">
        <v>1263.7666666666664</v>
      </c>
      <c r="I249" s="249">
        <v>1287.9333333333334</v>
      </c>
      <c r="J249" s="249">
        <v>1302.3166666666664</v>
      </c>
      <c r="K249" s="248">
        <v>1273.55</v>
      </c>
      <c r="L249" s="248">
        <v>1235</v>
      </c>
      <c r="M249" s="248">
        <v>30.972819999999999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19.2</v>
      </c>
      <c r="D250" s="249">
        <v>19.466666666666665</v>
      </c>
      <c r="E250" s="249">
        <v>18.633333333333329</v>
      </c>
      <c r="F250" s="249">
        <v>18.066666666666663</v>
      </c>
      <c r="G250" s="249">
        <v>17.233333333333327</v>
      </c>
      <c r="H250" s="249">
        <v>20.033333333333331</v>
      </c>
      <c r="I250" s="249">
        <v>20.866666666666667</v>
      </c>
      <c r="J250" s="249">
        <v>21.433333333333334</v>
      </c>
      <c r="K250" s="248">
        <v>20.3</v>
      </c>
      <c r="L250" s="248">
        <v>18.899999999999999</v>
      </c>
      <c r="M250" s="248">
        <v>268.14312000000001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4139.7</v>
      </c>
      <c r="D251" s="249">
        <v>4138.9000000000005</v>
      </c>
      <c r="E251" s="249">
        <v>4097.8000000000011</v>
      </c>
      <c r="F251" s="249">
        <v>4055.9000000000005</v>
      </c>
      <c r="G251" s="249">
        <v>4014.8000000000011</v>
      </c>
      <c r="H251" s="249">
        <v>4180.8000000000011</v>
      </c>
      <c r="I251" s="249">
        <v>4221.9000000000015</v>
      </c>
      <c r="J251" s="249">
        <v>4263.8000000000011</v>
      </c>
      <c r="K251" s="248">
        <v>4180</v>
      </c>
      <c r="L251" s="248">
        <v>4097</v>
      </c>
      <c r="M251" s="248">
        <v>3.6624500000000002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1540.5</v>
      </c>
      <c r="D252" s="249">
        <v>1548.5833333333333</v>
      </c>
      <c r="E252" s="249">
        <v>1527.1666666666665</v>
      </c>
      <c r="F252" s="249">
        <v>1513.8333333333333</v>
      </c>
      <c r="G252" s="249">
        <v>1492.4166666666665</v>
      </c>
      <c r="H252" s="249">
        <v>1561.9166666666665</v>
      </c>
      <c r="I252" s="249">
        <v>1583.333333333333</v>
      </c>
      <c r="J252" s="249">
        <v>1596.6666666666665</v>
      </c>
      <c r="K252" s="248">
        <v>1570</v>
      </c>
      <c r="L252" s="248">
        <v>1535.25</v>
      </c>
      <c r="M252" s="248">
        <v>64.438659999999999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535.45000000000005</v>
      </c>
      <c r="D253" s="249">
        <v>540.11666666666667</v>
      </c>
      <c r="E253" s="249">
        <v>525.73333333333335</v>
      </c>
      <c r="F253" s="249">
        <v>516.01666666666665</v>
      </c>
      <c r="G253" s="249">
        <v>501.63333333333333</v>
      </c>
      <c r="H253" s="249">
        <v>549.83333333333337</v>
      </c>
      <c r="I253" s="249">
        <v>564.21666666666681</v>
      </c>
      <c r="J253" s="249">
        <v>573.93333333333339</v>
      </c>
      <c r="K253" s="248">
        <v>554.5</v>
      </c>
      <c r="L253" s="248">
        <v>530.4</v>
      </c>
      <c r="M253" s="248">
        <v>3.0842900000000002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430.05</v>
      </c>
      <c r="D254" s="249">
        <v>433.31666666666666</v>
      </c>
      <c r="E254" s="249">
        <v>425.48333333333335</v>
      </c>
      <c r="F254" s="249">
        <v>420.91666666666669</v>
      </c>
      <c r="G254" s="249">
        <v>413.08333333333337</v>
      </c>
      <c r="H254" s="249">
        <v>437.88333333333333</v>
      </c>
      <c r="I254" s="249">
        <v>445.7166666666667</v>
      </c>
      <c r="J254" s="249">
        <v>450.2833333333333</v>
      </c>
      <c r="K254" s="248">
        <v>441.15</v>
      </c>
      <c r="L254" s="248">
        <v>428.75</v>
      </c>
      <c r="M254" s="248">
        <v>4.0934900000000001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2015</v>
      </c>
      <c r="D255" s="249">
        <v>2012.8</v>
      </c>
      <c r="E255" s="249">
        <v>2000.1999999999998</v>
      </c>
      <c r="F255" s="249">
        <v>1985.3999999999999</v>
      </c>
      <c r="G255" s="249">
        <v>1972.7999999999997</v>
      </c>
      <c r="H255" s="249">
        <v>2027.6</v>
      </c>
      <c r="I255" s="249">
        <v>2040.1999999999998</v>
      </c>
      <c r="J255" s="249">
        <v>2055</v>
      </c>
      <c r="K255" s="248">
        <v>2025.4</v>
      </c>
      <c r="L255" s="248">
        <v>1998</v>
      </c>
      <c r="M255" s="248">
        <v>3.0465200000000001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860.45</v>
      </c>
      <c r="D256" s="249">
        <v>863.29999999999984</v>
      </c>
      <c r="E256" s="249">
        <v>852.1999999999997</v>
      </c>
      <c r="F256" s="249">
        <v>843.94999999999982</v>
      </c>
      <c r="G256" s="249">
        <v>832.84999999999968</v>
      </c>
      <c r="H256" s="249">
        <v>871.54999999999973</v>
      </c>
      <c r="I256" s="249">
        <v>882.64999999999986</v>
      </c>
      <c r="J256" s="249">
        <v>890.89999999999975</v>
      </c>
      <c r="K256" s="248">
        <v>874.4</v>
      </c>
      <c r="L256" s="248">
        <v>855.05</v>
      </c>
      <c r="M256" s="248">
        <v>2.7948400000000002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2077.9499999999998</v>
      </c>
      <c r="D257" s="249">
        <v>2068</v>
      </c>
      <c r="E257" s="249">
        <v>2045</v>
      </c>
      <c r="F257" s="249">
        <v>2012.05</v>
      </c>
      <c r="G257" s="249">
        <v>1989.05</v>
      </c>
      <c r="H257" s="249">
        <v>2100.9499999999998</v>
      </c>
      <c r="I257" s="249">
        <v>2123.9499999999998</v>
      </c>
      <c r="J257" s="249">
        <v>2156.9</v>
      </c>
      <c r="K257" s="248">
        <v>2091</v>
      </c>
      <c r="L257" s="248">
        <v>2035.05</v>
      </c>
      <c r="M257" s="248">
        <v>1.65469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3084.5</v>
      </c>
      <c r="D258" s="249">
        <v>3110.0833333333335</v>
      </c>
      <c r="E258" s="249">
        <v>3039.416666666667</v>
      </c>
      <c r="F258" s="249">
        <v>2994.3333333333335</v>
      </c>
      <c r="G258" s="249">
        <v>2923.666666666667</v>
      </c>
      <c r="H258" s="249">
        <v>3155.166666666667</v>
      </c>
      <c r="I258" s="249">
        <v>3225.8333333333339</v>
      </c>
      <c r="J258" s="249">
        <v>3270.916666666667</v>
      </c>
      <c r="K258" s="248">
        <v>3180.75</v>
      </c>
      <c r="L258" s="248">
        <v>3065</v>
      </c>
      <c r="M258" s="248">
        <v>0.77254999999999996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413.35</v>
      </c>
      <c r="D259" s="249">
        <v>413.09999999999997</v>
      </c>
      <c r="E259" s="249">
        <v>408.24999999999994</v>
      </c>
      <c r="F259" s="249">
        <v>403.15</v>
      </c>
      <c r="G259" s="249">
        <v>398.29999999999995</v>
      </c>
      <c r="H259" s="249">
        <v>418.19999999999993</v>
      </c>
      <c r="I259" s="249">
        <v>423.04999999999995</v>
      </c>
      <c r="J259" s="249">
        <v>428.14999999999992</v>
      </c>
      <c r="K259" s="248">
        <v>417.95</v>
      </c>
      <c r="L259" s="248">
        <v>408</v>
      </c>
      <c r="M259" s="248">
        <v>0.97402999999999995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851</v>
      </c>
      <c r="D260" s="249">
        <v>858.66666666666663</v>
      </c>
      <c r="E260" s="249">
        <v>835.73333333333323</v>
      </c>
      <c r="F260" s="249">
        <v>820.46666666666658</v>
      </c>
      <c r="G260" s="249">
        <v>797.53333333333319</v>
      </c>
      <c r="H260" s="249">
        <v>873.93333333333328</v>
      </c>
      <c r="I260" s="249">
        <v>896.86666666666667</v>
      </c>
      <c r="J260" s="249">
        <v>912.13333333333333</v>
      </c>
      <c r="K260" s="248">
        <v>881.6</v>
      </c>
      <c r="L260" s="248">
        <v>843.4</v>
      </c>
      <c r="M260" s="248">
        <v>6.2951300000000003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410.55</v>
      </c>
      <c r="D261" s="249">
        <v>411.76666666666671</v>
      </c>
      <c r="E261" s="249">
        <v>407.18333333333339</v>
      </c>
      <c r="F261" s="249">
        <v>403.81666666666666</v>
      </c>
      <c r="G261" s="249">
        <v>399.23333333333335</v>
      </c>
      <c r="H261" s="249">
        <v>415.13333333333344</v>
      </c>
      <c r="I261" s="249">
        <v>419.71666666666681</v>
      </c>
      <c r="J261" s="249">
        <v>423.08333333333348</v>
      </c>
      <c r="K261" s="248">
        <v>416.35</v>
      </c>
      <c r="L261" s="248">
        <v>408.4</v>
      </c>
      <c r="M261" s="248">
        <v>3.68919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81</v>
      </c>
      <c r="D262" s="249">
        <v>81.916666666666671</v>
      </c>
      <c r="E262" s="249">
        <v>79.533333333333346</v>
      </c>
      <c r="F262" s="249">
        <v>78.066666666666677</v>
      </c>
      <c r="G262" s="249">
        <v>75.683333333333351</v>
      </c>
      <c r="H262" s="249">
        <v>83.38333333333334</v>
      </c>
      <c r="I262" s="249">
        <v>85.766666666666666</v>
      </c>
      <c r="J262" s="249">
        <v>87.233333333333334</v>
      </c>
      <c r="K262" s="248">
        <v>84.3</v>
      </c>
      <c r="L262" s="248">
        <v>80.45</v>
      </c>
      <c r="M262" s="248">
        <v>19.6219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294.39999999999998</v>
      </c>
      <c r="D263" s="249">
        <v>295.59999999999997</v>
      </c>
      <c r="E263" s="249">
        <v>292.19999999999993</v>
      </c>
      <c r="F263" s="249">
        <v>289.99999999999994</v>
      </c>
      <c r="G263" s="249">
        <v>286.59999999999991</v>
      </c>
      <c r="H263" s="249">
        <v>297.79999999999995</v>
      </c>
      <c r="I263" s="249">
        <v>301.19999999999993</v>
      </c>
      <c r="J263" s="249">
        <v>303.39999999999998</v>
      </c>
      <c r="K263" s="248">
        <v>299</v>
      </c>
      <c r="L263" s="248">
        <v>293.39999999999998</v>
      </c>
      <c r="M263" s="248">
        <v>3.7643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743.35</v>
      </c>
      <c r="D264" s="249">
        <v>749.08333333333337</v>
      </c>
      <c r="E264" s="249">
        <v>735.26666666666677</v>
      </c>
      <c r="F264" s="249">
        <v>727.18333333333339</v>
      </c>
      <c r="G264" s="249">
        <v>713.36666666666679</v>
      </c>
      <c r="H264" s="249">
        <v>757.16666666666674</v>
      </c>
      <c r="I264" s="249">
        <v>770.98333333333335</v>
      </c>
      <c r="J264" s="249">
        <v>779.06666666666672</v>
      </c>
      <c r="K264" s="248">
        <v>762.9</v>
      </c>
      <c r="L264" s="248">
        <v>741</v>
      </c>
      <c r="M264" s="248">
        <v>16.90335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111.8</v>
      </c>
      <c r="D265" s="249">
        <v>112.41666666666667</v>
      </c>
      <c r="E265" s="249">
        <v>110.78333333333335</v>
      </c>
      <c r="F265" s="249">
        <v>109.76666666666668</v>
      </c>
      <c r="G265" s="249">
        <v>108.13333333333335</v>
      </c>
      <c r="H265" s="249">
        <v>113.43333333333334</v>
      </c>
      <c r="I265" s="249">
        <v>115.06666666666666</v>
      </c>
      <c r="J265" s="249">
        <v>116.08333333333333</v>
      </c>
      <c r="K265" s="248">
        <v>114.05</v>
      </c>
      <c r="L265" s="248">
        <v>111.4</v>
      </c>
      <c r="M265" s="248">
        <v>8.4740300000000008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219</v>
      </c>
      <c r="D266" s="249">
        <v>219</v>
      </c>
      <c r="E266" s="249">
        <v>215.7</v>
      </c>
      <c r="F266" s="249">
        <v>212.39999999999998</v>
      </c>
      <c r="G266" s="249">
        <v>209.09999999999997</v>
      </c>
      <c r="H266" s="249">
        <v>222.3</v>
      </c>
      <c r="I266" s="249">
        <v>225.60000000000002</v>
      </c>
      <c r="J266" s="249">
        <v>228.90000000000003</v>
      </c>
      <c r="K266" s="248">
        <v>222.3</v>
      </c>
      <c r="L266" s="248">
        <v>215.7</v>
      </c>
      <c r="M266" s="248">
        <v>14.6012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542.20000000000005</v>
      </c>
      <c r="D267" s="249">
        <v>549.61666666666667</v>
      </c>
      <c r="E267" s="249">
        <v>533.23333333333335</v>
      </c>
      <c r="F267" s="249">
        <v>524.26666666666665</v>
      </c>
      <c r="G267" s="249">
        <v>507.88333333333333</v>
      </c>
      <c r="H267" s="249">
        <v>558.58333333333337</v>
      </c>
      <c r="I267" s="249">
        <v>574.96666666666681</v>
      </c>
      <c r="J267" s="249">
        <v>583.93333333333339</v>
      </c>
      <c r="K267" s="248">
        <v>566</v>
      </c>
      <c r="L267" s="248">
        <v>540.65</v>
      </c>
      <c r="M267" s="248">
        <v>26.831589999999998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523.85</v>
      </c>
      <c r="D268" s="249">
        <v>525.63333333333333</v>
      </c>
      <c r="E268" s="249">
        <v>518.11666666666667</v>
      </c>
      <c r="F268" s="249">
        <v>512.38333333333333</v>
      </c>
      <c r="G268" s="249">
        <v>504.86666666666667</v>
      </c>
      <c r="H268" s="249">
        <v>531.36666666666667</v>
      </c>
      <c r="I268" s="249">
        <v>538.88333333333333</v>
      </c>
      <c r="J268" s="249">
        <v>544.61666666666667</v>
      </c>
      <c r="K268" s="248">
        <v>533.15</v>
      </c>
      <c r="L268" s="248">
        <v>519.9</v>
      </c>
      <c r="M268" s="248">
        <v>26.676410000000001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550.1</v>
      </c>
      <c r="D269" s="249">
        <v>552.2166666666667</v>
      </c>
      <c r="E269" s="249">
        <v>544.88333333333344</v>
      </c>
      <c r="F269" s="249">
        <v>539.66666666666674</v>
      </c>
      <c r="G269" s="249">
        <v>532.33333333333348</v>
      </c>
      <c r="H269" s="249">
        <v>557.43333333333339</v>
      </c>
      <c r="I269" s="249">
        <v>564.76666666666665</v>
      </c>
      <c r="J269" s="249">
        <v>569.98333333333335</v>
      </c>
      <c r="K269" s="248">
        <v>559.54999999999995</v>
      </c>
      <c r="L269" s="248">
        <v>547</v>
      </c>
      <c r="M269" s="248">
        <v>1.87541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418.4</v>
      </c>
      <c r="D270" s="249">
        <v>416.4666666666667</v>
      </c>
      <c r="E270" s="249">
        <v>410.93333333333339</v>
      </c>
      <c r="F270" s="249">
        <v>403.4666666666667</v>
      </c>
      <c r="G270" s="249">
        <v>397.93333333333339</v>
      </c>
      <c r="H270" s="249">
        <v>423.93333333333339</v>
      </c>
      <c r="I270" s="249">
        <v>429.4666666666667</v>
      </c>
      <c r="J270" s="249">
        <v>436.93333333333339</v>
      </c>
      <c r="K270" s="248">
        <v>422</v>
      </c>
      <c r="L270" s="248">
        <v>409</v>
      </c>
      <c r="M270" s="248">
        <v>4.1920799999999998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593.65</v>
      </c>
      <c r="D271" s="249">
        <v>595.93333333333328</v>
      </c>
      <c r="E271" s="249">
        <v>587.91666666666652</v>
      </c>
      <c r="F271" s="249">
        <v>582.18333333333328</v>
      </c>
      <c r="G271" s="249">
        <v>574.16666666666652</v>
      </c>
      <c r="H271" s="249">
        <v>601.66666666666652</v>
      </c>
      <c r="I271" s="249">
        <v>609.68333333333317</v>
      </c>
      <c r="J271" s="249">
        <v>615.41666666666652</v>
      </c>
      <c r="K271" s="248">
        <v>603.95000000000005</v>
      </c>
      <c r="L271" s="248">
        <v>590.20000000000005</v>
      </c>
      <c r="M271" s="248">
        <v>1.05948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209.15</v>
      </c>
      <c r="D272" s="249">
        <v>210.06666666666669</v>
      </c>
      <c r="E272" s="249">
        <v>207.43333333333339</v>
      </c>
      <c r="F272" s="249">
        <v>205.7166666666667</v>
      </c>
      <c r="G272" s="249">
        <v>203.0833333333334</v>
      </c>
      <c r="H272" s="249">
        <v>211.78333333333339</v>
      </c>
      <c r="I272" s="249">
        <v>214.41666666666666</v>
      </c>
      <c r="J272" s="249">
        <v>216.13333333333338</v>
      </c>
      <c r="K272" s="248">
        <v>212.7</v>
      </c>
      <c r="L272" s="248">
        <v>208.35</v>
      </c>
      <c r="M272" s="248">
        <v>1.97306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526.4</v>
      </c>
      <c r="D273" s="249">
        <v>524.36666666666667</v>
      </c>
      <c r="E273" s="249">
        <v>517.83333333333337</v>
      </c>
      <c r="F273" s="249">
        <v>509.26666666666665</v>
      </c>
      <c r="G273" s="249">
        <v>502.73333333333335</v>
      </c>
      <c r="H273" s="249">
        <v>532.93333333333339</v>
      </c>
      <c r="I273" s="249">
        <v>539.4666666666667</v>
      </c>
      <c r="J273" s="249">
        <v>548.03333333333342</v>
      </c>
      <c r="K273" s="248">
        <v>530.9</v>
      </c>
      <c r="L273" s="248">
        <v>515.79999999999995</v>
      </c>
      <c r="M273" s="248">
        <v>1.84012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1512.15</v>
      </c>
      <c r="D274" s="249">
        <v>1520.45</v>
      </c>
      <c r="E274" s="249">
        <v>1492.9</v>
      </c>
      <c r="F274" s="249">
        <v>1473.65</v>
      </c>
      <c r="G274" s="249">
        <v>1446.1000000000001</v>
      </c>
      <c r="H274" s="249">
        <v>1539.7</v>
      </c>
      <c r="I274" s="249">
        <v>1567.2499999999998</v>
      </c>
      <c r="J274" s="249">
        <v>1586.5</v>
      </c>
      <c r="K274" s="248">
        <v>1548</v>
      </c>
      <c r="L274" s="248">
        <v>1501.2</v>
      </c>
      <c r="M274" s="248">
        <v>1.2962800000000001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265.05</v>
      </c>
      <c r="D275" s="249">
        <v>265.73333333333335</v>
      </c>
      <c r="E275" s="249">
        <v>261.91666666666669</v>
      </c>
      <c r="F275" s="249">
        <v>258.78333333333336</v>
      </c>
      <c r="G275" s="249">
        <v>254.9666666666667</v>
      </c>
      <c r="H275" s="249">
        <v>268.86666666666667</v>
      </c>
      <c r="I275" s="249">
        <v>272.68333333333328</v>
      </c>
      <c r="J275" s="249">
        <v>275.81666666666666</v>
      </c>
      <c r="K275" s="248">
        <v>269.55</v>
      </c>
      <c r="L275" s="248">
        <v>262.60000000000002</v>
      </c>
      <c r="M275" s="248">
        <v>1.0665100000000001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695.25</v>
      </c>
      <c r="D276" s="249">
        <v>699.86666666666667</v>
      </c>
      <c r="E276" s="249">
        <v>678.73333333333335</v>
      </c>
      <c r="F276" s="249">
        <v>662.2166666666667</v>
      </c>
      <c r="G276" s="249">
        <v>641.08333333333337</v>
      </c>
      <c r="H276" s="249">
        <v>716.38333333333333</v>
      </c>
      <c r="I276" s="249">
        <v>737.51666666666677</v>
      </c>
      <c r="J276" s="249">
        <v>754.0333333333333</v>
      </c>
      <c r="K276" s="248">
        <v>721</v>
      </c>
      <c r="L276" s="248">
        <v>683.35</v>
      </c>
      <c r="M276" s="248">
        <v>32.424819999999997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430.9</v>
      </c>
      <c r="D277" s="249">
        <v>431.34999999999997</v>
      </c>
      <c r="E277" s="249">
        <v>426.44999999999993</v>
      </c>
      <c r="F277" s="249">
        <v>421.99999999999994</v>
      </c>
      <c r="G277" s="249">
        <v>417.09999999999991</v>
      </c>
      <c r="H277" s="249">
        <v>435.79999999999995</v>
      </c>
      <c r="I277" s="249">
        <v>440.69999999999993</v>
      </c>
      <c r="J277" s="249">
        <v>445.15</v>
      </c>
      <c r="K277" s="248">
        <v>436.25</v>
      </c>
      <c r="L277" s="248">
        <v>426.9</v>
      </c>
      <c r="M277" s="248">
        <v>2.35494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1119.8</v>
      </c>
      <c r="D278" s="249">
        <v>1118.3</v>
      </c>
      <c r="E278" s="249">
        <v>1105.55</v>
      </c>
      <c r="F278" s="249">
        <v>1091.3</v>
      </c>
      <c r="G278" s="249">
        <v>1078.55</v>
      </c>
      <c r="H278" s="249">
        <v>1132.55</v>
      </c>
      <c r="I278" s="249">
        <v>1145.3</v>
      </c>
      <c r="J278" s="249">
        <v>1159.55</v>
      </c>
      <c r="K278" s="248">
        <v>1131.05</v>
      </c>
      <c r="L278" s="248">
        <v>1104.05</v>
      </c>
      <c r="M278" s="248">
        <v>0.61346000000000001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555.04999999999995</v>
      </c>
      <c r="D279" s="249">
        <v>551.85</v>
      </c>
      <c r="E279" s="249">
        <v>544.75</v>
      </c>
      <c r="F279" s="249">
        <v>534.44999999999993</v>
      </c>
      <c r="G279" s="249">
        <v>527.34999999999991</v>
      </c>
      <c r="H279" s="249">
        <v>562.15000000000009</v>
      </c>
      <c r="I279" s="249">
        <v>569.25000000000023</v>
      </c>
      <c r="J279" s="249">
        <v>579.55000000000018</v>
      </c>
      <c r="K279" s="248">
        <v>558.95000000000005</v>
      </c>
      <c r="L279" s="248">
        <v>541.54999999999995</v>
      </c>
      <c r="M279" s="248">
        <v>4.9974600000000002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118.95</v>
      </c>
      <c r="D280" s="249">
        <v>119.36666666666667</v>
      </c>
      <c r="E280" s="249">
        <v>116.73333333333335</v>
      </c>
      <c r="F280" s="249">
        <v>114.51666666666668</v>
      </c>
      <c r="G280" s="249">
        <v>111.88333333333335</v>
      </c>
      <c r="H280" s="249">
        <v>121.58333333333334</v>
      </c>
      <c r="I280" s="249">
        <v>124.21666666666667</v>
      </c>
      <c r="J280" s="249">
        <v>126.43333333333334</v>
      </c>
      <c r="K280" s="248">
        <v>122</v>
      </c>
      <c r="L280" s="248">
        <v>117.15</v>
      </c>
      <c r="M280" s="248">
        <v>33.982500000000002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438.2</v>
      </c>
      <c r="D281" s="249">
        <v>439.5</v>
      </c>
      <c r="E281" s="249">
        <v>435.7</v>
      </c>
      <c r="F281" s="249">
        <v>433.2</v>
      </c>
      <c r="G281" s="249">
        <v>429.4</v>
      </c>
      <c r="H281" s="249">
        <v>442</v>
      </c>
      <c r="I281" s="249">
        <v>445.79999999999995</v>
      </c>
      <c r="J281" s="249">
        <v>448.3</v>
      </c>
      <c r="K281" s="248">
        <v>443.3</v>
      </c>
      <c r="L281" s="248">
        <v>437</v>
      </c>
      <c r="M281" s="248">
        <v>0.37017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112.8</v>
      </c>
      <c r="D282" s="249">
        <v>113.03333333333335</v>
      </c>
      <c r="E282" s="249">
        <v>109.86666666666669</v>
      </c>
      <c r="F282" s="249">
        <v>106.93333333333334</v>
      </c>
      <c r="G282" s="249">
        <v>103.76666666666668</v>
      </c>
      <c r="H282" s="249">
        <v>115.9666666666667</v>
      </c>
      <c r="I282" s="249">
        <v>119.13333333333335</v>
      </c>
      <c r="J282" s="249">
        <v>122.06666666666671</v>
      </c>
      <c r="K282" s="248">
        <v>116.2</v>
      </c>
      <c r="L282" s="248">
        <v>110.1</v>
      </c>
      <c r="M282" s="248">
        <v>77.972089999999994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479.35</v>
      </c>
      <c r="D283" s="249">
        <v>481.86666666666662</v>
      </c>
      <c r="E283" s="249">
        <v>472.73333333333323</v>
      </c>
      <c r="F283" s="249">
        <v>466.11666666666662</v>
      </c>
      <c r="G283" s="249">
        <v>456.98333333333323</v>
      </c>
      <c r="H283" s="249">
        <v>488.48333333333323</v>
      </c>
      <c r="I283" s="249">
        <v>497.61666666666656</v>
      </c>
      <c r="J283" s="249">
        <v>504.23333333333323</v>
      </c>
      <c r="K283" s="248">
        <v>491</v>
      </c>
      <c r="L283" s="248">
        <v>475.25</v>
      </c>
      <c r="M283" s="248">
        <v>2.9075299999999999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1863.2</v>
      </c>
      <c r="D284" s="249">
        <v>1866.6333333333332</v>
      </c>
      <c r="E284" s="249">
        <v>1851.4666666666665</v>
      </c>
      <c r="F284" s="249">
        <v>1839.7333333333333</v>
      </c>
      <c r="G284" s="249">
        <v>1824.5666666666666</v>
      </c>
      <c r="H284" s="249">
        <v>1878.3666666666663</v>
      </c>
      <c r="I284" s="249">
        <v>1893.5333333333333</v>
      </c>
      <c r="J284" s="249">
        <v>1905.2666666666662</v>
      </c>
      <c r="K284" s="248">
        <v>1881.8</v>
      </c>
      <c r="L284" s="248">
        <v>1854.9</v>
      </c>
      <c r="M284" s="248">
        <v>20.41799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1418.95</v>
      </c>
      <c r="D285" s="249">
        <v>1422.95</v>
      </c>
      <c r="E285" s="249">
        <v>1405.95</v>
      </c>
      <c r="F285" s="249">
        <v>1392.95</v>
      </c>
      <c r="G285" s="249">
        <v>1375.95</v>
      </c>
      <c r="H285" s="249">
        <v>1435.95</v>
      </c>
      <c r="I285" s="249">
        <v>1452.95</v>
      </c>
      <c r="J285" s="249">
        <v>1465.95</v>
      </c>
      <c r="K285" s="248">
        <v>1439.95</v>
      </c>
      <c r="L285" s="248">
        <v>1409.95</v>
      </c>
      <c r="M285" s="248">
        <v>0.41298000000000001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93.5</v>
      </c>
      <c r="D286" s="249">
        <v>94.25</v>
      </c>
      <c r="E286" s="249">
        <v>92.15</v>
      </c>
      <c r="F286" s="249">
        <v>90.800000000000011</v>
      </c>
      <c r="G286" s="249">
        <v>88.700000000000017</v>
      </c>
      <c r="H286" s="249">
        <v>95.6</v>
      </c>
      <c r="I286" s="249">
        <v>97.699999999999989</v>
      </c>
      <c r="J286" s="249">
        <v>99.049999999999983</v>
      </c>
      <c r="K286" s="248">
        <v>96.35</v>
      </c>
      <c r="L286" s="248">
        <v>92.9</v>
      </c>
      <c r="M286" s="248">
        <v>212.79881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4044</v>
      </c>
      <c r="D287" s="249">
        <v>4036.6166666666668</v>
      </c>
      <c r="E287" s="249">
        <v>3993.2333333333336</v>
      </c>
      <c r="F287" s="249">
        <v>3942.4666666666667</v>
      </c>
      <c r="G287" s="249">
        <v>3899.0833333333335</v>
      </c>
      <c r="H287" s="249">
        <v>4087.3833333333337</v>
      </c>
      <c r="I287" s="249">
        <v>4130.7666666666664</v>
      </c>
      <c r="J287" s="249">
        <v>4181.5333333333338</v>
      </c>
      <c r="K287" s="248">
        <v>4080</v>
      </c>
      <c r="L287" s="248">
        <v>3985.85</v>
      </c>
      <c r="M287" s="248">
        <v>3.4294199999999999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413.05</v>
      </c>
      <c r="D288" s="249">
        <v>415.41666666666669</v>
      </c>
      <c r="E288" s="249">
        <v>408.88333333333338</v>
      </c>
      <c r="F288" s="249">
        <v>404.7166666666667</v>
      </c>
      <c r="G288" s="249">
        <v>398.18333333333339</v>
      </c>
      <c r="H288" s="249">
        <v>419.58333333333337</v>
      </c>
      <c r="I288" s="249">
        <v>426.11666666666667</v>
      </c>
      <c r="J288" s="249">
        <v>430.28333333333336</v>
      </c>
      <c r="K288" s="248">
        <v>421.95</v>
      </c>
      <c r="L288" s="248">
        <v>411.25</v>
      </c>
      <c r="M288" s="248">
        <v>15.931789999999999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13257.8</v>
      </c>
      <c r="D289" s="249">
        <v>13423.266666666668</v>
      </c>
      <c r="E289" s="249">
        <v>13045.533333333336</v>
      </c>
      <c r="F289" s="249">
        <v>12833.266666666668</v>
      </c>
      <c r="G289" s="249">
        <v>12455.533333333336</v>
      </c>
      <c r="H289" s="249">
        <v>13635.533333333336</v>
      </c>
      <c r="I289" s="249">
        <v>14013.26666666667</v>
      </c>
      <c r="J289" s="249">
        <v>14225.533333333336</v>
      </c>
      <c r="K289" s="248">
        <v>13801</v>
      </c>
      <c r="L289" s="248">
        <v>13211</v>
      </c>
      <c r="M289" s="248">
        <v>5.7509999999999999E-2</v>
      </c>
      <c r="N289" s="1"/>
      <c r="O289" s="1"/>
    </row>
    <row r="290" spans="1:15" ht="12.75" customHeight="1">
      <c r="A290" s="30">
        <v>280</v>
      </c>
      <c r="B290" s="227" t="s">
        <v>956</v>
      </c>
      <c r="C290" s="248">
        <v>4331.3</v>
      </c>
      <c r="D290" s="249">
        <v>4365.7666666666664</v>
      </c>
      <c r="E290" s="249">
        <v>4281.5333333333328</v>
      </c>
      <c r="F290" s="249">
        <v>4231.7666666666664</v>
      </c>
      <c r="G290" s="249">
        <v>4147.5333333333328</v>
      </c>
      <c r="H290" s="249">
        <v>4415.5333333333328</v>
      </c>
      <c r="I290" s="249">
        <v>4499.7666666666664</v>
      </c>
      <c r="J290" s="249">
        <v>4549.5333333333328</v>
      </c>
      <c r="K290" s="248">
        <v>4450</v>
      </c>
      <c r="L290" s="248">
        <v>4316</v>
      </c>
      <c r="M290" s="248">
        <v>4.7669699999999997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2177.5500000000002</v>
      </c>
      <c r="D291" s="249">
        <v>2186.7166666666667</v>
      </c>
      <c r="E291" s="249">
        <v>2164.4333333333334</v>
      </c>
      <c r="F291" s="249">
        <v>2151.3166666666666</v>
      </c>
      <c r="G291" s="249">
        <v>2129.0333333333333</v>
      </c>
      <c r="H291" s="249">
        <v>2199.8333333333335</v>
      </c>
      <c r="I291" s="249">
        <v>2222.1166666666672</v>
      </c>
      <c r="J291" s="249">
        <v>2235.2333333333336</v>
      </c>
      <c r="K291" s="248">
        <v>2209</v>
      </c>
      <c r="L291" s="248">
        <v>2173.6</v>
      </c>
      <c r="M291" s="248">
        <v>13.234120000000001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350.7</v>
      </c>
      <c r="D292" s="249">
        <v>351.38333333333338</v>
      </c>
      <c r="E292" s="249">
        <v>348.31666666666678</v>
      </c>
      <c r="F292" s="249">
        <v>345.93333333333339</v>
      </c>
      <c r="G292" s="249">
        <v>342.86666666666679</v>
      </c>
      <c r="H292" s="249">
        <v>353.76666666666677</v>
      </c>
      <c r="I292" s="249">
        <v>356.83333333333337</v>
      </c>
      <c r="J292" s="249">
        <v>359.21666666666675</v>
      </c>
      <c r="K292" s="248">
        <v>354.45</v>
      </c>
      <c r="L292" s="248">
        <v>349</v>
      </c>
      <c r="M292" s="248">
        <v>2.5323600000000002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394.45</v>
      </c>
      <c r="D293" s="249">
        <v>395.88333333333338</v>
      </c>
      <c r="E293" s="249">
        <v>391.01666666666677</v>
      </c>
      <c r="F293" s="249">
        <v>387.58333333333337</v>
      </c>
      <c r="G293" s="249">
        <v>382.71666666666675</v>
      </c>
      <c r="H293" s="249">
        <v>399.31666666666678</v>
      </c>
      <c r="I293" s="249">
        <v>404.18333333333345</v>
      </c>
      <c r="J293" s="249">
        <v>407.61666666666679</v>
      </c>
      <c r="K293" s="248">
        <v>400.75</v>
      </c>
      <c r="L293" s="248">
        <v>392.45</v>
      </c>
      <c r="M293" s="248">
        <v>11.357989999999999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309.85000000000002</v>
      </c>
      <c r="D294" s="249">
        <v>310.26666666666665</v>
      </c>
      <c r="E294" s="249">
        <v>302.0333333333333</v>
      </c>
      <c r="F294" s="249">
        <v>294.21666666666664</v>
      </c>
      <c r="G294" s="249">
        <v>285.98333333333329</v>
      </c>
      <c r="H294" s="249">
        <v>318.08333333333331</v>
      </c>
      <c r="I294" s="249">
        <v>326.31666666666666</v>
      </c>
      <c r="J294" s="249">
        <v>334.13333333333333</v>
      </c>
      <c r="K294" s="248">
        <v>318.5</v>
      </c>
      <c r="L294" s="248">
        <v>302.45</v>
      </c>
      <c r="M294" s="248">
        <v>12.740640000000001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708.75</v>
      </c>
      <c r="D295" s="249">
        <v>715.19999999999993</v>
      </c>
      <c r="E295" s="249">
        <v>699.54999999999984</v>
      </c>
      <c r="F295" s="249">
        <v>690.34999999999991</v>
      </c>
      <c r="G295" s="249">
        <v>674.69999999999982</v>
      </c>
      <c r="H295" s="249">
        <v>724.39999999999986</v>
      </c>
      <c r="I295" s="249">
        <v>740.05</v>
      </c>
      <c r="J295" s="249">
        <v>749.24999999999989</v>
      </c>
      <c r="K295" s="248">
        <v>730.85</v>
      </c>
      <c r="L295" s="248">
        <v>706</v>
      </c>
      <c r="M295" s="248">
        <v>22.635390000000001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3362.2</v>
      </c>
      <c r="D296" s="249">
        <v>3326.1999999999994</v>
      </c>
      <c r="E296" s="249">
        <v>3282.4499999999989</v>
      </c>
      <c r="F296" s="249">
        <v>3202.6999999999994</v>
      </c>
      <c r="G296" s="249">
        <v>3158.9499999999989</v>
      </c>
      <c r="H296" s="249">
        <v>3405.9499999999989</v>
      </c>
      <c r="I296" s="249">
        <v>3449.7</v>
      </c>
      <c r="J296" s="249">
        <v>3529.4499999999989</v>
      </c>
      <c r="K296" s="248">
        <v>3369.95</v>
      </c>
      <c r="L296" s="248">
        <v>3246.45</v>
      </c>
      <c r="M296" s="248">
        <v>0.93252000000000002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750.85</v>
      </c>
      <c r="D297" s="249">
        <v>753.75</v>
      </c>
      <c r="E297" s="249">
        <v>743.9</v>
      </c>
      <c r="F297" s="249">
        <v>736.94999999999993</v>
      </c>
      <c r="G297" s="249">
        <v>727.09999999999991</v>
      </c>
      <c r="H297" s="249">
        <v>760.7</v>
      </c>
      <c r="I297" s="249">
        <v>770.55</v>
      </c>
      <c r="J297" s="249">
        <v>777.50000000000011</v>
      </c>
      <c r="K297" s="248">
        <v>763.6</v>
      </c>
      <c r="L297" s="248">
        <v>746.8</v>
      </c>
      <c r="M297" s="248">
        <v>3.0695299999999999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1703.05</v>
      </c>
      <c r="D298" s="249">
        <v>1706.9833333333336</v>
      </c>
      <c r="E298" s="249">
        <v>1688.9666666666672</v>
      </c>
      <c r="F298" s="249">
        <v>1674.8833333333337</v>
      </c>
      <c r="G298" s="249">
        <v>1656.8666666666672</v>
      </c>
      <c r="H298" s="249">
        <v>1721.0666666666671</v>
      </c>
      <c r="I298" s="249">
        <v>1739.0833333333335</v>
      </c>
      <c r="J298" s="249">
        <v>1753.166666666667</v>
      </c>
      <c r="K298" s="248">
        <v>1725</v>
      </c>
      <c r="L298" s="248">
        <v>1692.9</v>
      </c>
      <c r="M298" s="248">
        <v>0.16298000000000001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41.5</v>
      </c>
      <c r="D299" s="249">
        <v>41.75</v>
      </c>
      <c r="E299" s="249">
        <v>40.65</v>
      </c>
      <c r="F299" s="249">
        <v>39.799999999999997</v>
      </c>
      <c r="G299" s="249">
        <v>38.699999999999996</v>
      </c>
      <c r="H299" s="249">
        <v>42.6</v>
      </c>
      <c r="I299" s="249">
        <v>43.699999999999996</v>
      </c>
      <c r="J299" s="249">
        <v>44.550000000000004</v>
      </c>
      <c r="K299" s="248">
        <v>42.85</v>
      </c>
      <c r="L299" s="248">
        <v>40.9</v>
      </c>
      <c r="M299" s="248">
        <v>53.113889999999998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169.2</v>
      </c>
      <c r="D300" s="249">
        <v>168.36666666666667</v>
      </c>
      <c r="E300" s="249">
        <v>164.73333333333335</v>
      </c>
      <c r="F300" s="249">
        <v>160.26666666666668</v>
      </c>
      <c r="G300" s="249">
        <v>156.63333333333335</v>
      </c>
      <c r="H300" s="249">
        <v>172.83333333333334</v>
      </c>
      <c r="I300" s="249">
        <v>176.46666666666667</v>
      </c>
      <c r="J300" s="249">
        <v>180.93333333333334</v>
      </c>
      <c r="K300" s="248">
        <v>172</v>
      </c>
      <c r="L300" s="248">
        <v>163.9</v>
      </c>
      <c r="M300" s="248">
        <v>10.36626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90872.85</v>
      </c>
      <c r="D301" s="249">
        <v>91024.933333333334</v>
      </c>
      <c r="E301" s="249">
        <v>90349.916666666672</v>
      </c>
      <c r="F301" s="249">
        <v>89826.983333333337</v>
      </c>
      <c r="G301" s="249">
        <v>89151.966666666674</v>
      </c>
      <c r="H301" s="249">
        <v>91547.866666666669</v>
      </c>
      <c r="I301" s="249">
        <v>92222.883333333331</v>
      </c>
      <c r="J301" s="249">
        <v>92745.816666666666</v>
      </c>
      <c r="K301" s="248">
        <v>91699.95</v>
      </c>
      <c r="L301" s="248">
        <v>90502</v>
      </c>
      <c r="M301" s="248">
        <v>5.2010000000000001E-2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1681</v>
      </c>
      <c r="D302" s="249">
        <v>1691.7</v>
      </c>
      <c r="E302" s="249">
        <v>1665.3000000000002</v>
      </c>
      <c r="F302" s="249">
        <v>1649.6000000000001</v>
      </c>
      <c r="G302" s="249">
        <v>1623.2000000000003</v>
      </c>
      <c r="H302" s="249">
        <v>1707.4</v>
      </c>
      <c r="I302" s="249">
        <v>1733.8000000000002</v>
      </c>
      <c r="J302" s="249">
        <v>1749.5</v>
      </c>
      <c r="K302" s="248">
        <v>1718.1</v>
      </c>
      <c r="L302" s="248">
        <v>1676</v>
      </c>
      <c r="M302" s="248">
        <v>0.50026000000000004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1047.25</v>
      </c>
      <c r="D303" s="249">
        <v>1043.7166666666667</v>
      </c>
      <c r="E303" s="249">
        <v>1029.2833333333333</v>
      </c>
      <c r="F303" s="249">
        <v>1011.3166666666666</v>
      </c>
      <c r="G303" s="249">
        <v>996.88333333333321</v>
      </c>
      <c r="H303" s="249">
        <v>1061.6833333333334</v>
      </c>
      <c r="I303" s="249">
        <v>1076.1166666666668</v>
      </c>
      <c r="J303" s="249">
        <v>1094.0833333333335</v>
      </c>
      <c r="K303" s="248">
        <v>1058.1500000000001</v>
      </c>
      <c r="L303" s="248">
        <v>1025.75</v>
      </c>
      <c r="M303" s="248">
        <v>5.8557199999999998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898.75</v>
      </c>
      <c r="D304" s="249">
        <v>894.7166666666667</v>
      </c>
      <c r="E304" s="249">
        <v>884.43333333333339</v>
      </c>
      <c r="F304" s="249">
        <v>870.11666666666667</v>
      </c>
      <c r="G304" s="249">
        <v>859.83333333333337</v>
      </c>
      <c r="H304" s="249">
        <v>909.03333333333342</v>
      </c>
      <c r="I304" s="249">
        <v>919.31666666666672</v>
      </c>
      <c r="J304" s="249">
        <v>933.63333333333344</v>
      </c>
      <c r="K304" s="248">
        <v>905</v>
      </c>
      <c r="L304" s="248">
        <v>880.4</v>
      </c>
      <c r="M304" s="248">
        <v>3.76492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238.7</v>
      </c>
      <c r="D305" s="249">
        <v>239.25</v>
      </c>
      <c r="E305" s="249">
        <v>235.1</v>
      </c>
      <c r="F305" s="249">
        <v>231.5</v>
      </c>
      <c r="G305" s="249">
        <v>227.35</v>
      </c>
      <c r="H305" s="249">
        <v>242.85</v>
      </c>
      <c r="I305" s="249">
        <v>246.99999999999997</v>
      </c>
      <c r="J305" s="249">
        <v>250.6</v>
      </c>
      <c r="K305" s="248">
        <v>243.4</v>
      </c>
      <c r="L305" s="248">
        <v>235.65</v>
      </c>
      <c r="M305" s="248">
        <v>45.157919999999997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1286.95</v>
      </c>
      <c r="D306" s="249">
        <v>1287.3999999999999</v>
      </c>
      <c r="E306" s="249">
        <v>1281.2999999999997</v>
      </c>
      <c r="F306" s="249">
        <v>1275.6499999999999</v>
      </c>
      <c r="G306" s="249">
        <v>1269.5499999999997</v>
      </c>
      <c r="H306" s="249">
        <v>1293.0499999999997</v>
      </c>
      <c r="I306" s="249">
        <v>1299.1499999999996</v>
      </c>
      <c r="J306" s="249">
        <v>1304.7999999999997</v>
      </c>
      <c r="K306" s="248">
        <v>1293.5</v>
      </c>
      <c r="L306" s="248">
        <v>1281.75</v>
      </c>
      <c r="M306" s="248">
        <v>24.175550000000001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314.85000000000002</v>
      </c>
      <c r="D307" s="249">
        <v>307.26666666666665</v>
      </c>
      <c r="E307" s="249">
        <v>296.5333333333333</v>
      </c>
      <c r="F307" s="249">
        <v>278.21666666666664</v>
      </c>
      <c r="G307" s="249">
        <v>267.48333333333329</v>
      </c>
      <c r="H307" s="249">
        <v>325.58333333333331</v>
      </c>
      <c r="I307" s="249">
        <v>336.31666666666666</v>
      </c>
      <c r="J307" s="249">
        <v>354.63333333333333</v>
      </c>
      <c r="K307" s="248">
        <v>318</v>
      </c>
      <c r="L307" s="248">
        <v>288.95</v>
      </c>
      <c r="M307" s="248">
        <v>45.254339999999999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274.5</v>
      </c>
      <c r="D308" s="249">
        <v>276.43333333333334</v>
      </c>
      <c r="E308" s="249">
        <v>271.26666666666665</v>
      </c>
      <c r="F308" s="249">
        <v>268.0333333333333</v>
      </c>
      <c r="G308" s="249">
        <v>262.86666666666662</v>
      </c>
      <c r="H308" s="249">
        <v>279.66666666666669</v>
      </c>
      <c r="I308" s="249">
        <v>284.83333333333331</v>
      </c>
      <c r="J308" s="249">
        <v>288.06666666666672</v>
      </c>
      <c r="K308" s="248">
        <v>281.60000000000002</v>
      </c>
      <c r="L308" s="248">
        <v>273.2</v>
      </c>
      <c r="M308" s="248">
        <v>2.0863999999999998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375.05</v>
      </c>
      <c r="D309" s="249">
        <v>374.25</v>
      </c>
      <c r="E309" s="249">
        <v>370.15</v>
      </c>
      <c r="F309" s="249">
        <v>365.25</v>
      </c>
      <c r="G309" s="249">
        <v>361.15</v>
      </c>
      <c r="H309" s="249">
        <v>379.15</v>
      </c>
      <c r="I309" s="249">
        <v>383.25</v>
      </c>
      <c r="J309" s="249">
        <v>388.15</v>
      </c>
      <c r="K309" s="248">
        <v>378.35</v>
      </c>
      <c r="L309" s="248">
        <v>369.35</v>
      </c>
      <c r="M309" s="248">
        <v>7.6418499999999998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479.75</v>
      </c>
      <c r="D310" s="249">
        <v>483.36666666666662</v>
      </c>
      <c r="E310" s="249">
        <v>474.88333333333321</v>
      </c>
      <c r="F310" s="249">
        <v>470.01666666666659</v>
      </c>
      <c r="G310" s="249">
        <v>461.53333333333319</v>
      </c>
      <c r="H310" s="249">
        <v>488.23333333333323</v>
      </c>
      <c r="I310" s="249">
        <v>496.7166666666667</v>
      </c>
      <c r="J310" s="249">
        <v>501.58333333333326</v>
      </c>
      <c r="K310" s="248">
        <v>491.85</v>
      </c>
      <c r="L310" s="248">
        <v>478.5</v>
      </c>
      <c r="M310" s="248">
        <v>0.50209999999999999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118.25</v>
      </c>
      <c r="D311" s="249">
        <v>118.83333333333333</v>
      </c>
      <c r="E311" s="249">
        <v>116.91666666666666</v>
      </c>
      <c r="F311" s="249">
        <v>115.58333333333333</v>
      </c>
      <c r="G311" s="249">
        <v>113.66666666666666</v>
      </c>
      <c r="H311" s="249">
        <v>120.16666666666666</v>
      </c>
      <c r="I311" s="249">
        <v>122.08333333333331</v>
      </c>
      <c r="J311" s="249">
        <v>123.41666666666666</v>
      </c>
      <c r="K311" s="248">
        <v>120.75</v>
      </c>
      <c r="L311" s="248">
        <v>117.5</v>
      </c>
      <c r="M311" s="248">
        <v>69.669560000000004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61.9</v>
      </c>
      <c r="D312" s="249">
        <v>62.116666666666667</v>
      </c>
      <c r="E312" s="249">
        <v>60.633333333333333</v>
      </c>
      <c r="F312" s="249">
        <v>59.366666666666667</v>
      </c>
      <c r="G312" s="249">
        <v>57.883333333333333</v>
      </c>
      <c r="H312" s="249">
        <v>63.383333333333333</v>
      </c>
      <c r="I312" s="249">
        <v>64.866666666666674</v>
      </c>
      <c r="J312" s="249">
        <v>66.133333333333326</v>
      </c>
      <c r="K312" s="248">
        <v>63.6</v>
      </c>
      <c r="L312" s="248">
        <v>60.85</v>
      </c>
      <c r="M312" s="248">
        <v>91.85848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519.15</v>
      </c>
      <c r="D313" s="249">
        <v>520.58333333333326</v>
      </c>
      <c r="E313" s="249">
        <v>515.36666666666656</v>
      </c>
      <c r="F313" s="249">
        <v>511.58333333333326</v>
      </c>
      <c r="G313" s="249">
        <v>506.36666666666656</v>
      </c>
      <c r="H313" s="249">
        <v>524.36666666666656</v>
      </c>
      <c r="I313" s="249">
        <v>529.58333333333326</v>
      </c>
      <c r="J313" s="249">
        <v>533.36666666666656</v>
      </c>
      <c r="K313" s="248">
        <v>525.79999999999995</v>
      </c>
      <c r="L313" s="248">
        <v>516.79999999999995</v>
      </c>
      <c r="M313" s="248">
        <v>7.5291100000000002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8584.15</v>
      </c>
      <c r="D314" s="249">
        <v>8610.9166666666661</v>
      </c>
      <c r="E314" s="249">
        <v>8548.2333333333318</v>
      </c>
      <c r="F314" s="249">
        <v>8512.3166666666657</v>
      </c>
      <c r="G314" s="249">
        <v>8449.6333333333314</v>
      </c>
      <c r="H314" s="249">
        <v>8646.8333333333321</v>
      </c>
      <c r="I314" s="249">
        <v>8709.5166666666664</v>
      </c>
      <c r="J314" s="249">
        <v>8745.4333333333325</v>
      </c>
      <c r="K314" s="248">
        <v>8673.6</v>
      </c>
      <c r="L314" s="248">
        <v>8575</v>
      </c>
      <c r="M314" s="248">
        <v>4.7217599999999997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1755.45</v>
      </c>
      <c r="D315" s="249">
        <v>1772.2</v>
      </c>
      <c r="E315" s="249">
        <v>1727.4</v>
      </c>
      <c r="F315" s="249">
        <v>1699.3500000000001</v>
      </c>
      <c r="G315" s="249">
        <v>1654.5500000000002</v>
      </c>
      <c r="H315" s="249">
        <v>1800.25</v>
      </c>
      <c r="I315" s="249">
        <v>1845.0499999999997</v>
      </c>
      <c r="J315" s="249">
        <v>1873.1</v>
      </c>
      <c r="K315" s="248">
        <v>1817</v>
      </c>
      <c r="L315" s="248">
        <v>1744.15</v>
      </c>
      <c r="M315" s="248">
        <v>0.41926999999999998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706.4</v>
      </c>
      <c r="D316" s="249">
        <v>711.30000000000007</v>
      </c>
      <c r="E316" s="249">
        <v>698.70000000000016</v>
      </c>
      <c r="F316" s="249">
        <v>691.00000000000011</v>
      </c>
      <c r="G316" s="249">
        <v>678.4000000000002</v>
      </c>
      <c r="H316" s="249">
        <v>719.00000000000011</v>
      </c>
      <c r="I316" s="249">
        <v>731.6</v>
      </c>
      <c r="J316" s="249">
        <v>739.30000000000007</v>
      </c>
      <c r="K316" s="248">
        <v>723.9</v>
      </c>
      <c r="L316" s="248">
        <v>703.6</v>
      </c>
      <c r="M316" s="248">
        <v>7.0568600000000004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433.45</v>
      </c>
      <c r="D317" s="249">
        <v>434.4666666666667</v>
      </c>
      <c r="E317" s="249">
        <v>429.23333333333341</v>
      </c>
      <c r="F317" s="249">
        <v>425.01666666666671</v>
      </c>
      <c r="G317" s="249">
        <v>419.78333333333342</v>
      </c>
      <c r="H317" s="249">
        <v>438.68333333333339</v>
      </c>
      <c r="I317" s="249">
        <v>443.91666666666674</v>
      </c>
      <c r="J317" s="249">
        <v>448.13333333333338</v>
      </c>
      <c r="K317" s="248">
        <v>439.7</v>
      </c>
      <c r="L317" s="248">
        <v>430.25</v>
      </c>
      <c r="M317" s="248">
        <v>17.07591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863.85</v>
      </c>
      <c r="D318" s="249">
        <v>869.38333333333333</v>
      </c>
      <c r="E318" s="249">
        <v>854.4666666666667</v>
      </c>
      <c r="F318" s="249">
        <v>845.08333333333337</v>
      </c>
      <c r="G318" s="249">
        <v>830.16666666666674</v>
      </c>
      <c r="H318" s="249">
        <v>878.76666666666665</v>
      </c>
      <c r="I318" s="249">
        <v>893.68333333333339</v>
      </c>
      <c r="J318" s="249">
        <v>903.06666666666661</v>
      </c>
      <c r="K318" s="248">
        <v>884.3</v>
      </c>
      <c r="L318" s="248">
        <v>860</v>
      </c>
      <c r="M318" s="248">
        <v>13.95931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693.35</v>
      </c>
      <c r="D319" s="249">
        <v>706.16666666666663</v>
      </c>
      <c r="E319" s="249">
        <v>677.18333333333328</v>
      </c>
      <c r="F319" s="249">
        <v>661.01666666666665</v>
      </c>
      <c r="G319" s="249">
        <v>632.0333333333333</v>
      </c>
      <c r="H319" s="249">
        <v>722.33333333333326</v>
      </c>
      <c r="I319" s="249">
        <v>751.31666666666661</v>
      </c>
      <c r="J319" s="249">
        <v>767.48333333333323</v>
      </c>
      <c r="K319" s="248">
        <v>735.15</v>
      </c>
      <c r="L319" s="248">
        <v>690</v>
      </c>
      <c r="M319" s="248">
        <v>0.71011000000000002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827.1</v>
      </c>
      <c r="D320" s="249">
        <v>831.08333333333337</v>
      </c>
      <c r="E320" s="249">
        <v>814.01666666666677</v>
      </c>
      <c r="F320" s="249">
        <v>800.93333333333339</v>
      </c>
      <c r="G320" s="249">
        <v>783.86666666666679</v>
      </c>
      <c r="H320" s="249">
        <v>844.16666666666674</v>
      </c>
      <c r="I320" s="249">
        <v>861.23333333333335</v>
      </c>
      <c r="J320" s="249">
        <v>874.31666666666672</v>
      </c>
      <c r="K320" s="248">
        <v>848.15</v>
      </c>
      <c r="L320" s="248">
        <v>818</v>
      </c>
      <c r="M320" s="248">
        <v>0.56816999999999995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1322.1</v>
      </c>
      <c r="D321" s="249">
        <v>1336.3333333333333</v>
      </c>
      <c r="E321" s="249">
        <v>1300.7666666666664</v>
      </c>
      <c r="F321" s="249">
        <v>1279.4333333333332</v>
      </c>
      <c r="G321" s="249">
        <v>1243.8666666666663</v>
      </c>
      <c r="H321" s="249">
        <v>1357.6666666666665</v>
      </c>
      <c r="I321" s="249">
        <v>1393.2333333333336</v>
      </c>
      <c r="J321" s="249">
        <v>1414.5666666666666</v>
      </c>
      <c r="K321" s="248">
        <v>1371.9</v>
      </c>
      <c r="L321" s="248">
        <v>1315</v>
      </c>
      <c r="M321" s="248">
        <v>12.906610000000001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60.8</v>
      </c>
      <c r="D322" s="249">
        <v>61.383333333333333</v>
      </c>
      <c r="E322" s="249">
        <v>59.916666666666664</v>
      </c>
      <c r="F322" s="249">
        <v>59.033333333333331</v>
      </c>
      <c r="G322" s="249">
        <v>57.566666666666663</v>
      </c>
      <c r="H322" s="249">
        <v>62.266666666666666</v>
      </c>
      <c r="I322" s="249">
        <v>63.733333333333334</v>
      </c>
      <c r="J322" s="249">
        <v>64.616666666666674</v>
      </c>
      <c r="K322" s="248">
        <v>62.85</v>
      </c>
      <c r="L322" s="248">
        <v>60.5</v>
      </c>
      <c r="M322" s="248">
        <v>18.535530000000001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708.4</v>
      </c>
      <c r="D323" s="249">
        <v>703.11666666666667</v>
      </c>
      <c r="E323" s="249">
        <v>684.2833333333333</v>
      </c>
      <c r="F323" s="249">
        <v>660.16666666666663</v>
      </c>
      <c r="G323" s="249">
        <v>641.33333333333326</v>
      </c>
      <c r="H323" s="249">
        <v>727.23333333333335</v>
      </c>
      <c r="I323" s="249">
        <v>746.06666666666661</v>
      </c>
      <c r="J323" s="249">
        <v>770.18333333333339</v>
      </c>
      <c r="K323" s="248">
        <v>721.95</v>
      </c>
      <c r="L323" s="248">
        <v>679</v>
      </c>
      <c r="M323" s="248">
        <v>8.64466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1962.35</v>
      </c>
      <c r="D324" s="249">
        <v>1972.9666666666665</v>
      </c>
      <c r="E324" s="249">
        <v>1946.9333333333329</v>
      </c>
      <c r="F324" s="249">
        <v>1931.5166666666664</v>
      </c>
      <c r="G324" s="249">
        <v>1905.4833333333329</v>
      </c>
      <c r="H324" s="249">
        <v>1988.383333333333</v>
      </c>
      <c r="I324" s="249">
        <v>2014.4166666666663</v>
      </c>
      <c r="J324" s="249">
        <v>2029.833333333333</v>
      </c>
      <c r="K324" s="248">
        <v>1999</v>
      </c>
      <c r="L324" s="248">
        <v>1957.55</v>
      </c>
      <c r="M324" s="248">
        <v>4.56609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1647.6</v>
      </c>
      <c r="D325" s="249">
        <v>1651.1499999999999</v>
      </c>
      <c r="E325" s="249">
        <v>1636.4499999999998</v>
      </c>
      <c r="F325" s="249">
        <v>1625.3</v>
      </c>
      <c r="G325" s="249">
        <v>1610.6</v>
      </c>
      <c r="H325" s="249">
        <v>1662.2999999999997</v>
      </c>
      <c r="I325" s="249">
        <v>1677</v>
      </c>
      <c r="J325" s="249">
        <v>1688.1499999999996</v>
      </c>
      <c r="K325" s="248">
        <v>1665.85</v>
      </c>
      <c r="L325" s="248">
        <v>1640</v>
      </c>
      <c r="M325" s="248">
        <v>2.53369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1102.25</v>
      </c>
      <c r="D326" s="249">
        <v>1104.3999999999999</v>
      </c>
      <c r="E326" s="249">
        <v>1093.7999999999997</v>
      </c>
      <c r="F326" s="249">
        <v>1085.3499999999999</v>
      </c>
      <c r="G326" s="249">
        <v>1074.7499999999998</v>
      </c>
      <c r="H326" s="249">
        <v>1112.8499999999997</v>
      </c>
      <c r="I326" s="249">
        <v>1123.4499999999996</v>
      </c>
      <c r="J326" s="249">
        <v>1131.8999999999996</v>
      </c>
      <c r="K326" s="248">
        <v>1115</v>
      </c>
      <c r="L326" s="248">
        <v>1095.95</v>
      </c>
      <c r="M326" s="248">
        <v>2.4529700000000001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572.25</v>
      </c>
      <c r="D327" s="249">
        <v>571.6</v>
      </c>
      <c r="E327" s="249">
        <v>569.25</v>
      </c>
      <c r="F327" s="249">
        <v>566.25</v>
      </c>
      <c r="G327" s="249">
        <v>563.9</v>
      </c>
      <c r="H327" s="249">
        <v>574.6</v>
      </c>
      <c r="I327" s="249">
        <v>576.95000000000016</v>
      </c>
      <c r="J327" s="249">
        <v>579.95000000000005</v>
      </c>
      <c r="K327" s="248">
        <v>573.95000000000005</v>
      </c>
      <c r="L327" s="248">
        <v>568.6</v>
      </c>
      <c r="M327" s="248">
        <v>2.20947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41.25</v>
      </c>
      <c r="D328" s="249">
        <v>41.75</v>
      </c>
      <c r="E328" s="249">
        <v>40.5</v>
      </c>
      <c r="F328" s="249">
        <v>39.75</v>
      </c>
      <c r="G328" s="249">
        <v>38.5</v>
      </c>
      <c r="H328" s="249">
        <v>42.5</v>
      </c>
      <c r="I328" s="249">
        <v>43.75</v>
      </c>
      <c r="J328" s="249">
        <v>44.5</v>
      </c>
      <c r="K328" s="248">
        <v>43</v>
      </c>
      <c r="L328" s="248">
        <v>41</v>
      </c>
      <c r="M328" s="248">
        <v>82.271979999999999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89.15</v>
      </c>
      <c r="D329" s="249">
        <v>90.2</v>
      </c>
      <c r="E329" s="249">
        <v>87.600000000000009</v>
      </c>
      <c r="F329" s="249">
        <v>86.050000000000011</v>
      </c>
      <c r="G329" s="249">
        <v>83.450000000000017</v>
      </c>
      <c r="H329" s="249">
        <v>91.75</v>
      </c>
      <c r="I329" s="249">
        <v>94.35</v>
      </c>
      <c r="J329" s="249">
        <v>95.899999999999991</v>
      </c>
      <c r="K329" s="248">
        <v>92.8</v>
      </c>
      <c r="L329" s="248">
        <v>88.65</v>
      </c>
      <c r="M329" s="248">
        <v>91.145020000000002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41.25</v>
      </c>
      <c r="D330" s="249">
        <v>41.566666666666663</v>
      </c>
      <c r="E330" s="249">
        <v>40.783333333333324</v>
      </c>
      <c r="F330" s="249">
        <v>40.316666666666663</v>
      </c>
      <c r="G330" s="249">
        <v>39.533333333333324</v>
      </c>
      <c r="H330" s="249">
        <v>42.033333333333324</v>
      </c>
      <c r="I330" s="249">
        <v>42.816666666666656</v>
      </c>
      <c r="J330" s="249">
        <v>43.283333333333324</v>
      </c>
      <c r="K330" s="248">
        <v>42.35</v>
      </c>
      <c r="L330" s="248">
        <v>41.1</v>
      </c>
      <c r="M330" s="248">
        <v>76.792410000000004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328.95</v>
      </c>
      <c r="D331" s="249">
        <v>333.11666666666662</v>
      </c>
      <c r="E331" s="249">
        <v>323.83333333333326</v>
      </c>
      <c r="F331" s="249">
        <v>318.71666666666664</v>
      </c>
      <c r="G331" s="249">
        <v>309.43333333333328</v>
      </c>
      <c r="H331" s="249">
        <v>338.23333333333323</v>
      </c>
      <c r="I331" s="249">
        <v>347.51666666666665</v>
      </c>
      <c r="J331" s="249">
        <v>352.63333333333321</v>
      </c>
      <c r="K331" s="248">
        <v>342.4</v>
      </c>
      <c r="L331" s="248">
        <v>328</v>
      </c>
      <c r="M331" s="248">
        <v>2.6255799999999998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89.05</v>
      </c>
      <c r="D332" s="249">
        <v>89.75</v>
      </c>
      <c r="E332" s="249">
        <v>87.85</v>
      </c>
      <c r="F332" s="249">
        <v>86.649999999999991</v>
      </c>
      <c r="G332" s="249">
        <v>84.749999999999986</v>
      </c>
      <c r="H332" s="249">
        <v>90.95</v>
      </c>
      <c r="I332" s="249">
        <v>92.850000000000009</v>
      </c>
      <c r="J332" s="249">
        <v>94.050000000000011</v>
      </c>
      <c r="K332" s="248">
        <v>91.65</v>
      </c>
      <c r="L332" s="248">
        <v>88.55</v>
      </c>
      <c r="M332" s="248">
        <v>47.482669999999999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239.1</v>
      </c>
      <c r="D333" s="249">
        <v>240.51666666666665</v>
      </c>
      <c r="E333" s="249">
        <v>237.08333333333331</v>
      </c>
      <c r="F333" s="249">
        <v>235.06666666666666</v>
      </c>
      <c r="G333" s="249">
        <v>231.63333333333333</v>
      </c>
      <c r="H333" s="249">
        <v>242.5333333333333</v>
      </c>
      <c r="I333" s="249">
        <v>245.96666666666664</v>
      </c>
      <c r="J333" s="249">
        <v>247.98333333333329</v>
      </c>
      <c r="K333" s="248">
        <v>243.95</v>
      </c>
      <c r="L333" s="248">
        <v>238.5</v>
      </c>
      <c r="M333" s="248">
        <v>3.7091599999999998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172.1</v>
      </c>
      <c r="D334" s="249">
        <v>172.61666666666665</v>
      </c>
      <c r="E334" s="249">
        <v>171.18333333333328</v>
      </c>
      <c r="F334" s="249">
        <v>170.26666666666662</v>
      </c>
      <c r="G334" s="249">
        <v>168.83333333333326</v>
      </c>
      <c r="H334" s="249">
        <v>173.5333333333333</v>
      </c>
      <c r="I334" s="249">
        <v>174.96666666666664</v>
      </c>
      <c r="J334" s="249">
        <v>175.88333333333333</v>
      </c>
      <c r="K334" s="248">
        <v>174.05</v>
      </c>
      <c r="L334" s="248">
        <v>171.7</v>
      </c>
      <c r="M334" s="248">
        <v>106.44546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752.4</v>
      </c>
      <c r="D335" s="249">
        <v>756.61666666666667</v>
      </c>
      <c r="E335" s="249">
        <v>744.08333333333337</v>
      </c>
      <c r="F335" s="249">
        <v>735.76666666666665</v>
      </c>
      <c r="G335" s="249">
        <v>723.23333333333335</v>
      </c>
      <c r="H335" s="249">
        <v>764.93333333333339</v>
      </c>
      <c r="I335" s="249">
        <v>777.4666666666667</v>
      </c>
      <c r="J335" s="249">
        <v>785.78333333333342</v>
      </c>
      <c r="K335" s="248">
        <v>769.15</v>
      </c>
      <c r="L335" s="248">
        <v>748.3</v>
      </c>
      <c r="M335" s="248">
        <v>5.0360800000000001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77.7</v>
      </c>
      <c r="D336" s="249">
        <v>78.216666666666683</v>
      </c>
      <c r="E336" s="249">
        <v>76.78333333333336</v>
      </c>
      <c r="F336" s="249">
        <v>75.866666666666674</v>
      </c>
      <c r="G336" s="249">
        <v>74.433333333333351</v>
      </c>
      <c r="H336" s="249">
        <v>79.133333333333368</v>
      </c>
      <c r="I336" s="249">
        <v>80.566666666666677</v>
      </c>
      <c r="J336" s="249">
        <v>81.483333333333377</v>
      </c>
      <c r="K336" s="248">
        <v>79.650000000000006</v>
      </c>
      <c r="L336" s="248">
        <v>77.3</v>
      </c>
      <c r="M336" s="248">
        <v>87.80986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4289.8</v>
      </c>
      <c r="D337" s="249">
        <v>4315.7666666666664</v>
      </c>
      <c r="E337" s="249">
        <v>4249.083333333333</v>
      </c>
      <c r="F337" s="249">
        <v>4208.3666666666668</v>
      </c>
      <c r="G337" s="249">
        <v>4141.6833333333334</v>
      </c>
      <c r="H337" s="249">
        <v>4356.4833333333327</v>
      </c>
      <c r="I337" s="249">
        <v>4423.166666666667</v>
      </c>
      <c r="J337" s="249">
        <v>4463.8833333333323</v>
      </c>
      <c r="K337" s="248">
        <v>4382.45</v>
      </c>
      <c r="L337" s="248">
        <v>4275.05</v>
      </c>
      <c r="M337" s="248">
        <v>0.89634999999999998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601.35</v>
      </c>
      <c r="D338" s="249">
        <v>602.38333333333333</v>
      </c>
      <c r="E338" s="249">
        <v>595.01666666666665</v>
      </c>
      <c r="F338" s="249">
        <v>588.68333333333328</v>
      </c>
      <c r="G338" s="249">
        <v>581.31666666666661</v>
      </c>
      <c r="H338" s="249">
        <v>608.7166666666667</v>
      </c>
      <c r="I338" s="249">
        <v>616.08333333333326</v>
      </c>
      <c r="J338" s="249">
        <v>622.41666666666674</v>
      </c>
      <c r="K338" s="248">
        <v>609.75</v>
      </c>
      <c r="L338" s="248">
        <v>596.04999999999995</v>
      </c>
      <c r="M338" s="248">
        <v>1.6710100000000001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19737.849999999999</v>
      </c>
      <c r="D339" s="249">
        <v>19840.75</v>
      </c>
      <c r="E339" s="249">
        <v>19531.55</v>
      </c>
      <c r="F339" s="249">
        <v>19325.25</v>
      </c>
      <c r="G339" s="249">
        <v>19016.05</v>
      </c>
      <c r="H339" s="249">
        <v>20047.05</v>
      </c>
      <c r="I339" s="249">
        <v>20356.249999999996</v>
      </c>
      <c r="J339" s="249">
        <v>20562.55</v>
      </c>
      <c r="K339" s="248">
        <v>20149.95</v>
      </c>
      <c r="L339" s="248">
        <v>19634.45</v>
      </c>
      <c r="M339" s="248">
        <v>0.39554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73.5</v>
      </c>
      <c r="D340" s="249">
        <v>74.316666666666677</v>
      </c>
      <c r="E340" s="249">
        <v>72.333333333333357</v>
      </c>
      <c r="F340" s="249">
        <v>71.166666666666686</v>
      </c>
      <c r="G340" s="249">
        <v>69.183333333333366</v>
      </c>
      <c r="H340" s="249">
        <v>75.483333333333348</v>
      </c>
      <c r="I340" s="249">
        <v>77.466666666666669</v>
      </c>
      <c r="J340" s="249">
        <v>78.63333333333334</v>
      </c>
      <c r="K340" s="248">
        <v>76.3</v>
      </c>
      <c r="L340" s="248">
        <v>73.150000000000006</v>
      </c>
      <c r="M340" s="248">
        <v>15.45838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267.2</v>
      </c>
      <c r="D341" s="249">
        <v>268.39999999999998</v>
      </c>
      <c r="E341" s="249">
        <v>265.19999999999993</v>
      </c>
      <c r="F341" s="249">
        <v>263.19999999999993</v>
      </c>
      <c r="G341" s="249">
        <v>259.99999999999989</v>
      </c>
      <c r="H341" s="249">
        <v>270.39999999999998</v>
      </c>
      <c r="I341" s="249">
        <v>273.60000000000002</v>
      </c>
      <c r="J341" s="249">
        <v>275.60000000000002</v>
      </c>
      <c r="K341" s="248">
        <v>271.60000000000002</v>
      </c>
      <c r="L341" s="248">
        <v>266.39999999999998</v>
      </c>
      <c r="M341" s="248">
        <v>2.61497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396.6</v>
      </c>
      <c r="D342" s="249">
        <v>397.3</v>
      </c>
      <c r="E342" s="249">
        <v>389.6</v>
      </c>
      <c r="F342" s="249">
        <v>382.6</v>
      </c>
      <c r="G342" s="249">
        <v>374.90000000000003</v>
      </c>
      <c r="H342" s="249">
        <v>404.3</v>
      </c>
      <c r="I342" s="249">
        <v>411.99999999999994</v>
      </c>
      <c r="J342" s="249">
        <v>419</v>
      </c>
      <c r="K342" s="248">
        <v>405</v>
      </c>
      <c r="L342" s="248">
        <v>390.3</v>
      </c>
      <c r="M342" s="248">
        <v>0.55872999999999995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901.65</v>
      </c>
      <c r="D343" s="249">
        <v>905.44999999999993</v>
      </c>
      <c r="E343" s="249">
        <v>889.24999999999989</v>
      </c>
      <c r="F343" s="249">
        <v>876.84999999999991</v>
      </c>
      <c r="G343" s="249">
        <v>860.64999999999986</v>
      </c>
      <c r="H343" s="249">
        <v>917.84999999999991</v>
      </c>
      <c r="I343" s="249">
        <v>934.05</v>
      </c>
      <c r="J343" s="249">
        <v>946.44999999999993</v>
      </c>
      <c r="K343" s="248">
        <v>921.65</v>
      </c>
      <c r="L343" s="248">
        <v>893.05</v>
      </c>
      <c r="M343" s="248">
        <v>2.9008600000000002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147.44999999999999</v>
      </c>
      <c r="D344" s="249">
        <v>147.64999999999998</v>
      </c>
      <c r="E344" s="249">
        <v>146.44999999999996</v>
      </c>
      <c r="F344" s="249">
        <v>145.44999999999999</v>
      </c>
      <c r="G344" s="249">
        <v>144.24999999999997</v>
      </c>
      <c r="H344" s="249">
        <v>148.64999999999995</v>
      </c>
      <c r="I344" s="249">
        <v>149.85</v>
      </c>
      <c r="J344" s="249">
        <v>150.84999999999994</v>
      </c>
      <c r="K344" s="248">
        <v>148.85</v>
      </c>
      <c r="L344" s="248">
        <v>146.65</v>
      </c>
      <c r="M344" s="248">
        <v>114.26194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213</v>
      </c>
      <c r="D345" s="249">
        <v>214.7166666666667</v>
      </c>
      <c r="E345" s="249">
        <v>210.8333333333334</v>
      </c>
      <c r="F345" s="249">
        <v>208.66666666666671</v>
      </c>
      <c r="G345" s="249">
        <v>204.78333333333342</v>
      </c>
      <c r="H345" s="249">
        <v>216.88333333333338</v>
      </c>
      <c r="I345" s="249">
        <v>220.76666666666671</v>
      </c>
      <c r="J345" s="249">
        <v>222.93333333333337</v>
      </c>
      <c r="K345" s="248">
        <v>218.6</v>
      </c>
      <c r="L345" s="248">
        <v>212.55</v>
      </c>
      <c r="M345" s="248">
        <v>11.44074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565.85</v>
      </c>
      <c r="D346" s="249">
        <v>559</v>
      </c>
      <c r="E346" s="249">
        <v>547</v>
      </c>
      <c r="F346" s="249">
        <v>528.15</v>
      </c>
      <c r="G346" s="249">
        <v>516.15</v>
      </c>
      <c r="H346" s="249">
        <v>577.85</v>
      </c>
      <c r="I346" s="249">
        <v>589.85</v>
      </c>
      <c r="J346" s="249">
        <v>608.70000000000005</v>
      </c>
      <c r="K346" s="248">
        <v>571</v>
      </c>
      <c r="L346" s="248">
        <v>540.15</v>
      </c>
      <c r="M346" s="248">
        <v>6.8224600000000004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531.70000000000005</v>
      </c>
      <c r="D347" s="249">
        <v>532.86666666666667</v>
      </c>
      <c r="E347" s="249">
        <v>528.83333333333337</v>
      </c>
      <c r="F347" s="249">
        <v>525.9666666666667</v>
      </c>
      <c r="G347" s="249">
        <v>521.93333333333339</v>
      </c>
      <c r="H347" s="249">
        <v>535.73333333333335</v>
      </c>
      <c r="I347" s="249">
        <v>539.76666666666665</v>
      </c>
      <c r="J347" s="249">
        <v>542.63333333333333</v>
      </c>
      <c r="K347" s="248">
        <v>536.9</v>
      </c>
      <c r="L347" s="248">
        <v>530</v>
      </c>
      <c r="M347" s="248">
        <v>31.704039999999999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3042.3</v>
      </c>
      <c r="D348" s="249">
        <v>3059.8166666666671</v>
      </c>
      <c r="E348" s="249">
        <v>3017.733333333334</v>
      </c>
      <c r="F348" s="249">
        <v>2993.166666666667</v>
      </c>
      <c r="G348" s="249">
        <v>2951.0833333333339</v>
      </c>
      <c r="H348" s="249">
        <v>3084.3833333333341</v>
      </c>
      <c r="I348" s="249">
        <v>3126.4666666666672</v>
      </c>
      <c r="J348" s="249">
        <v>3151.0333333333342</v>
      </c>
      <c r="K348" s="248">
        <v>3101.9</v>
      </c>
      <c r="L348" s="248">
        <v>3035.25</v>
      </c>
      <c r="M348" s="248">
        <v>0.45146999999999998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275.14999999999998</v>
      </c>
      <c r="D349" s="249">
        <v>275.61666666666667</v>
      </c>
      <c r="E349" s="249">
        <v>273.18333333333334</v>
      </c>
      <c r="F349" s="249">
        <v>271.21666666666664</v>
      </c>
      <c r="G349" s="249">
        <v>268.7833333333333</v>
      </c>
      <c r="H349" s="249">
        <v>277.58333333333337</v>
      </c>
      <c r="I349" s="249">
        <v>280.01666666666677</v>
      </c>
      <c r="J349" s="249">
        <v>281.98333333333341</v>
      </c>
      <c r="K349" s="248">
        <v>278.05</v>
      </c>
      <c r="L349" s="248">
        <v>273.64999999999998</v>
      </c>
      <c r="M349" s="248">
        <v>0.75670000000000004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453.15</v>
      </c>
      <c r="D350" s="249">
        <v>456.84999999999997</v>
      </c>
      <c r="E350" s="249">
        <v>446.29999999999995</v>
      </c>
      <c r="F350" s="249">
        <v>439.45</v>
      </c>
      <c r="G350" s="249">
        <v>428.9</v>
      </c>
      <c r="H350" s="249">
        <v>463.69999999999993</v>
      </c>
      <c r="I350" s="249">
        <v>474.25</v>
      </c>
      <c r="J350" s="249">
        <v>481.09999999999991</v>
      </c>
      <c r="K350" s="248">
        <v>467.4</v>
      </c>
      <c r="L350" s="248">
        <v>450</v>
      </c>
      <c r="M350" s="248">
        <v>11.778219999999999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139.5</v>
      </c>
      <c r="D351" s="249">
        <v>139.06666666666666</v>
      </c>
      <c r="E351" s="249">
        <v>136.48333333333332</v>
      </c>
      <c r="F351" s="249">
        <v>133.46666666666667</v>
      </c>
      <c r="G351" s="249">
        <v>130.88333333333333</v>
      </c>
      <c r="H351" s="249">
        <v>142.08333333333331</v>
      </c>
      <c r="I351" s="249">
        <v>144.66666666666669</v>
      </c>
      <c r="J351" s="249">
        <v>147.68333333333331</v>
      </c>
      <c r="K351" s="248">
        <v>141.65</v>
      </c>
      <c r="L351" s="248">
        <v>136.05000000000001</v>
      </c>
      <c r="M351" s="248">
        <v>35.817019999999999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3489.75</v>
      </c>
      <c r="D352" s="249">
        <v>3506.9</v>
      </c>
      <c r="E352" s="249">
        <v>3443.8500000000004</v>
      </c>
      <c r="F352" s="249">
        <v>3397.9500000000003</v>
      </c>
      <c r="G352" s="249">
        <v>3334.9000000000005</v>
      </c>
      <c r="H352" s="249">
        <v>3552.8</v>
      </c>
      <c r="I352" s="249">
        <v>3615.8500000000004</v>
      </c>
      <c r="J352" s="249">
        <v>3661.75</v>
      </c>
      <c r="K352" s="248">
        <v>3569.95</v>
      </c>
      <c r="L352" s="248">
        <v>3461</v>
      </c>
      <c r="M352" s="248">
        <v>1.65964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496.55</v>
      </c>
      <c r="D353" s="249">
        <v>498.45</v>
      </c>
      <c r="E353" s="249">
        <v>478.1</v>
      </c>
      <c r="F353" s="249">
        <v>459.65000000000003</v>
      </c>
      <c r="G353" s="249">
        <v>439.30000000000007</v>
      </c>
      <c r="H353" s="249">
        <v>516.9</v>
      </c>
      <c r="I353" s="249">
        <v>537.25</v>
      </c>
      <c r="J353" s="249">
        <v>555.69999999999993</v>
      </c>
      <c r="K353" s="248">
        <v>518.79999999999995</v>
      </c>
      <c r="L353" s="248">
        <v>480</v>
      </c>
      <c r="M353" s="248">
        <v>65.264889999999994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297.7</v>
      </c>
      <c r="D354" s="249">
        <v>300.40000000000003</v>
      </c>
      <c r="E354" s="249">
        <v>285.80000000000007</v>
      </c>
      <c r="F354" s="249">
        <v>273.90000000000003</v>
      </c>
      <c r="G354" s="249">
        <v>259.30000000000007</v>
      </c>
      <c r="H354" s="249">
        <v>312.30000000000007</v>
      </c>
      <c r="I354" s="249">
        <v>326.90000000000009</v>
      </c>
      <c r="J354" s="249">
        <v>338.80000000000007</v>
      </c>
      <c r="K354" s="248">
        <v>315</v>
      </c>
      <c r="L354" s="248">
        <v>288.5</v>
      </c>
      <c r="M354" s="248">
        <v>33.20702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1810.1</v>
      </c>
      <c r="D355" s="249">
        <v>1831.6499999999999</v>
      </c>
      <c r="E355" s="249">
        <v>1780.4499999999998</v>
      </c>
      <c r="F355" s="249">
        <v>1750.8</v>
      </c>
      <c r="G355" s="249">
        <v>1699.6</v>
      </c>
      <c r="H355" s="249">
        <v>1861.2999999999997</v>
      </c>
      <c r="I355" s="249">
        <v>1912.5</v>
      </c>
      <c r="J355" s="249">
        <v>1942.1499999999996</v>
      </c>
      <c r="K355" s="248">
        <v>1882.85</v>
      </c>
      <c r="L355" s="248">
        <v>1802</v>
      </c>
      <c r="M355" s="248">
        <v>5.9982499999999996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44037.5</v>
      </c>
      <c r="D356" s="249">
        <v>44512.5</v>
      </c>
      <c r="E356" s="249">
        <v>43525</v>
      </c>
      <c r="F356" s="249">
        <v>43012.5</v>
      </c>
      <c r="G356" s="249">
        <v>42025</v>
      </c>
      <c r="H356" s="249">
        <v>45025</v>
      </c>
      <c r="I356" s="249">
        <v>46012.5</v>
      </c>
      <c r="J356" s="249">
        <v>46525</v>
      </c>
      <c r="K356" s="248">
        <v>45500</v>
      </c>
      <c r="L356" s="248">
        <v>44000</v>
      </c>
      <c r="M356" s="248">
        <v>0.51717999999999997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1236.2</v>
      </c>
      <c r="D357" s="249">
        <v>1242.2</v>
      </c>
      <c r="E357" s="249">
        <v>1219.6000000000001</v>
      </c>
      <c r="F357" s="249">
        <v>1203</v>
      </c>
      <c r="G357" s="249">
        <v>1180.4000000000001</v>
      </c>
      <c r="H357" s="249">
        <v>1258.8000000000002</v>
      </c>
      <c r="I357" s="249">
        <v>1281.4000000000001</v>
      </c>
      <c r="J357" s="249">
        <v>1298.0000000000002</v>
      </c>
      <c r="K357" s="248">
        <v>1264.8</v>
      </c>
      <c r="L357" s="248">
        <v>1225.5999999999999</v>
      </c>
      <c r="M357" s="248">
        <v>2.2928500000000001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4103.5</v>
      </c>
      <c r="D358" s="249">
        <v>4140.25</v>
      </c>
      <c r="E358" s="249">
        <v>4055.5</v>
      </c>
      <c r="F358" s="249">
        <v>4007.5</v>
      </c>
      <c r="G358" s="249">
        <v>3922.75</v>
      </c>
      <c r="H358" s="249">
        <v>4188.25</v>
      </c>
      <c r="I358" s="249">
        <v>4273</v>
      </c>
      <c r="J358" s="249">
        <v>4321</v>
      </c>
      <c r="K358" s="248">
        <v>4225</v>
      </c>
      <c r="L358" s="248">
        <v>4092.25</v>
      </c>
      <c r="M358" s="248">
        <v>1.9177500000000001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214.25</v>
      </c>
      <c r="D359" s="249">
        <v>215.2166666666667</v>
      </c>
      <c r="E359" s="249">
        <v>212.5833333333334</v>
      </c>
      <c r="F359" s="249">
        <v>210.91666666666671</v>
      </c>
      <c r="G359" s="249">
        <v>208.28333333333342</v>
      </c>
      <c r="H359" s="249">
        <v>216.88333333333338</v>
      </c>
      <c r="I359" s="249">
        <v>219.51666666666671</v>
      </c>
      <c r="J359" s="249">
        <v>221.18333333333337</v>
      </c>
      <c r="K359" s="248">
        <v>217.85</v>
      </c>
      <c r="L359" s="248">
        <v>213.55</v>
      </c>
      <c r="M359" s="248">
        <v>17.697880000000001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4398.1499999999996</v>
      </c>
      <c r="D360" s="249">
        <v>4409.2333333333327</v>
      </c>
      <c r="E360" s="249">
        <v>4353.0166666666655</v>
      </c>
      <c r="F360" s="249">
        <v>4307.8833333333332</v>
      </c>
      <c r="G360" s="249">
        <v>4251.6666666666661</v>
      </c>
      <c r="H360" s="249">
        <v>4454.366666666665</v>
      </c>
      <c r="I360" s="249">
        <v>4510.5833333333321</v>
      </c>
      <c r="J360" s="249">
        <v>4555.7166666666644</v>
      </c>
      <c r="K360" s="248">
        <v>4465.45</v>
      </c>
      <c r="L360" s="248">
        <v>4364.1000000000004</v>
      </c>
      <c r="M360" s="248">
        <v>0.23821999999999999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1396.2</v>
      </c>
      <c r="D361" s="249">
        <v>1405.05</v>
      </c>
      <c r="E361" s="249">
        <v>1372.3999999999999</v>
      </c>
      <c r="F361" s="249">
        <v>1348.6</v>
      </c>
      <c r="G361" s="249">
        <v>1315.9499999999998</v>
      </c>
      <c r="H361" s="249">
        <v>1428.85</v>
      </c>
      <c r="I361" s="249">
        <v>1461.5</v>
      </c>
      <c r="J361" s="249">
        <v>1485.3</v>
      </c>
      <c r="K361" s="248">
        <v>1437.7</v>
      </c>
      <c r="L361" s="248">
        <v>1381.25</v>
      </c>
      <c r="M361" s="248">
        <v>1.3333200000000001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2616.5500000000002</v>
      </c>
      <c r="D362" s="249">
        <v>2620.8833333333332</v>
      </c>
      <c r="E362" s="249">
        <v>2604.1666666666665</v>
      </c>
      <c r="F362" s="249">
        <v>2591.7833333333333</v>
      </c>
      <c r="G362" s="249">
        <v>2575.0666666666666</v>
      </c>
      <c r="H362" s="249">
        <v>2633.2666666666664</v>
      </c>
      <c r="I362" s="249">
        <v>2649.9833333333336</v>
      </c>
      <c r="J362" s="249">
        <v>2662.3666666666663</v>
      </c>
      <c r="K362" s="248">
        <v>2637.6</v>
      </c>
      <c r="L362" s="248">
        <v>2608.5</v>
      </c>
      <c r="M362" s="248">
        <v>1.77718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911.55</v>
      </c>
      <c r="D363" s="249">
        <v>914.66666666666663</v>
      </c>
      <c r="E363" s="249">
        <v>905.88333333333321</v>
      </c>
      <c r="F363" s="249">
        <v>900.21666666666658</v>
      </c>
      <c r="G363" s="249">
        <v>891.43333333333317</v>
      </c>
      <c r="H363" s="249">
        <v>920.33333333333326</v>
      </c>
      <c r="I363" s="249">
        <v>929.11666666666679</v>
      </c>
      <c r="J363" s="249">
        <v>934.7833333333333</v>
      </c>
      <c r="K363" s="248">
        <v>923.45</v>
      </c>
      <c r="L363" s="248">
        <v>909</v>
      </c>
      <c r="M363" s="248">
        <v>0.13258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2981.45</v>
      </c>
      <c r="D364" s="249">
        <v>2990.4833333333336</v>
      </c>
      <c r="E364" s="249">
        <v>2955.9666666666672</v>
      </c>
      <c r="F364" s="249">
        <v>2930.4833333333336</v>
      </c>
      <c r="G364" s="249">
        <v>2895.9666666666672</v>
      </c>
      <c r="H364" s="249">
        <v>3015.9666666666672</v>
      </c>
      <c r="I364" s="249">
        <v>3050.4833333333336</v>
      </c>
      <c r="J364" s="249">
        <v>3075.9666666666672</v>
      </c>
      <c r="K364" s="248">
        <v>3025</v>
      </c>
      <c r="L364" s="248">
        <v>2965</v>
      </c>
      <c r="M364" s="248">
        <v>6.0230800000000002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1672.6</v>
      </c>
      <c r="D365" s="249">
        <v>1678.05</v>
      </c>
      <c r="E365" s="249">
        <v>1664.55</v>
      </c>
      <c r="F365" s="249">
        <v>1656.5</v>
      </c>
      <c r="G365" s="249">
        <v>1643</v>
      </c>
      <c r="H365" s="249">
        <v>1686.1</v>
      </c>
      <c r="I365" s="249">
        <v>1699.6</v>
      </c>
      <c r="J365" s="249">
        <v>1707.6499999999999</v>
      </c>
      <c r="K365" s="248">
        <v>1691.55</v>
      </c>
      <c r="L365" s="248">
        <v>1670</v>
      </c>
      <c r="M365" s="248">
        <v>0.52861000000000002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288.7</v>
      </c>
      <c r="D366" s="249">
        <v>293.90000000000003</v>
      </c>
      <c r="E366" s="249">
        <v>280.85000000000008</v>
      </c>
      <c r="F366" s="249">
        <v>273.00000000000006</v>
      </c>
      <c r="G366" s="249">
        <v>259.9500000000001</v>
      </c>
      <c r="H366" s="249">
        <v>301.75000000000006</v>
      </c>
      <c r="I366" s="249">
        <v>314.8</v>
      </c>
      <c r="J366" s="249">
        <v>322.65000000000003</v>
      </c>
      <c r="K366" s="248">
        <v>306.95</v>
      </c>
      <c r="L366" s="248">
        <v>286.05</v>
      </c>
      <c r="M366" s="248">
        <v>80.043570000000003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143.5</v>
      </c>
      <c r="D367" s="249">
        <v>144.53333333333333</v>
      </c>
      <c r="E367" s="249">
        <v>141.86666666666667</v>
      </c>
      <c r="F367" s="249">
        <v>140.23333333333335</v>
      </c>
      <c r="G367" s="249">
        <v>137.56666666666669</v>
      </c>
      <c r="H367" s="249">
        <v>146.16666666666666</v>
      </c>
      <c r="I367" s="249">
        <v>148.83333333333334</v>
      </c>
      <c r="J367" s="249">
        <v>150.46666666666664</v>
      </c>
      <c r="K367" s="248">
        <v>147.19999999999999</v>
      </c>
      <c r="L367" s="248">
        <v>142.9</v>
      </c>
      <c r="M367" s="248">
        <v>53.893059999999998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216.35</v>
      </c>
      <c r="D368" s="249">
        <v>217.54999999999998</v>
      </c>
      <c r="E368" s="249">
        <v>214.69999999999996</v>
      </c>
      <c r="F368" s="249">
        <v>213.04999999999998</v>
      </c>
      <c r="G368" s="249">
        <v>210.19999999999996</v>
      </c>
      <c r="H368" s="249">
        <v>219.19999999999996</v>
      </c>
      <c r="I368" s="249">
        <v>222.04999999999998</v>
      </c>
      <c r="J368" s="249">
        <v>223.69999999999996</v>
      </c>
      <c r="K368" s="248">
        <v>220.4</v>
      </c>
      <c r="L368" s="248">
        <v>215.9</v>
      </c>
      <c r="M368" s="248">
        <v>40.393340000000002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367.1</v>
      </c>
      <c r="D369" s="249">
        <v>369.2166666666667</v>
      </c>
      <c r="E369" s="249">
        <v>362.68333333333339</v>
      </c>
      <c r="F369" s="249">
        <v>358.26666666666671</v>
      </c>
      <c r="G369" s="249">
        <v>351.73333333333341</v>
      </c>
      <c r="H369" s="249">
        <v>373.63333333333338</v>
      </c>
      <c r="I369" s="249">
        <v>380.16666666666669</v>
      </c>
      <c r="J369" s="249">
        <v>384.58333333333337</v>
      </c>
      <c r="K369" s="248">
        <v>375.75</v>
      </c>
      <c r="L369" s="248">
        <v>364.8</v>
      </c>
      <c r="M369" s="248">
        <v>5.1309699999999996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489.05</v>
      </c>
      <c r="D370" s="249">
        <v>491.05</v>
      </c>
      <c r="E370" s="249">
        <v>480.25</v>
      </c>
      <c r="F370" s="249">
        <v>471.45</v>
      </c>
      <c r="G370" s="249">
        <v>460.65</v>
      </c>
      <c r="H370" s="249">
        <v>499.85</v>
      </c>
      <c r="I370" s="249">
        <v>510.65000000000009</v>
      </c>
      <c r="J370" s="249">
        <v>519.45000000000005</v>
      </c>
      <c r="K370" s="248">
        <v>501.85</v>
      </c>
      <c r="L370" s="248">
        <v>482.25</v>
      </c>
      <c r="M370" s="248">
        <v>9.3556000000000008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619.15</v>
      </c>
      <c r="D371" s="249">
        <v>619.98333333333335</v>
      </c>
      <c r="E371" s="249">
        <v>612.11666666666667</v>
      </c>
      <c r="F371" s="249">
        <v>605.08333333333337</v>
      </c>
      <c r="G371" s="249">
        <v>597.2166666666667</v>
      </c>
      <c r="H371" s="249">
        <v>627.01666666666665</v>
      </c>
      <c r="I371" s="249">
        <v>634.88333333333344</v>
      </c>
      <c r="J371" s="249">
        <v>641.91666666666663</v>
      </c>
      <c r="K371" s="248">
        <v>627.85</v>
      </c>
      <c r="L371" s="248">
        <v>612.95000000000005</v>
      </c>
      <c r="M371" s="248">
        <v>1.0738799999999999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120.2</v>
      </c>
      <c r="D372" s="249">
        <v>120.83333333333333</v>
      </c>
      <c r="E372" s="249">
        <v>118.01666666666665</v>
      </c>
      <c r="F372" s="249">
        <v>115.83333333333333</v>
      </c>
      <c r="G372" s="249">
        <v>113.01666666666665</v>
      </c>
      <c r="H372" s="249">
        <v>123.01666666666665</v>
      </c>
      <c r="I372" s="249">
        <v>125.83333333333334</v>
      </c>
      <c r="J372" s="249">
        <v>128.01666666666665</v>
      </c>
      <c r="K372" s="248">
        <v>123.65</v>
      </c>
      <c r="L372" s="248">
        <v>118.65</v>
      </c>
      <c r="M372" s="248">
        <v>3.2854899999999998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1173.55</v>
      </c>
      <c r="D373" s="249">
        <v>1175.3333333333333</v>
      </c>
      <c r="E373" s="249">
        <v>1160.7166666666665</v>
      </c>
      <c r="F373" s="249">
        <v>1147.8833333333332</v>
      </c>
      <c r="G373" s="249">
        <v>1133.2666666666664</v>
      </c>
      <c r="H373" s="249">
        <v>1188.1666666666665</v>
      </c>
      <c r="I373" s="249">
        <v>1202.7833333333333</v>
      </c>
      <c r="J373" s="249">
        <v>1215.6166666666666</v>
      </c>
      <c r="K373" s="248">
        <v>1189.95</v>
      </c>
      <c r="L373" s="248">
        <v>1162.5</v>
      </c>
      <c r="M373" s="248">
        <v>8.7040000000000006E-2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4221.2</v>
      </c>
      <c r="D374" s="249">
        <v>4216.916666666667</v>
      </c>
      <c r="E374" s="249">
        <v>4193.8333333333339</v>
      </c>
      <c r="F374" s="249">
        <v>4166.4666666666672</v>
      </c>
      <c r="G374" s="249">
        <v>4143.3833333333341</v>
      </c>
      <c r="H374" s="249">
        <v>4244.2833333333338</v>
      </c>
      <c r="I374" s="249">
        <v>4267.3666666666677</v>
      </c>
      <c r="J374" s="249">
        <v>4294.7333333333336</v>
      </c>
      <c r="K374" s="248">
        <v>4240</v>
      </c>
      <c r="L374" s="248">
        <v>4189.55</v>
      </c>
      <c r="M374" s="248">
        <v>3.2129999999999999E-2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13943.95</v>
      </c>
      <c r="D375" s="249">
        <v>13992.199999999999</v>
      </c>
      <c r="E375" s="249">
        <v>13871.749999999998</v>
      </c>
      <c r="F375" s="249">
        <v>13799.55</v>
      </c>
      <c r="G375" s="249">
        <v>13679.099999999999</v>
      </c>
      <c r="H375" s="249">
        <v>14064.399999999998</v>
      </c>
      <c r="I375" s="249">
        <v>14184.849999999999</v>
      </c>
      <c r="J375" s="249">
        <v>14257.049999999997</v>
      </c>
      <c r="K375" s="248">
        <v>14112.65</v>
      </c>
      <c r="L375" s="248">
        <v>13920</v>
      </c>
      <c r="M375" s="248">
        <v>1.468E-2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59.3</v>
      </c>
      <c r="D376" s="249">
        <v>60.066666666666663</v>
      </c>
      <c r="E376" s="249">
        <v>58.133333333333326</v>
      </c>
      <c r="F376" s="249">
        <v>56.966666666666661</v>
      </c>
      <c r="G376" s="249">
        <v>55.033333333333324</v>
      </c>
      <c r="H376" s="249">
        <v>61.233333333333327</v>
      </c>
      <c r="I376" s="249">
        <v>63.166666666666664</v>
      </c>
      <c r="J376" s="249">
        <v>64.333333333333329</v>
      </c>
      <c r="K376" s="248">
        <v>62</v>
      </c>
      <c r="L376" s="248">
        <v>58.9</v>
      </c>
      <c r="M376" s="248">
        <v>2298.2154999999998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450.95</v>
      </c>
      <c r="D377" s="249">
        <v>450.33333333333331</v>
      </c>
      <c r="E377" s="249">
        <v>445.66666666666663</v>
      </c>
      <c r="F377" s="249">
        <v>440.38333333333333</v>
      </c>
      <c r="G377" s="249">
        <v>435.71666666666664</v>
      </c>
      <c r="H377" s="249">
        <v>455.61666666666662</v>
      </c>
      <c r="I377" s="249">
        <v>460.28333333333325</v>
      </c>
      <c r="J377" s="249">
        <v>465.56666666666661</v>
      </c>
      <c r="K377" s="248">
        <v>455</v>
      </c>
      <c r="L377" s="248">
        <v>445.05</v>
      </c>
      <c r="M377" s="248">
        <v>2.1352500000000001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169.9</v>
      </c>
      <c r="D378" s="249">
        <v>169.86666666666665</v>
      </c>
      <c r="E378" s="249">
        <v>166.73333333333329</v>
      </c>
      <c r="F378" s="249">
        <v>163.56666666666663</v>
      </c>
      <c r="G378" s="249">
        <v>160.43333333333328</v>
      </c>
      <c r="H378" s="249">
        <v>173.0333333333333</v>
      </c>
      <c r="I378" s="249">
        <v>176.16666666666669</v>
      </c>
      <c r="J378" s="249">
        <v>179.33333333333331</v>
      </c>
      <c r="K378" s="248">
        <v>173</v>
      </c>
      <c r="L378" s="248">
        <v>166.7</v>
      </c>
      <c r="M378" s="248">
        <v>291.91498999999999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114.2</v>
      </c>
      <c r="D379" s="249">
        <v>114.21666666666665</v>
      </c>
      <c r="E379" s="249">
        <v>112.83333333333331</v>
      </c>
      <c r="F379" s="249">
        <v>111.46666666666665</v>
      </c>
      <c r="G379" s="249">
        <v>110.08333333333331</v>
      </c>
      <c r="H379" s="249">
        <v>115.58333333333331</v>
      </c>
      <c r="I379" s="249">
        <v>116.96666666666667</v>
      </c>
      <c r="J379" s="249">
        <v>118.33333333333331</v>
      </c>
      <c r="K379" s="248">
        <v>115.6</v>
      </c>
      <c r="L379" s="248">
        <v>112.85</v>
      </c>
      <c r="M379" s="248">
        <v>141.98423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805.95</v>
      </c>
      <c r="D380" s="249">
        <v>814.44999999999993</v>
      </c>
      <c r="E380" s="249">
        <v>794.39999999999986</v>
      </c>
      <c r="F380" s="249">
        <v>782.84999999999991</v>
      </c>
      <c r="G380" s="249">
        <v>762.79999999999984</v>
      </c>
      <c r="H380" s="249">
        <v>825.99999999999989</v>
      </c>
      <c r="I380" s="249">
        <v>846.04999999999984</v>
      </c>
      <c r="J380" s="249">
        <v>857.59999999999991</v>
      </c>
      <c r="K380" s="248">
        <v>834.5</v>
      </c>
      <c r="L380" s="248">
        <v>802.9</v>
      </c>
      <c r="M380" s="248">
        <v>4.0930299999999997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366.85</v>
      </c>
      <c r="D381" s="249">
        <v>370</v>
      </c>
      <c r="E381" s="249">
        <v>362.85</v>
      </c>
      <c r="F381" s="249">
        <v>358.85</v>
      </c>
      <c r="G381" s="249">
        <v>351.70000000000005</v>
      </c>
      <c r="H381" s="249">
        <v>374</v>
      </c>
      <c r="I381" s="249">
        <v>381.15</v>
      </c>
      <c r="J381" s="249">
        <v>385.15</v>
      </c>
      <c r="K381" s="248">
        <v>377.15</v>
      </c>
      <c r="L381" s="248">
        <v>366</v>
      </c>
      <c r="M381" s="248">
        <v>3.7633899999999998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1070.8</v>
      </c>
      <c r="D382" s="249">
        <v>1076.6166666666668</v>
      </c>
      <c r="E382" s="249">
        <v>1061.2333333333336</v>
      </c>
      <c r="F382" s="249">
        <v>1051.6666666666667</v>
      </c>
      <c r="G382" s="249">
        <v>1036.2833333333335</v>
      </c>
      <c r="H382" s="249">
        <v>1086.1833333333336</v>
      </c>
      <c r="I382" s="249">
        <v>1101.5666666666668</v>
      </c>
      <c r="J382" s="249">
        <v>1111.1333333333337</v>
      </c>
      <c r="K382" s="248">
        <v>1092</v>
      </c>
      <c r="L382" s="248">
        <v>1067.05</v>
      </c>
      <c r="M382" s="248">
        <v>1.3929800000000001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72.8</v>
      </c>
      <c r="D383" s="249">
        <v>72.95</v>
      </c>
      <c r="E383" s="249">
        <v>72</v>
      </c>
      <c r="F383" s="249">
        <v>71.2</v>
      </c>
      <c r="G383" s="249">
        <v>70.25</v>
      </c>
      <c r="H383" s="249">
        <v>73.75</v>
      </c>
      <c r="I383" s="249">
        <v>74.700000000000017</v>
      </c>
      <c r="J383" s="249">
        <v>75.5</v>
      </c>
      <c r="K383" s="248">
        <v>73.900000000000006</v>
      </c>
      <c r="L383" s="248">
        <v>72.150000000000006</v>
      </c>
      <c r="M383" s="248">
        <v>89.701040000000006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180</v>
      </c>
      <c r="D384" s="249">
        <v>180.93333333333331</v>
      </c>
      <c r="E384" s="249">
        <v>177.56666666666661</v>
      </c>
      <c r="F384" s="249">
        <v>175.1333333333333</v>
      </c>
      <c r="G384" s="249">
        <v>171.76666666666659</v>
      </c>
      <c r="H384" s="249">
        <v>183.36666666666662</v>
      </c>
      <c r="I384" s="249">
        <v>186.73333333333335</v>
      </c>
      <c r="J384" s="249">
        <v>189.16666666666663</v>
      </c>
      <c r="K384" s="248">
        <v>184.3</v>
      </c>
      <c r="L384" s="248">
        <v>178.5</v>
      </c>
      <c r="M384" s="248">
        <v>9.3562399999999997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770.25</v>
      </c>
      <c r="D385" s="249">
        <v>762.75</v>
      </c>
      <c r="E385" s="249">
        <v>737.5</v>
      </c>
      <c r="F385" s="249">
        <v>704.75</v>
      </c>
      <c r="G385" s="249">
        <v>679.5</v>
      </c>
      <c r="H385" s="249">
        <v>795.5</v>
      </c>
      <c r="I385" s="249">
        <v>820.75</v>
      </c>
      <c r="J385" s="249">
        <v>853.5</v>
      </c>
      <c r="K385" s="248">
        <v>788</v>
      </c>
      <c r="L385" s="248">
        <v>730</v>
      </c>
      <c r="M385" s="248">
        <v>6.5824499999999997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259.5</v>
      </c>
      <c r="D386" s="249">
        <v>262.45</v>
      </c>
      <c r="E386" s="249">
        <v>254</v>
      </c>
      <c r="F386" s="249">
        <v>248.5</v>
      </c>
      <c r="G386" s="249">
        <v>240.05</v>
      </c>
      <c r="H386" s="249">
        <v>267.95</v>
      </c>
      <c r="I386" s="249">
        <v>276.39999999999992</v>
      </c>
      <c r="J386" s="249">
        <v>281.89999999999998</v>
      </c>
      <c r="K386" s="248">
        <v>270.89999999999998</v>
      </c>
      <c r="L386" s="248">
        <v>256.95</v>
      </c>
      <c r="M386" s="248">
        <v>5.9693199999999997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140.9</v>
      </c>
      <c r="D387" s="249">
        <v>139.18333333333334</v>
      </c>
      <c r="E387" s="249">
        <v>133.51666666666668</v>
      </c>
      <c r="F387" s="249">
        <v>126.13333333333335</v>
      </c>
      <c r="G387" s="249">
        <v>120.4666666666667</v>
      </c>
      <c r="H387" s="249">
        <v>146.56666666666666</v>
      </c>
      <c r="I387" s="249">
        <v>152.23333333333329</v>
      </c>
      <c r="J387" s="249">
        <v>159.61666666666665</v>
      </c>
      <c r="K387" s="248">
        <v>144.85</v>
      </c>
      <c r="L387" s="248">
        <v>131.80000000000001</v>
      </c>
      <c r="M387" s="248">
        <v>296.23757999999998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1955.85</v>
      </c>
      <c r="D388" s="249">
        <v>1941.6000000000001</v>
      </c>
      <c r="E388" s="249">
        <v>1919.2500000000002</v>
      </c>
      <c r="F388" s="249">
        <v>1882.65</v>
      </c>
      <c r="G388" s="249">
        <v>1860.3000000000002</v>
      </c>
      <c r="H388" s="249">
        <v>1978.2000000000003</v>
      </c>
      <c r="I388" s="249">
        <v>2000.5500000000002</v>
      </c>
      <c r="J388" s="249">
        <v>2037.1500000000003</v>
      </c>
      <c r="K388" s="248">
        <v>1963.95</v>
      </c>
      <c r="L388" s="248">
        <v>1905</v>
      </c>
      <c r="M388" s="248">
        <v>0.14427999999999999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47.65</v>
      </c>
      <c r="D389" s="249">
        <v>48.050000000000004</v>
      </c>
      <c r="E389" s="249">
        <v>47.100000000000009</v>
      </c>
      <c r="F389" s="249">
        <v>46.550000000000004</v>
      </c>
      <c r="G389" s="249">
        <v>45.600000000000009</v>
      </c>
      <c r="H389" s="249">
        <v>48.600000000000009</v>
      </c>
      <c r="I389" s="249">
        <v>49.550000000000011</v>
      </c>
      <c r="J389" s="249">
        <v>50.100000000000009</v>
      </c>
      <c r="K389" s="248">
        <v>49</v>
      </c>
      <c r="L389" s="248">
        <v>47.5</v>
      </c>
      <c r="M389" s="248">
        <v>9.30532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1502.1</v>
      </c>
      <c r="D390" s="249">
        <v>1487.75</v>
      </c>
      <c r="E390" s="249">
        <v>1460.5</v>
      </c>
      <c r="F390" s="249">
        <v>1418.9</v>
      </c>
      <c r="G390" s="249">
        <v>1391.65</v>
      </c>
      <c r="H390" s="249">
        <v>1529.35</v>
      </c>
      <c r="I390" s="249">
        <v>1556.6</v>
      </c>
      <c r="J390" s="249">
        <v>1598.1999999999998</v>
      </c>
      <c r="K390" s="248">
        <v>1515</v>
      </c>
      <c r="L390" s="248">
        <v>1446.15</v>
      </c>
      <c r="M390" s="248">
        <v>9.1464099999999995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185.5</v>
      </c>
      <c r="D391" s="249">
        <v>186.18333333333331</v>
      </c>
      <c r="E391" s="249">
        <v>183.46666666666661</v>
      </c>
      <c r="F391" s="249">
        <v>181.43333333333331</v>
      </c>
      <c r="G391" s="249">
        <v>178.71666666666661</v>
      </c>
      <c r="H391" s="249">
        <v>188.21666666666661</v>
      </c>
      <c r="I391" s="249">
        <v>190.93333333333331</v>
      </c>
      <c r="J391" s="249">
        <v>192.96666666666661</v>
      </c>
      <c r="K391" s="248">
        <v>188.9</v>
      </c>
      <c r="L391" s="248">
        <v>184.15</v>
      </c>
      <c r="M391" s="248">
        <v>41.646909999999998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929.85</v>
      </c>
      <c r="D392" s="249">
        <v>933.53333333333342</v>
      </c>
      <c r="E392" s="249">
        <v>919.51666666666688</v>
      </c>
      <c r="F392" s="249">
        <v>909.18333333333351</v>
      </c>
      <c r="G392" s="249">
        <v>895.16666666666697</v>
      </c>
      <c r="H392" s="249">
        <v>943.86666666666679</v>
      </c>
      <c r="I392" s="249">
        <v>957.88333333333344</v>
      </c>
      <c r="J392" s="249">
        <v>968.2166666666667</v>
      </c>
      <c r="K392" s="248">
        <v>947.55</v>
      </c>
      <c r="L392" s="248">
        <v>923.2</v>
      </c>
      <c r="M392" s="248">
        <v>1.24278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2578.35</v>
      </c>
      <c r="D393" s="249">
        <v>2588.1166666666668</v>
      </c>
      <c r="E393" s="249">
        <v>2561.2333333333336</v>
      </c>
      <c r="F393" s="249">
        <v>2544.1166666666668</v>
      </c>
      <c r="G393" s="249">
        <v>2517.2333333333336</v>
      </c>
      <c r="H393" s="249">
        <v>2605.2333333333336</v>
      </c>
      <c r="I393" s="249">
        <v>2632.1166666666668</v>
      </c>
      <c r="J393" s="249">
        <v>2649.2333333333336</v>
      </c>
      <c r="K393" s="248">
        <v>2615</v>
      </c>
      <c r="L393" s="248">
        <v>2571</v>
      </c>
      <c r="M393" s="248">
        <v>40.097650000000002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118.95</v>
      </c>
      <c r="D394" s="249">
        <v>119.01666666666665</v>
      </c>
      <c r="E394" s="249">
        <v>118.0333333333333</v>
      </c>
      <c r="F394" s="249">
        <v>117.11666666666665</v>
      </c>
      <c r="G394" s="249">
        <v>116.1333333333333</v>
      </c>
      <c r="H394" s="249">
        <v>119.93333333333331</v>
      </c>
      <c r="I394" s="249">
        <v>120.91666666666666</v>
      </c>
      <c r="J394" s="249">
        <v>121.83333333333331</v>
      </c>
      <c r="K394" s="248">
        <v>120</v>
      </c>
      <c r="L394" s="248">
        <v>118.1</v>
      </c>
      <c r="M394" s="248">
        <v>2.6393800000000001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764.45</v>
      </c>
      <c r="D395" s="249">
        <v>765.08333333333337</v>
      </c>
      <c r="E395" s="249">
        <v>759.41666666666674</v>
      </c>
      <c r="F395" s="249">
        <v>754.38333333333333</v>
      </c>
      <c r="G395" s="249">
        <v>748.7166666666667</v>
      </c>
      <c r="H395" s="249">
        <v>770.11666666666679</v>
      </c>
      <c r="I395" s="249">
        <v>775.78333333333353</v>
      </c>
      <c r="J395" s="249">
        <v>780.81666666666683</v>
      </c>
      <c r="K395" s="248">
        <v>770.75</v>
      </c>
      <c r="L395" s="248">
        <v>760.05</v>
      </c>
      <c r="M395" s="248">
        <v>0.24632999999999999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1293</v>
      </c>
      <c r="D396" s="249">
        <v>1292.3333333333333</v>
      </c>
      <c r="E396" s="249">
        <v>1284.6666666666665</v>
      </c>
      <c r="F396" s="249">
        <v>1276.3333333333333</v>
      </c>
      <c r="G396" s="249">
        <v>1268.6666666666665</v>
      </c>
      <c r="H396" s="249">
        <v>1300.6666666666665</v>
      </c>
      <c r="I396" s="249">
        <v>1308.333333333333</v>
      </c>
      <c r="J396" s="249">
        <v>1316.6666666666665</v>
      </c>
      <c r="K396" s="248">
        <v>1300</v>
      </c>
      <c r="L396" s="248">
        <v>1284</v>
      </c>
      <c r="M396" s="248">
        <v>0.41141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798.65</v>
      </c>
      <c r="D397" s="249">
        <v>801.11666666666667</v>
      </c>
      <c r="E397" s="249">
        <v>793.5333333333333</v>
      </c>
      <c r="F397" s="249">
        <v>788.41666666666663</v>
      </c>
      <c r="G397" s="249">
        <v>780.83333333333326</v>
      </c>
      <c r="H397" s="249">
        <v>806.23333333333335</v>
      </c>
      <c r="I397" s="249">
        <v>813.81666666666661</v>
      </c>
      <c r="J397" s="249">
        <v>818.93333333333339</v>
      </c>
      <c r="K397" s="248">
        <v>808.7</v>
      </c>
      <c r="L397" s="248">
        <v>796</v>
      </c>
      <c r="M397" s="248">
        <v>8.8862199999999998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1273.5</v>
      </c>
      <c r="D398" s="249">
        <v>1279.05</v>
      </c>
      <c r="E398" s="249">
        <v>1263.0999999999999</v>
      </c>
      <c r="F398" s="249">
        <v>1252.7</v>
      </c>
      <c r="G398" s="249">
        <v>1236.75</v>
      </c>
      <c r="H398" s="249">
        <v>1289.4499999999998</v>
      </c>
      <c r="I398" s="249">
        <v>1305.4000000000001</v>
      </c>
      <c r="J398" s="249">
        <v>1315.7999999999997</v>
      </c>
      <c r="K398" s="248">
        <v>1295</v>
      </c>
      <c r="L398" s="248">
        <v>1268.6500000000001</v>
      </c>
      <c r="M398" s="248">
        <v>13.037599999999999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389.5</v>
      </c>
      <c r="D399" s="249">
        <v>389.91666666666669</v>
      </c>
      <c r="E399" s="249">
        <v>388.43333333333339</v>
      </c>
      <c r="F399" s="249">
        <v>387.36666666666673</v>
      </c>
      <c r="G399" s="249">
        <v>385.88333333333344</v>
      </c>
      <c r="H399" s="249">
        <v>390.98333333333335</v>
      </c>
      <c r="I399" s="249">
        <v>392.46666666666658</v>
      </c>
      <c r="J399" s="249">
        <v>393.5333333333333</v>
      </c>
      <c r="K399" s="248">
        <v>391.4</v>
      </c>
      <c r="L399" s="248">
        <v>388.85</v>
      </c>
      <c r="M399" s="248">
        <v>0.39293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37.549999999999997</v>
      </c>
      <c r="D400" s="249">
        <v>37.93333333333333</v>
      </c>
      <c r="E400" s="249">
        <v>36.966666666666661</v>
      </c>
      <c r="F400" s="249">
        <v>36.383333333333333</v>
      </c>
      <c r="G400" s="249">
        <v>35.416666666666664</v>
      </c>
      <c r="H400" s="249">
        <v>38.516666666666659</v>
      </c>
      <c r="I400" s="249">
        <v>39.483333333333327</v>
      </c>
      <c r="J400" s="249">
        <v>40.066666666666656</v>
      </c>
      <c r="K400" s="248">
        <v>38.9</v>
      </c>
      <c r="L400" s="248">
        <v>37.35</v>
      </c>
      <c r="M400" s="248">
        <v>56.623550000000002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4747.75</v>
      </c>
      <c r="D401" s="249">
        <v>4764.3166666666666</v>
      </c>
      <c r="E401" s="249">
        <v>4688.6833333333334</v>
      </c>
      <c r="F401" s="249">
        <v>4629.6166666666668</v>
      </c>
      <c r="G401" s="249">
        <v>4553.9833333333336</v>
      </c>
      <c r="H401" s="249">
        <v>4823.3833333333332</v>
      </c>
      <c r="I401" s="249">
        <v>4899.0166666666664</v>
      </c>
      <c r="J401" s="249">
        <v>4958.083333333333</v>
      </c>
      <c r="K401" s="248">
        <v>4839.95</v>
      </c>
      <c r="L401" s="248">
        <v>4705.25</v>
      </c>
      <c r="M401" s="248">
        <v>0.26656000000000002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2400.6999999999998</v>
      </c>
      <c r="D402" s="249">
        <v>2412.4166666666665</v>
      </c>
      <c r="E402" s="249">
        <v>2364.833333333333</v>
      </c>
      <c r="F402" s="249">
        <v>2328.9666666666667</v>
      </c>
      <c r="G402" s="249">
        <v>2281.3833333333332</v>
      </c>
      <c r="H402" s="249">
        <v>2448.2833333333328</v>
      </c>
      <c r="I402" s="249">
        <v>2495.8666666666659</v>
      </c>
      <c r="J402" s="249">
        <v>2531.7333333333327</v>
      </c>
      <c r="K402" s="248">
        <v>2460</v>
      </c>
      <c r="L402" s="248">
        <v>2376.5500000000002</v>
      </c>
      <c r="M402" s="248">
        <v>11.31869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71.55</v>
      </c>
      <c r="D403" s="249">
        <v>71.916666666666671</v>
      </c>
      <c r="E403" s="249">
        <v>70.88333333333334</v>
      </c>
      <c r="F403" s="249">
        <v>70.216666666666669</v>
      </c>
      <c r="G403" s="249">
        <v>69.183333333333337</v>
      </c>
      <c r="H403" s="249">
        <v>72.583333333333343</v>
      </c>
      <c r="I403" s="249">
        <v>73.616666666666674</v>
      </c>
      <c r="J403" s="249">
        <v>74.283333333333346</v>
      </c>
      <c r="K403" s="248">
        <v>72.95</v>
      </c>
      <c r="L403" s="248">
        <v>71.25</v>
      </c>
      <c r="M403" s="248">
        <v>90.608779999999996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5775.15</v>
      </c>
      <c r="D404" s="249">
        <v>5774.5</v>
      </c>
      <c r="E404" s="249">
        <v>5751.7</v>
      </c>
      <c r="F404" s="249">
        <v>5728.25</v>
      </c>
      <c r="G404" s="249">
        <v>5705.45</v>
      </c>
      <c r="H404" s="249">
        <v>5797.95</v>
      </c>
      <c r="I404" s="249">
        <v>5820.7499999999991</v>
      </c>
      <c r="J404" s="249">
        <v>5844.2</v>
      </c>
      <c r="K404" s="248">
        <v>5797.3</v>
      </c>
      <c r="L404" s="248">
        <v>5751.05</v>
      </c>
      <c r="M404" s="248">
        <v>0.12931000000000001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1397.5</v>
      </c>
      <c r="D405" s="249">
        <v>1401</v>
      </c>
      <c r="E405" s="249">
        <v>1354.55</v>
      </c>
      <c r="F405" s="249">
        <v>1311.6</v>
      </c>
      <c r="G405" s="249">
        <v>1265.1499999999999</v>
      </c>
      <c r="H405" s="249">
        <v>1443.95</v>
      </c>
      <c r="I405" s="249">
        <v>1490.3999999999999</v>
      </c>
      <c r="J405" s="249">
        <v>1533.3500000000001</v>
      </c>
      <c r="K405" s="248">
        <v>1447.45</v>
      </c>
      <c r="L405" s="248">
        <v>1358.05</v>
      </c>
      <c r="M405" s="248">
        <v>14.037750000000001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358.7</v>
      </c>
      <c r="D406" s="249">
        <v>359.34999999999997</v>
      </c>
      <c r="E406" s="249">
        <v>355.34999999999991</v>
      </c>
      <c r="F406" s="249">
        <v>351.99999999999994</v>
      </c>
      <c r="G406" s="249">
        <v>347.99999999999989</v>
      </c>
      <c r="H406" s="249">
        <v>362.69999999999993</v>
      </c>
      <c r="I406" s="249">
        <v>366.70000000000005</v>
      </c>
      <c r="J406" s="249">
        <v>370.04999999999995</v>
      </c>
      <c r="K406" s="248">
        <v>363.35</v>
      </c>
      <c r="L406" s="248">
        <v>356</v>
      </c>
      <c r="M406" s="248">
        <v>1.1362399999999999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2762.95</v>
      </c>
      <c r="D407" s="249">
        <v>2768.3166666666671</v>
      </c>
      <c r="E407" s="249">
        <v>2744.733333333334</v>
      </c>
      <c r="F407" s="249">
        <v>2726.5166666666669</v>
      </c>
      <c r="G407" s="249">
        <v>2702.9333333333338</v>
      </c>
      <c r="H407" s="249">
        <v>2786.5333333333342</v>
      </c>
      <c r="I407" s="249">
        <v>2810.1166666666672</v>
      </c>
      <c r="J407" s="249">
        <v>2828.3333333333344</v>
      </c>
      <c r="K407" s="248">
        <v>2791.9</v>
      </c>
      <c r="L407" s="248">
        <v>2750.1</v>
      </c>
      <c r="M407" s="248">
        <v>0.54745999999999995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488.9</v>
      </c>
      <c r="D408" s="249">
        <v>490.79999999999995</v>
      </c>
      <c r="E408" s="249">
        <v>483.64999999999992</v>
      </c>
      <c r="F408" s="249">
        <v>478.4</v>
      </c>
      <c r="G408" s="249">
        <v>471.24999999999994</v>
      </c>
      <c r="H408" s="249">
        <v>496.0499999999999</v>
      </c>
      <c r="I408" s="249">
        <v>503.2</v>
      </c>
      <c r="J408" s="249">
        <v>508.44999999999987</v>
      </c>
      <c r="K408" s="248">
        <v>497.95</v>
      </c>
      <c r="L408" s="248">
        <v>485.55</v>
      </c>
      <c r="M408" s="248">
        <v>1.3505799999999999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2592.5500000000002</v>
      </c>
      <c r="D409" s="249">
        <v>2595.25</v>
      </c>
      <c r="E409" s="249">
        <v>2580.5</v>
      </c>
      <c r="F409" s="249">
        <v>2568.4499999999998</v>
      </c>
      <c r="G409" s="249">
        <v>2553.6999999999998</v>
      </c>
      <c r="H409" s="249">
        <v>2607.3000000000002</v>
      </c>
      <c r="I409" s="249">
        <v>2622.05</v>
      </c>
      <c r="J409" s="249">
        <v>2634.1000000000004</v>
      </c>
      <c r="K409" s="248">
        <v>2610</v>
      </c>
      <c r="L409" s="248">
        <v>2583.1999999999998</v>
      </c>
      <c r="M409" s="248">
        <v>0.10693999999999999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283.89999999999998</v>
      </c>
      <c r="D410" s="249">
        <v>285.53333333333336</v>
      </c>
      <c r="E410" s="249">
        <v>280.76666666666671</v>
      </c>
      <c r="F410" s="249">
        <v>277.63333333333333</v>
      </c>
      <c r="G410" s="249">
        <v>272.86666666666667</v>
      </c>
      <c r="H410" s="249">
        <v>288.66666666666674</v>
      </c>
      <c r="I410" s="249">
        <v>293.43333333333339</v>
      </c>
      <c r="J410" s="249">
        <v>296.56666666666678</v>
      </c>
      <c r="K410" s="248">
        <v>290.3</v>
      </c>
      <c r="L410" s="248">
        <v>282.39999999999998</v>
      </c>
      <c r="M410" s="248">
        <v>0.79703999999999997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131.94999999999999</v>
      </c>
      <c r="D411" s="249">
        <v>131.94999999999999</v>
      </c>
      <c r="E411" s="249">
        <v>130.94999999999999</v>
      </c>
      <c r="F411" s="249">
        <v>129.94999999999999</v>
      </c>
      <c r="G411" s="249">
        <v>128.94999999999999</v>
      </c>
      <c r="H411" s="249">
        <v>132.94999999999999</v>
      </c>
      <c r="I411" s="249">
        <v>133.94999999999999</v>
      </c>
      <c r="J411" s="249">
        <v>134.94999999999999</v>
      </c>
      <c r="K411" s="248">
        <v>132.94999999999999</v>
      </c>
      <c r="L411" s="248">
        <v>130.94999999999999</v>
      </c>
      <c r="M411" s="248">
        <v>7.7498800000000001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695.6</v>
      </c>
      <c r="D412" s="249">
        <v>703.23333333333323</v>
      </c>
      <c r="E412" s="249">
        <v>682.46666666666647</v>
      </c>
      <c r="F412" s="249">
        <v>669.33333333333326</v>
      </c>
      <c r="G412" s="249">
        <v>648.56666666666649</v>
      </c>
      <c r="H412" s="249">
        <v>716.36666666666645</v>
      </c>
      <c r="I412" s="249">
        <v>737.1333333333331</v>
      </c>
      <c r="J412" s="249">
        <v>750.26666666666642</v>
      </c>
      <c r="K412" s="248">
        <v>724</v>
      </c>
      <c r="L412" s="248">
        <v>690.1</v>
      </c>
      <c r="M412" s="248">
        <v>0.30097000000000002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24296.5</v>
      </c>
      <c r="D413" s="249">
        <v>24322.966666666664</v>
      </c>
      <c r="E413" s="249">
        <v>24076.183333333327</v>
      </c>
      <c r="F413" s="249">
        <v>23855.866666666665</v>
      </c>
      <c r="G413" s="249">
        <v>23609.083333333328</v>
      </c>
      <c r="H413" s="249">
        <v>24543.283333333326</v>
      </c>
      <c r="I413" s="249">
        <v>24790.066666666658</v>
      </c>
      <c r="J413" s="249">
        <v>25010.383333333324</v>
      </c>
      <c r="K413" s="248">
        <v>24569.75</v>
      </c>
      <c r="L413" s="248">
        <v>24102.65</v>
      </c>
      <c r="M413" s="248">
        <v>0.18723000000000001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57.5</v>
      </c>
      <c r="D414" s="249">
        <v>58.016666666666673</v>
      </c>
      <c r="E414" s="249">
        <v>56.683333333333344</v>
      </c>
      <c r="F414" s="249">
        <v>55.866666666666674</v>
      </c>
      <c r="G414" s="249">
        <v>54.533333333333346</v>
      </c>
      <c r="H414" s="249">
        <v>58.833333333333343</v>
      </c>
      <c r="I414" s="249">
        <v>60.166666666666671</v>
      </c>
      <c r="J414" s="249">
        <v>60.983333333333341</v>
      </c>
      <c r="K414" s="248">
        <v>59.35</v>
      </c>
      <c r="L414" s="248">
        <v>57.2</v>
      </c>
      <c r="M414" s="248">
        <v>85.641710000000003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>
        <v>1393.2</v>
      </c>
      <c r="D415" s="249">
        <v>1389.1499999999999</v>
      </c>
      <c r="E415" s="249">
        <v>1374.0999999999997</v>
      </c>
      <c r="F415" s="249">
        <v>1354.9999999999998</v>
      </c>
      <c r="G415" s="249">
        <v>1339.9499999999996</v>
      </c>
      <c r="H415" s="249">
        <v>1408.2499999999998</v>
      </c>
      <c r="I415" s="249">
        <v>1423.3</v>
      </c>
      <c r="J415" s="249">
        <v>1442.3999999999999</v>
      </c>
      <c r="K415" s="248">
        <v>1404.2</v>
      </c>
      <c r="L415" s="248">
        <v>1370.05</v>
      </c>
      <c r="M415" s="248">
        <v>7.5561199999999999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292.8</v>
      </c>
      <c r="D416" s="249">
        <v>293.78333333333336</v>
      </c>
      <c r="E416" s="249">
        <v>291.01666666666671</v>
      </c>
      <c r="F416" s="249">
        <v>289.23333333333335</v>
      </c>
      <c r="G416" s="249">
        <v>286.4666666666667</v>
      </c>
      <c r="H416" s="249">
        <v>295.56666666666672</v>
      </c>
      <c r="I416" s="249">
        <v>298.33333333333337</v>
      </c>
      <c r="J416" s="249">
        <v>300.11666666666673</v>
      </c>
      <c r="K416" s="248">
        <v>296.55</v>
      </c>
      <c r="L416" s="248">
        <v>292</v>
      </c>
      <c r="M416" s="248">
        <v>0.57215000000000005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2966.5</v>
      </c>
      <c r="D417" s="249">
        <v>2982.2666666666664</v>
      </c>
      <c r="E417" s="249">
        <v>2939.5333333333328</v>
      </c>
      <c r="F417" s="249">
        <v>2912.5666666666666</v>
      </c>
      <c r="G417" s="249">
        <v>2869.833333333333</v>
      </c>
      <c r="H417" s="249">
        <v>3009.2333333333327</v>
      </c>
      <c r="I417" s="249">
        <v>3051.9666666666662</v>
      </c>
      <c r="J417" s="249">
        <v>3078.9333333333325</v>
      </c>
      <c r="K417" s="248">
        <v>3025</v>
      </c>
      <c r="L417" s="248">
        <v>2955.3</v>
      </c>
      <c r="M417" s="248">
        <v>1.9597599999999999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612.85</v>
      </c>
      <c r="D418" s="249">
        <v>614.85</v>
      </c>
      <c r="E418" s="249">
        <v>609</v>
      </c>
      <c r="F418" s="249">
        <v>605.15</v>
      </c>
      <c r="G418" s="249">
        <v>599.29999999999995</v>
      </c>
      <c r="H418" s="249">
        <v>618.70000000000005</v>
      </c>
      <c r="I418" s="249">
        <v>624.55000000000018</v>
      </c>
      <c r="J418" s="249">
        <v>628.40000000000009</v>
      </c>
      <c r="K418" s="248">
        <v>620.70000000000005</v>
      </c>
      <c r="L418" s="248">
        <v>611</v>
      </c>
      <c r="M418" s="248">
        <v>0.68198999999999999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4211.75</v>
      </c>
      <c r="D419" s="249">
        <v>4216.7</v>
      </c>
      <c r="E419" s="249">
        <v>4167.0499999999993</v>
      </c>
      <c r="F419" s="249">
        <v>4122.3499999999995</v>
      </c>
      <c r="G419" s="249">
        <v>4072.6999999999989</v>
      </c>
      <c r="H419" s="249">
        <v>4261.3999999999996</v>
      </c>
      <c r="I419" s="249">
        <v>4311.0499999999993</v>
      </c>
      <c r="J419" s="249">
        <v>4355.75</v>
      </c>
      <c r="K419" s="248">
        <v>4266.3500000000004</v>
      </c>
      <c r="L419" s="248">
        <v>4172</v>
      </c>
      <c r="M419" s="248">
        <v>0.62034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463.8</v>
      </c>
      <c r="D420" s="249">
        <v>469.61666666666662</v>
      </c>
      <c r="E420" s="249">
        <v>455.68333333333322</v>
      </c>
      <c r="F420" s="249">
        <v>447.56666666666661</v>
      </c>
      <c r="G420" s="249">
        <v>433.63333333333321</v>
      </c>
      <c r="H420" s="249">
        <v>477.73333333333323</v>
      </c>
      <c r="I420" s="249">
        <v>491.66666666666663</v>
      </c>
      <c r="J420" s="249">
        <v>499.78333333333325</v>
      </c>
      <c r="K420" s="248">
        <v>483.55</v>
      </c>
      <c r="L420" s="248">
        <v>461.5</v>
      </c>
      <c r="M420" s="248">
        <v>11.955539999999999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540.79999999999995</v>
      </c>
      <c r="D421" s="249">
        <v>546.25</v>
      </c>
      <c r="E421" s="249">
        <v>534.54999999999995</v>
      </c>
      <c r="F421" s="249">
        <v>528.29999999999995</v>
      </c>
      <c r="G421" s="249">
        <v>516.59999999999991</v>
      </c>
      <c r="H421" s="249">
        <v>552.5</v>
      </c>
      <c r="I421" s="249">
        <v>564.20000000000005</v>
      </c>
      <c r="J421" s="249">
        <v>570.45000000000005</v>
      </c>
      <c r="K421" s="248">
        <v>557.95000000000005</v>
      </c>
      <c r="L421" s="248">
        <v>540</v>
      </c>
      <c r="M421" s="248">
        <v>1.5449200000000001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599.04999999999995</v>
      </c>
      <c r="D422" s="249">
        <v>599.6</v>
      </c>
      <c r="E422" s="249">
        <v>593.65000000000009</v>
      </c>
      <c r="F422" s="249">
        <v>588.25000000000011</v>
      </c>
      <c r="G422" s="249">
        <v>582.30000000000018</v>
      </c>
      <c r="H422" s="249">
        <v>605</v>
      </c>
      <c r="I422" s="249">
        <v>610.95000000000005</v>
      </c>
      <c r="J422" s="249">
        <v>616.34999999999991</v>
      </c>
      <c r="K422" s="248">
        <v>605.54999999999995</v>
      </c>
      <c r="L422" s="248">
        <v>594.20000000000005</v>
      </c>
      <c r="M422" s="248">
        <v>2.0185900000000001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615.95000000000005</v>
      </c>
      <c r="D423" s="249">
        <v>619.93333333333328</v>
      </c>
      <c r="E423" s="249">
        <v>610.31666666666661</v>
      </c>
      <c r="F423" s="249">
        <v>604.68333333333328</v>
      </c>
      <c r="G423" s="249">
        <v>595.06666666666661</v>
      </c>
      <c r="H423" s="249">
        <v>625.56666666666661</v>
      </c>
      <c r="I423" s="249">
        <v>635.18333333333317</v>
      </c>
      <c r="J423" s="249">
        <v>640.81666666666661</v>
      </c>
      <c r="K423" s="248">
        <v>629.54999999999995</v>
      </c>
      <c r="L423" s="248">
        <v>614.29999999999995</v>
      </c>
      <c r="M423" s="248">
        <v>106.22271000000001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83.55</v>
      </c>
      <c r="D424" s="249">
        <v>84.2</v>
      </c>
      <c r="E424" s="249">
        <v>82.7</v>
      </c>
      <c r="F424" s="249">
        <v>81.849999999999994</v>
      </c>
      <c r="G424" s="249">
        <v>80.349999999999994</v>
      </c>
      <c r="H424" s="249">
        <v>85.050000000000011</v>
      </c>
      <c r="I424" s="249">
        <v>86.550000000000011</v>
      </c>
      <c r="J424" s="249">
        <v>87.40000000000002</v>
      </c>
      <c r="K424" s="248">
        <v>85.7</v>
      </c>
      <c r="L424" s="248">
        <v>83.35</v>
      </c>
      <c r="M424" s="248">
        <v>109.84645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296.60000000000002</v>
      </c>
      <c r="D425" s="249">
        <v>298.36666666666667</v>
      </c>
      <c r="E425" s="249">
        <v>294.23333333333335</v>
      </c>
      <c r="F425" s="249">
        <v>291.86666666666667</v>
      </c>
      <c r="G425" s="249">
        <v>287.73333333333335</v>
      </c>
      <c r="H425" s="249">
        <v>300.73333333333335</v>
      </c>
      <c r="I425" s="249">
        <v>304.86666666666667</v>
      </c>
      <c r="J425" s="249">
        <v>307.23333333333335</v>
      </c>
      <c r="K425" s="248">
        <v>302.5</v>
      </c>
      <c r="L425" s="248">
        <v>296</v>
      </c>
      <c r="M425" s="248">
        <v>2.1007799999999999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177.35</v>
      </c>
      <c r="D426" s="249">
        <v>175.86666666666667</v>
      </c>
      <c r="E426" s="249">
        <v>171.83333333333334</v>
      </c>
      <c r="F426" s="249">
        <v>166.31666666666666</v>
      </c>
      <c r="G426" s="249">
        <v>162.28333333333333</v>
      </c>
      <c r="H426" s="249">
        <v>181.38333333333335</v>
      </c>
      <c r="I426" s="249">
        <v>185.41666666666666</v>
      </c>
      <c r="J426" s="249">
        <v>190.93333333333337</v>
      </c>
      <c r="K426" s="248">
        <v>179.9</v>
      </c>
      <c r="L426" s="248">
        <v>170.35</v>
      </c>
      <c r="M426" s="248">
        <v>27.773319999999998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385.25</v>
      </c>
      <c r="D427" s="249">
        <v>385.7166666666667</v>
      </c>
      <c r="E427" s="249">
        <v>381.53333333333342</v>
      </c>
      <c r="F427" s="249">
        <v>377.81666666666672</v>
      </c>
      <c r="G427" s="249">
        <v>373.63333333333344</v>
      </c>
      <c r="H427" s="249">
        <v>389.43333333333339</v>
      </c>
      <c r="I427" s="249">
        <v>393.61666666666667</v>
      </c>
      <c r="J427" s="249">
        <v>397.33333333333337</v>
      </c>
      <c r="K427" s="248">
        <v>389.9</v>
      </c>
      <c r="L427" s="248">
        <v>382</v>
      </c>
      <c r="M427" s="248">
        <v>0.35954999999999998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479.95</v>
      </c>
      <c r="D428" s="249">
        <v>481.18333333333334</v>
      </c>
      <c r="E428" s="249">
        <v>474.41666666666669</v>
      </c>
      <c r="F428" s="249">
        <v>468.88333333333333</v>
      </c>
      <c r="G428" s="249">
        <v>462.11666666666667</v>
      </c>
      <c r="H428" s="249">
        <v>486.7166666666667</v>
      </c>
      <c r="I428" s="249">
        <v>493.48333333333335</v>
      </c>
      <c r="J428" s="249">
        <v>499.01666666666671</v>
      </c>
      <c r="K428" s="248">
        <v>487.95</v>
      </c>
      <c r="L428" s="248">
        <v>475.65</v>
      </c>
      <c r="M428" s="248">
        <v>1.2044900000000001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224.4</v>
      </c>
      <c r="D429" s="249">
        <v>225.2833333333333</v>
      </c>
      <c r="E429" s="249">
        <v>222.31666666666661</v>
      </c>
      <c r="F429" s="249">
        <v>220.23333333333329</v>
      </c>
      <c r="G429" s="249">
        <v>217.26666666666659</v>
      </c>
      <c r="H429" s="249">
        <v>227.36666666666662</v>
      </c>
      <c r="I429" s="249">
        <v>230.33333333333331</v>
      </c>
      <c r="J429" s="249">
        <v>232.41666666666663</v>
      </c>
      <c r="K429" s="248">
        <v>228.25</v>
      </c>
      <c r="L429" s="248">
        <v>223.2</v>
      </c>
      <c r="M429" s="248">
        <v>1.8491500000000001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1002.2</v>
      </c>
      <c r="D430" s="249">
        <v>1002.4333333333334</v>
      </c>
      <c r="E430" s="249">
        <v>997.86666666666679</v>
      </c>
      <c r="F430" s="249">
        <v>993.53333333333342</v>
      </c>
      <c r="G430" s="249">
        <v>988.96666666666681</v>
      </c>
      <c r="H430" s="249">
        <v>1006.7666666666668</v>
      </c>
      <c r="I430" s="249">
        <v>1011.3333333333334</v>
      </c>
      <c r="J430" s="249">
        <v>1015.6666666666667</v>
      </c>
      <c r="K430" s="248">
        <v>1007</v>
      </c>
      <c r="L430" s="248">
        <v>998.1</v>
      </c>
      <c r="M430" s="248">
        <v>13.0466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504.2</v>
      </c>
      <c r="D431" s="249">
        <v>506.91666666666669</v>
      </c>
      <c r="E431" s="249">
        <v>499.38333333333333</v>
      </c>
      <c r="F431" s="249">
        <v>494.56666666666666</v>
      </c>
      <c r="G431" s="249">
        <v>487.0333333333333</v>
      </c>
      <c r="H431" s="249">
        <v>511.73333333333335</v>
      </c>
      <c r="I431" s="249">
        <v>519.26666666666677</v>
      </c>
      <c r="J431" s="249">
        <v>524.08333333333337</v>
      </c>
      <c r="K431" s="248">
        <v>514.45000000000005</v>
      </c>
      <c r="L431" s="248">
        <v>502.1</v>
      </c>
      <c r="M431" s="248">
        <v>11.501720000000001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2317.85</v>
      </c>
      <c r="D432" s="249">
        <v>2320.1833333333334</v>
      </c>
      <c r="E432" s="249">
        <v>2299.2166666666667</v>
      </c>
      <c r="F432" s="249">
        <v>2280.5833333333335</v>
      </c>
      <c r="G432" s="249">
        <v>2259.6166666666668</v>
      </c>
      <c r="H432" s="249">
        <v>2338.8166666666666</v>
      </c>
      <c r="I432" s="249">
        <v>2359.7833333333338</v>
      </c>
      <c r="J432" s="249">
        <v>2378.4166666666665</v>
      </c>
      <c r="K432" s="248">
        <v>2341.15</v>
      </c>
      <c r="L432" s="248">
        <v>2301.5500000000002</v>
      </c>
      <c r="M432" s="248">
        <v>0.55759000000000003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973.75</v>
      </c>
      <c r="D433" s="249">
        <v>977.1</v>
      </c>
      <c r="E433" s="249">
        <v>954.25</v>
      </c>
      <c r="F433" s="249">
        <v>934.75</v>
      </c>
      <c r="G433" s="249">
        <v>911.9</v>
      </c>
      <c r="H433" s="249">
        <v>996.6</v>
      </c>
      <c r="I433" s="249">
        <v>1019.4500000000002</v>
      </c>
      <c r="J433" s="249">
        <v>1038.95</v>
      </c>
      <c r="K433" s="248">
        <v>999.95</v>
      </c>
      <c r="L433" s="248">
        <v>957.6</v>
      </c>
      <c r="M433" s="248">
        <v>2.7718500000000001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369.6</v>
      </c>
      <c r="D434" s="249">
        <v>370.66666666666669</v>
      </c>
      <c r="E434" s="249">
        <v>366.43333333333339</v>
      </c>
      <c r="F434" s="249">
        <v>363.26666666666671</v>
      </c>
      <c r="G434" s="249">
        <v>359.03333333333342</v>
      </c>
      <c r="H434" s="249">
        <v>373.83333333333337</v>
      </c>
      <c r="I434" s="249">
        <v>378.06666666666661</v>
      </c>
      <c r="J434" s="249">
        <v>381.23333333333335</v>
      </c>
      <c r="K434" s="248">
        <v>374.9</v>
      </c>
      <c r="L434" s="248">
        <v>367.5</v>
      </c>
      <c r="M434" s="248">
        <v>1.3273999999999999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341.1</v>
      </c>
      <c r="D435" s="249">
        <v>343.56666666666666</v>
      </c>
      <c r="E435" s="249">
        <v>337.5333333333333</v>
      </c>
      <c r="F435" s="249">
        <v>333.96666666666664</v>
      </c>
      <c r="G435" s="249">
        <v>327.93333333333328</v>
      </c>
      <c r="H435" s="249">
        <v>347.13333333333333</v>
      </c>
      <c r="I435" s="249">
        <v>353.16666666666674</v>
      </c>
      <c r="J435" s="249">
        <v>356.73333333333335</v>
      </c>
      <c r="K435" s="248">
        <v>349.6</v>
      </c>
      <c r="L435" s="248">
        <v>340</v>
      </c>
      <c r="M435" s="248">
        <v>2.0564800000000001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2506</v>
      </c>
      <c r="D436" s="249">
        <v>2526.4333333333334</v>
      </c>
      <c r="E436" s="249">
        <v>2471.0166666666669</v>
      </c>
      <c r="F436" s="249">
        <v>2436.0333333333333</v>
      </c>
      <c r="G436" s="249">
        <v>2380.6166666666668</v>
      </c>
      <c r="H436" s="249">
        <v>2561.416666666667</v>
      </c>
      <c r="I436" s="249">
        <v>2616.833333333333</v>
      </c>
      <c r="J436" s="249">
        <v>2651.8166666666671</v>
      </c>
      <c r="K436" s="248">
        <v>2581.85</v>
      </c>
      <c r="L436" s="248">
        <v>2491.4499999999998</v>
      </c>
      <c r="M436" s="248">
        <v>0.31372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479.95</v>
      </c>
      <c r="D437" s="249">
        <v>480.8</v>
      </c>
      <c r="E437" s="249">
        <v>476.15000000000003</v>
      </c>
      <c r="F437" s="249">
        <v>472.35</v>
      </c>
      <c r="G437" s="249">
        <v>467.70000000000005</v>
      </c>
      <c r="H437" s="249">
        <v>484.6</v>
      </c>
      <c r="I437" s="249">
        <v>489.25</v>
      </c>
      <c r="J437" s="249">
        <v>493.05</v>
      </c>
      <c r="K437" s="248">
        <v>485.45</v>
      </c>
      <c r="L437" s="248">
        <v>477</v>
      </c>
      <c r="M437" s="248">
        <v>2.35643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10.95</v>
      </c>
      <c r="D438" s="249">
        <v>10.950000000000001</v>
      </c>
      <c r="E438" s="249">
        <v>10.650000000000002</v>
      </c>
      <c r="F438" s="249">
        <v>10.350000000000001</v>
      </c>
      <c r="G438" s="249">
        <v>10.050000000000002</v>
      </c>
      <c r="H438" s="249">
        <v>11.250000000000002</v>
      </c>
      <c r="I438" s="249">
        <v>11.550000000000002</v>
      </c>
      <c r="J438" s="249">
        <v>11.850000000000001</v>
      </c>
      <c r="K438" s="248">
        <v>11.25</v>
      </c>
      <c r="L438" s="248">
        <v>10.65</v>
      </c>
      <c r="M438" s="248">
        <v>4762.4222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283.8</v>
      </c>
      <c r="D439" s="249">
        <v>285.76666666666665</v>
      </c>
      <c r="E439" s="249">
        <v>280.2833333333333</v>
      </c>
      <c r="F439" s="249">
        <v>276.76666666666665</v>
      </c>
      <c r="G439" s="249">
        <v>271.2833333333333</v>
      </c>
      <c r="H439" s="249">
        <v>289.2833333333333</v>
      </c>
      <c r="I439" s="249">
        <v>294.76666666666665</v>
      </c>
      <c r="J439" s="249">
        <v>298.2833333333333</v>
      </c>
      <c r="K439" s="248">
        <v>291.25</v>
      </c>
      <c r="L439" s="248">
        <v>282.25</v>
      </c>
      <c r="M439" s="248">
        <v>2.5400200000000002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924.4</v>
      </c>
      <c r="D440" s="249">
        <v>928.4666666666667</v>
      </c>
      <c r="E440" s="249">
        <v>912.93333333333339</v>
      </c>
      <c r="F440" s="249">
        <v>901.4666666666667</v>
      </c>
      <c r="G440" s="249">
        <v>885.93333333333339</v>
      </c>
      <c r="H440" s="249">
        <v>939.93333333333339</v>
      </c>
      <c r="I440" s="249">
        <v>955.4666666666667</v>
      </c>
      <c r="J440" s="249">
        <v>966.93333333333339</v>
      </c>
      <c r="K440" s="248">
        <v>944</v>
      </c>
      <c r="L440" s="248">
        <v>917</v>
      </c>
      <c r="M440" s="248">
        <v>0.20596999999999999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578.20000000000005</v>
      </c>
      <c r="D441" s="249">
        <v>579.35</v>
      </c>
      <c r="E441" s="249">
        <v>574.40000000000009</v>
      </c>
      <c r="F441" s="249">
        <v>570.6</v>
      </c>
      <c r="G441" s="249">
        <v>565.65000000000009</v>
      </c>
      <c r="H441" s="249">
        <v>583.15000000000009</v>
      </c>
      <c r="I441" s="249">
        <v>588.10000000000014</v>
      </c>
      <c r="J441" s="249">
        <v>591.90000000000009</v>
      </c>
      <c r="K441" s="248">
        <v>584.29999999999995</v>
      </c>
      <c r="L441" s="248">
        <v>575.54999999999995</v>
      </c>
      <c r="M441" s="248">
        <v>2.3053699999999999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1807.6</v>
      </c>
      <c r="D442" s="249">
        <v>1810.25</v>
      </c>
      <c r="E442" s="249">
        <v>1783</v>
      </c>
      <c r="F442" s="249">
        <v>1758.4</v>
      </c>
      <c r="G442" s="249">
        <v>1731.15</v>
      </c>
      <c r="H442" s="249">
        <v>1834.85</v>
      </c>
      <c r="I442" s="249">
        <v>1862.1</v>
      </c>
      <c r="J442" s="249">
        <v>1886.6999999999998</v>
      </c>
      <c r="K442" s="248">
        <v>1837.5</v>
      </c>
      <c r="L442" s="248">
        <v>1785.65</v>
      </c>
      <c r="M442" s="248">
        <v>0.25094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573.04999999999995</v>
      </c>
      <c r="D443" s="249">
        <v>575.68333333333328</v>
      </c>
      <c r="E443" s="249">
        <v>568.36666666666656</v>
      </c>
      <c r="F443" s="249">
        <v>563.68333333333328</v>
      </c>
      <c r="G443" s="249">
        <v>556.36666666666656</v>
      </c>
      <c r="H443" s="249">
        <v>580.36666666666656</v>
      </c>
      <c r="I443" s="249">
        <v>587.68333333333339</v>
      </c>
      <c r="J443" s="249">
        <v>592.36666666666656</v>
      </c>
      <c r="K443" s="248">
        <v>583</v>
      </c>
      <c r="L443" s="248">
        <v>571</v>
      </c>
      <c r="M443" s="248">
        <v>0.16808999999999999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845.25</v>
      </c>
      <c r="D444" s="249">
        <v>849.55000000000007</v>
      </c>
      <c r="E444" s="249">
        <v>835.70000000000016</v>
      </c>
      <c r="F444" s="249">
        <v>826.15000000000009</v>
      </c>
      <c r="G444" s="249">
        <v>812.30000000000018</v>
      </c>
      <c r="H444" s="249">
        <v>859.10000000000014</v>
      </c>
      <c r="I444" s="249">
        <v>872.95</v>
      </c>
      <c r="J444" s="249">
        <v>882.50000000000011</v>
      </c>
      <c r="K444" s="248">
        <v>863.4</v>
      </c>
      <c r="L444" s="248">
        <v>840</v>
      </c>
      <c r="M444" s="248">
        <v>0.28310999999999997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41.2</v>
      </c>
      <c r="D445" s="249">
        <v>41.55</v>
      </c>
      <c r="E445" s="249">
        <v>40.699999999999996</v>
      </c>
      <c r="F445" s="249">
        <v>40.199999999999996</v>
      </c>
      <c r="G445" s="249">
        <v>39.349999999999994</v>
      </c>
      <c r="H445" s="249">
        <v>42.05</v>
      </c>
      <c r="I445" s="249">
        <v>42.899999999999991</v>
      </c>
      <c r="J445" s="249">
        <v>43.4</v>
      </c>
      <c r="K445" s="248">
        <v>42.4</v>
      </c>
      <c r="L445" s="248">
        <v>41.05</v>
      </c>
      <c r="M445" s="248">
        <v>87.580250000000007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1039.05</v>
      </c>
      <c r="D446" s="249">
        <v>1038.7833333333333</v>
      </c>
      <c r="E446" s="249">
        <v>1025.1666666666665</v>
      </c>
      <c r="F446" s="249">
        <v>1011.2833333333333</v>
      </c>
      <c r="G446" s="249">
        <v>997.66666666666652</v>
      </c>
      <c r="H446" s="249">
        <v>1052.6666666666665</v>
      </c>
      <c r="I446" s="249">
        <v>1066.2833333333333</v>
      </c>
      <c r="J446" s="249">
        <v>1080.1666666666665</v>
      </c>
      <c r="K446" s="248">
        <v>1052.4000000000001</v>
      </c>
      <c r="L446" s="248">
        <v>1024.9000000000001</v>
      </c>
      <c r="M446" s="248">
        <v>17.110060000000001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749.15</v>
      </c>
      <c r="D447" s="249">
        <v>751.6</v>
      </c>
      <c r="E447" s="249">
        <v>744.55000000000007</v>
      </c>
      <c r="F447" s="249">
        <v>739.95</v>
      </c>
      <c r="G447" s="249">
        <v>732.90000000000009</v>
      </c>
      <c r="H447" s="249">
        <v>756.2</v>
      </c>
      <c r="I447" s="249">
        <v>763.25</v>
      </c>
      <c r="J447" s="249">
        <v>767.85</v>
      </c>
      <c r="K447" s="248">
        <v>758.65</v>
      </c>
      <c r="L447" s="248">
        <v>747</v>
      </c>
      <c r="M447" s="248">
        <v>1.5488599999999999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1026.7</v>
      </c>
      <c r="D448" s="249">
        <v>1030.5833333333333</v>
      </c>
      <c r="E448" s="249">
        <v>1018.2166666666665</v>
      </c>
      <c r="F448" s="249">
        <v>1009.7333333333332</v>
      </c>
      <c r="G448" s="249">
        <v>997.36666666666645</v>
      </c>
      <c r="H448" s="249">
        <v>1039.0666666666666</v>
      </c>
      <c r="I448" s="249">
        <v>1051.4333333333334</v>
      </c>
      <c r="J448" s="249">
        <v>1059.9166666666665</v>
      </c>
      <c r="K448" s="248">
        <v>1042.95</v>
      </c>
      <c r="L448" s="248">
        <v>1022.1</v>
      </c>
      <c r="M448" s="248">
        <v>5.4564000000000004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228.2</v>
      </c>
      <c r="D449" s="249">
        <v>229.25</v>
      </c>
      <c r="E449" s="249">
        <v>226.05</v>
      </c>
      <c r="F449" s="249">
        <v>223.9</v>
      </c>
      <c r="G449" s="249">
        <v>220.70000000000002</v>
      </c>
      <c r="H449" s="249">
        <v>231.4</v>
      </c>
      <c r="I449" s="249">
        <v>234.6</v>
      </c>
      <c r="J449" s="249">
        <v>236.75</v>
      </c>
      <c r="K449" s="248">
        <v>232.45</v>
      </c>
      <c r="L449" s="248">
        <v>227.1</v>
      </c>
      <c r="M449" s="248">
        <v>4.3292400000000004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1312.75</v>
      </c>
      <c r="D450" s="249">
        <v>1327.9166666666667</v>
      </c>
      <c r="E450" s="249">
        <v>1289.1333333333334</v>
      </c>
      <c r="F450" s="249">
        <v>1265.5166666666667</v>
      </c>
      <c r="G450" s="249">
        <v>1226.7333333333333</v>
      </c>
      <c r="H450" s="249">
        <v>1351.5333333333335</v>
      </c>
      <c r="I450" s="249">
        <v>1390.3166666666668</v>
      </c>
      <c r="J450" s="249">
        <v>1413.9333333333336</v>
      </c>
      <c r="K450" s="248">
        <v>1366.7</v>
      </c>
      <c r="L450" s="248">
        <v>1304.3</v>
      </c>
      <c r="M450" s="248">
        <v>7.6945100000000002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3305.1</v>
      </c>
      <c r="D451" s="249">
        <v>3322.9333333333329</v>
      </c>
      <c r="E451" s="249">
        <v>3281.1166666666659</v>
      </c>
      <c r="F451" s="249">
        <v>3257.1333333333328</v>
      </c>
      <c r="G451" s="249">
        <v>3215.3166666666657</v>
      </c>
      <c r="H451" s="249">
        <v>3346.9166666666661</v>
      </c>
      <c r="I451" s="249">
        <v>3388.7333333333327</v>
      </c>
      <c r="J451" s="249">
        <v>3412.7166666666662</v>
      </c>
      <c r="K451" s="248">
        <v>3364.75</v>
      </c>
      <c r="L451" s="248">
        <v>3298.95</v>
      </c>
      <c r="M451" s="248">
        <v>14.156940000000001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804.9</v>
      </c>
      <c r="D452" s="249">
        <v>807.46666666666658</v>
      </c>
      <c r="E452" s="249">
        <v>799.48333333333312</v>
      </c>
      <c r="F452" s="249">
        <v>794.06666666666649</v>
      </c>
      <c r="G452" s="249">
        <v>786.08333333333303</v>
      </c>
      <c r="H452" s="249">
        <v>812.88333333333321</v>
      </c>
      <c r="I452" s="249">
        <v>820.86666666666656</v>
      </c>
      <c r="J452" s="249">
        <v>826.2833333333333</v>
      </c>
      <c r="K452" s="248">
        <v>815.45</v>
      </c>
      <c r="L452" s="248">
        <v>802.05</v>
      </c>
      <c r="M452" s="248">
        <v>7.8305100000000003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6550.35</v>
      </c>
      <c r="D453" s="249">
        <v>6594.3499999999995</v>
      </c>
      <c r="E453" s="249">
        <v>6500.9999999999991</v>
      </c>
      <c r="F453" s="249">
        <v>6451.65</v>
      </c>
      <c r="G453" s="249">
        <v>6358.2999999999993</v>
      </c>
      <c r="H453" s="249">
        <v>6643.6999999999989</v>
      </c>
      <c r="I453" s="249">
        <v>6737.0499999999993</v>
      </c>
      <c r="J453" s="249">
        <v>6786.3999999999987</v>
      </c>
      <c r="K453" s="248">
        <v>6687.7</v>
      </c>
      <c r="L453" s="248">
        <v>6545</v>
      </c>
      <c r="M453" s="248">
        <v>2.0719699999999999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2214.85</v>
      </c>
      <c r="D454" s="249">
        <v>2226.9333333333334</v>
      </c>
      <c r="E454" s="249">
        <v>2185.2166666666667</v>
      </c>
      <c r="F454" s="249">
        <v>2155.5833333333335</v>
      </c>
      <c r="G454" s="249">
        <v>2113.8666666666668</v>
      </c>
      <c r="H454" s="249">
        <v>2256.5666666666666</v>
      </c>
      <c r="I454" s="249">
        <v>2298.2833333333338</v>
      </c>
      <c r="J454" s="249">
        <v>2327.9166666666665</v>
      </c>
      <c r="K454" s="248">
        <v>2268.65</v>
      </c>
      <c r="L454" s="248">
        <v>2197.3000000000002</v>
      </c>
      <c r="M454" s="248">
        <v>0.20993999999999999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222.5</v>
      </c>
      <c r="D455" s="249">
        <v>223.26666666666665</v>
      </c>
      <c r="E455" s="249">
        <v>221.23333333333329</v>
      </c>
      <c r="F455" s="249">
        <v>219.96666666666664</v>
      </c>
      <c r="G455" s="249">
        <v>217.93333333333328</v>
      </c>
      <c r="H455" s="249">
        <v>224.5333333333333</v>
      </c>
      <c r="I455" s="249">
        <v>226.56666666666666</v>
      </c>
      <c r="J455" s="249">
        <v>227.83333333333331</v>
      </c>
      <c r="K455" s="248">
        <v>225.3</v>
      </c>
      <c r="L455" s="248">
        <v>222</v>
      </c>
      <c r="M455" s="248">
        <v>9.3833300000000008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416.7</v>
      </c>
      <c r="D456" s="249">
        <v>418.40000000000003</v>
      </c>
      <c r="E456" s="249">
        <v>414.00000000000006</v>
      </c>
      <c r="F456" s="249">
        <v>411.3</v>
      </c>
      <c r="G456" s="249">
        <v>406.90000000000003</v>
      </c>
      <c r="H456" s="249">
        <v>421.10000000000008</v>
      </c>
      <c r="I456" s="249">
        <v>425.50000000000006</v>
      </c>
      <c r="J456" s="249">
        <v>428.2000000000001</v>
      </c>
      <c r="K456" s="248">
        <v>422.8</v>
      </c>
      <c r="L456" s="248">
        <v>415.7</v>
      </c>
      <c r="M456" s="248">
        <v>75.426010000000005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221.8</v>
      </c>
      <c r="D457" s="249">
        <v>222.55000000000004</v>
      </c>
      <c r="E457" s="249">
        <v>220.30000000000007</v>
      </c>
      <c r="F457" s="249">
        <v>218.80000000000004</v>
      </c>
      <c r="G457" s="249">
        <v>216.55000000000007</v>
      </c>
      <c r="H457" s="249">
        <v>224.05000000000007</v>
      </c>
      <c r="I457" s="249">
        <v>226.3</v>
      </c>
      <c r="J457" s="249">
        <v>227.80000000000007</v>
      </c>
      <c r="K457" s="248">
        <v>224.8</v>
      </c>
      <c r="L457" s="248">
        <v>221.05</v>
      </c>
      <c r="M457" s="248">
        <v>79.09066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110.95</v>
      </c>
      <c r="D458" s="249">
        <v>111.7</v>
      </c>
      <c r="E458" s="249">
        <v>109.95</v>
      </c>
      <c r="F458" s="249">
        <v>108.95</v>
      </c>
      <c r="G458" s="249">
        <v>107.2</v>
      </c>
      <c r="H458" s="249">
        <v>112.7</v>
      </c>
      <c r="I458" s="249">
        <v>114.45</v>
      </c>
      <c r="J458" s="249">
        <v>115.45</v>
      </c>
      <c r="K458" s="248">
        <v>113.45</v>
      </c>
      <c r="L458" s="248">
        <v>110.7</v>
      </c>
      <c r="M458" s="248">
        <v>343.61613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98.7</v>
      </c>
      <c r="D459" s="249">
        <v>99.583333333333329</v>
      </c>
      <c r="E459" s="249">
        <v>97.466666666666654</v>
      </c>
      <c r="F459" s="249">
        <v>96.23333333333332</v>
      </c>
      <c r="G459" s="249">
        <v>94.116666666666646</v>
      </c>
      <c r="H459" s="249">
        <v>100.81666666666666</v>
      </c>
      <c r="I459" s="249">
        <v>102.93333333333334</v>
      </c>
      <c r="J459" s="249">
        <v>104.16666666666667</v>
      </c>
      <c r="K459" s="248">
        <v>101.7</v>
      </c>
      <c r="L459" s="248">
        <v>98.35</v>
      </c>
      <c r="M459" s="248">
        <v>33.258380000000002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2557.75</v>
      </c>
      <c r="D460" s="249">
        <v>2549.9</v>
      </c>
      <c r="E460" s="249">
        <v>2528.8500000000004</v>
      </c>
      <c r="F460" s="249">
        <v>2499.9500000000003</v>
      </c>
      <c r="G460" s="249">
        <v>2478.9000000000005</v>
      </c>
      <c r="H460" s="249">
        <v>2578.8000000000002</v>
      </c>
      <c r="I460" s="249">
        <v>2599.8500000000004</v>
      </c>
      <c r="J460" s="249">
        <v>2628.75</v>
      </c>
      <c r="K460" s="248">
        <v>2570.9499999999998</v>
      </c>
      <c r="L460" s="248">
        <v>2521</v>
      </c>
      <c r="M460" s="248">
        <v>0.12937000000000001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1022.75</v>
      </c>
      <c r="D461" s="249">
        <v>1034.3333333333333</v>
      </c>
      <c r="E461" s="249">
        <v>1008.6666666666665</v>
      </c>
      <c r="F461" s="249">
        <v>994.58333333333326</v>
      </c>
      <c r="G461" s="249">
        <v>968.91666666666652</v>
      </c>
      <c r="H461" s="249">
        <v>1048.4166666666665</v>
      </c>
      <c r="I461" s="249">
        <v>1074.083333333333</v>
      </c>
      <c r="J461" s="249">
        <v>1088.1666666666665</v>
      </c>
      <c r="K461" s="248">
        <v>1060</v>
      </c>
      <c r="L461" s="248">
        <v>1020.25</v>
      </c>
      <c r="M461" s="248">
        <v>51.846730000000001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623.04999999999995</v>
      </c>
      <c r="D462" s="249">
        <v>626.51666666666665</v>
      </c>
      <c r="E462" s="249">
        <v>616.5333333333333</v>
      </c>
      <c r="F462" s="249">
        <v>610.01666666666665</v>
      </c>
      <c r="G462" s="249">
        <v>600.0333333333333</v>
      </c>
      <c r="H462" s="249">
        <v>633.0333333333333</v>
      </c>
      <c r="I462" s="249">
        <v>643.01666666666665</v>
      </c>
      <c r="J462" s="249">
        <v>649.5333333333333</v>
      </c>
      <c r="K462" s="248">
        <v>636.5</v>
      </c>
      <c r="L462" s="248">
        <v>620</v>
      </c>
      <c r="M462" s="248">
        <v>2.5374400000000001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125.05</v>
      </c>
      <c r="D463" s="249">
        <v>124.86666666666667</v>
      </c>
      <c r="E463" s="249">
        <v>120.83333333333334</v>
      </c>
      <c r="F463" s="249">
        <v>116.61666666666667</v>
      </c>
      <c r="G463" s="249">
        <v>112.58333333333334</v>
      </c>
      <c r="H463" s="249">
        <v>129.08333333333334</v>
      </c>
      <c r="I463" s="249">
        <v>133.11666666666667</v>
      </c>
      <c r="J463" s="249">
        <v>137.33333333333334</v>
      </c>
      <c r="K463" s="248">
        <v>128.9</v>
      </c>
      <c r="L463" s="248">
        <v>120.65</v>
      </c>
      <c r="M463" s="248">
        <v>88.466040000000007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721.75</v>
      </c>
      <c r="D464" s="249">
        <v>723.9666666666667</v>
      </c>
      <c r="E464" s="249">
        <v>714.93333333333339</v>
      </c>
      <c r="F464" s="249">
        <v>708.11666666666667</v>
      </c>
      <c r="G464" s="249">
        <v>699.08333333333337</v>
      </c>
      <c r="H464" s="249">
        <v>730.78333333333342</v>
      </c>
      <c r="I464" s="249">
        <v>739.81666666666672</v>
      </c>
      <c r="J464" s="249">
        <v>746.63333333333344</v>
      </c>
      <c r="K464" s="248">
        <v>733</v>
      </c>
      <c r="L464" s="248">
        <v>717.15</v>
      </c>
      <c r="M464" s="248">
        <v>3.0641699999999998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2017.4</v>
      </c>
      <c r="D465" s="249">
        <v>2037.4333333333334</v>
      </c>
      <c r="E465" s="249">
        <v>1986.9666666666667</v>
      </c>
      <c r="F465" s="249">
        <v>1956.5333333333333</v>
      </c>
      <c r="G465" s="249">
        <v>1906.0666666666666</v>
      </c>
      <c r="H465" s="249">
        <v>2067.8666666666668</v>
      </c>
      <c r="I465" s="249">
        <v>2118.3333333333339</v>
      </c>
      <c r="J465" s="249">
        <v>2148.7666666666669</v>
      </c>
      <c r="K465" s="248">
        <v>2087.9</v>
      </c>
      <c r="L465" s="248">
        <v>2007</v>
      </c>
      <c r="M465" s="248">
        <v>0.49614000000000003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612</v>
      </c>
      <c r="D466" s="249">
        <v>613.83333333333337</v>
      </c>
      <c r="E466" s="249">
        <v>609.16666666666674</v>
      </c>
      <c r="F466" s="249">
        <v>606.33333333333337</v>
      </c>
      <c r="G466" s="249">
        <v>601.66666666666674</v>
      </c>
      <c r="H466" s="249">
        <v>616.66666666666674</v>
      </c>
      <c r="I466" s="249">
        <v>621.33333333333348</v>
      </c>
      <c r="J466" s="249">
        <v>624.16666666666674</v>
      </c>
      <c r="K466" s="248">
        <v>618.5</v>
      </c>
      <c r="L466" s="248">
        <v>611</v>
      </c>
      <c r="M466" s="248">
        <v>0.40550000000000003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3398.55</v>
      </c>
      <c r="D467" s="249">
        <v>3411.15</v>
      </c>
      <c r="E467" s="249">
        <v>3373.4</v>
      </c>
      <c r="F467" s="249">
        <v>3348.25</v>
      </c>
      <c r="G467" s="249">
        <v>3310.5</v>
      </c>
      <c r="H467" s="249">
        <v>3436.3</v>
      </c>
      <c r="I467" s="249">
        <v>3474.05</v>
      </c>
      <c r="J467" s="249">
        <v>3499.2000000000003</v>
      </c>
      <c r="K467" s="248">
        <v>3448.9</v>
      </c>
      <c r="L467" s="248">
        <v>3386</v>
      </c>
      <c r="M467" s="248">
        <v>0.29304000000000002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2522.6999999999998</v>
      </c>
      <c r="D468" s="249">
        <v>2541.9666666666667</v>
      </c>
      <c r="E468" s="249">
        <v>2495.2833333333333</v>
      </c>
      <c r="F468" s="249">
        <v>2467.8666666666668</v>
      </c>
      <c r="G468" s="249">
        <v>2421.1833333333334</v>
      </c>
      <c r="H468" s="249">
        <v>2569.3833333333332</v>
      </c>
      <c r="I468" s="249">
        <v>2616.0666666666666</v>
      </c>
      <c r="J468" s="249">
        <v>2643.4833333333331</v>
      </c>
      <c r="K468" s="248">
        <v>2588.65</v>
      </c>
      <c r="L468" s="248">
        <v>2514.5500000000002</v>
      </c>
      <c r="M468" s="248">
        <v>12.25728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1609</v>
      </c>
      <c r="D469" s="249">
        <v>1616.7166666666665</v>
      </c>
      <c r="E469" s="249">
        <v>1595.0333333333328</v>
      </c>
      <c r="F469" s="249">
        <v>1581.0666666666664</v>
      </c>
      <c r="G469" s="249">
        <v>1559.3833333333328</v>
      </c>
      <c r="H469" s="249">
        <v>1630.6833333333329</v>
      </c>
      <c r="I469" s="249">
        <v>1652.3666666666668</v>
      </c>
      <c r="J469" s="249">
        <v>1666.333333333333</v>
      </c>
      <c r="K469" s="248">
        <v>1638.4</v>
      </c>
      <c r="L469" s="248">
        <v>1602.75</v>
      </c>
      <c r="M469" s="248">
        <v>1.38114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523.85</v>
      </c>
      <c r="D470" s="249">
        <v>525.16666666666663</v>
      </c>
      <c r="E470" s="249">
        <v>520.33333333333326</v>
      </c>
      <c r="F470" s="249">
        <v>516.81666666666661</v>
      </c>
      <c r="G470" s="249">
        <v>511.98333333333323</v>
      </c>
      <c r="H470" s="249">
        <v>528.68333333333328</v>
      </c>
      <c r="I470" s="249">
        <v>533.51666666666654</v>
      </c>
      <c r="J470" s="249">
        <v>537.0333333333333</v>
      </c>
      <c r="K470" s="248">
        <v>530</v>
      </c>
      <c r="L470" s="248">
        <v>521.65</v>
      </c>
      <c r="M470" s="248">
        <v>2.2376999999999998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655.20000000000005</v>
      </c>
      <c r="D471" s="249">
        <v>661.26666666666677</v>
      </c>
      <c r="E471" s="249">
        <v>645.93333333333351</v>
      </c>
      <c r="F471" s="249">
        <v>636.66666666666674</v>
      </c>
      <c r="G471" s="249">
        <v>621.33333333333348</v>
      </c>
      <c r="H471" s="249">
        <v>670.53333333333353</v>
      </c>
      <c r="I471" s="249">
        <v>685.86666666666679</v>
      </c>
      <c r="J471" s="249">
        <v>695.13333333333355</v>
      </c>
      <c r="K471" s="248">
        <v>676.6</v>
      </c>
      <c r="L471" s="248">
        <v>652</v>
      </c>
      <c r="M471" s="248">
        <v>0.33083000000000001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1436</v>
      </c>
      <c r="D472" s="249">
        <v>1441.3499999999997</v>
      </c>
      <c r="E472" s="249">
        <v>1422.7499999999993</v>
      </c>
      <c r="F472" s="249">
        <v>1409.4999999999995</v>
      </c>
      <c r="G472" s="249">
        <v>1390.8999999999992</v>
      </c>
      <c r="H472" s="249">
        <v>1454.5999999999995</v>
      </c>
      <c r="I472" s="249">
        <v>1473.1999999999998</v>
      </c>
      <c r="J472" s="249">
        <v>1486.4499999999996</v>
      </c>
      <c r="K472" s="248">
        <v>1459.95</v>
      </c>
      <c r="L472" s="248">
        <v>1428.1</v>
      </c>
      <c r="M472" s="248">
        <v>3.83487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36.299999999999997</v>
      </c>
      <c r="D473" s="249">
        <v>36.366666666666667</v>
      </c>
      <c r="E473" s="249">
        <v>36.033333333333331</v>
      </c>
      <c r="F473" s="249">
        <v>35.766666666666666</v>
      </c>
      <c r="G473" s="249">
        <v>35.43333333333333</v>
      </c>
      <c r="H473" s="249">
        <v>36.633333333333333</v>
      </c>
      <c r="I473" s="249">
        <v>36.966666666666661</v>
      </c>
      <c r="J473" s="249">
        <v>37.233333333333334</v>
      </c>
      <c r="K473" s="248">
        <v>36.700000000000003</v>
      </c>
      <c r="L473" s="248">
        <v>36.1</v>
      </c>
      <c r="M473" s="248">
        <v>51.248820000000002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281.55</v>
      </c>
      <c r="D474" s="249">
        <v>282.66666666666669</v>
      </c>
      <c r="E474" s="249">
        <v>279.33333333333337</v>
      </c>
      <c r="F474" s="249">
        <v>277.11666666666667</v>
      </c>
      <c r="G474" s="249">
        <v>273.78333333333336</v>
      </c>
      <c r="H474" s="249">
        <v>284.88333333333338</v>
      </c>
      <c r="I474" s="249">
        <v>288.21666666666675</v>
      </c>
      <c r="J474" s="249">
        <v>290.43333333333339</v>
      </c>
      <c r="K474" s="248">
        <v>286</v>
      </c>
      <c r="L474" s="248">
        <v>280.45</v>
      </c>
      <c r="M474" s="248">
        <v>5.1074900000000003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297.8</v>
      </c>
      <c r="D475" s="249">
        <v>301.08333333333337</v>
      </c>
      <c r="E475" s="249">
        <v>292.81666666666672</v>
      </c>
      <c r="F475" s="249">
        <v>287.83333333333337</v>
      </c>
      <c r="G475" s="249">
        <v>279.56666666666672</v>
      </c>
      <c r="H475" s="249">
        <v>306.06666666666672</v>
      </c>
      <c r="I475" s="249">
        <v>314.33333333333337</v>
      </c>
      <c r="J475" s="249">
        <v>319.31666666666672</v>
      </c>
      <c r="K475" s="248">
        <v>309.35000000000002</v>
      </c>
      <c r="L475" s="248">
        <v>296.10000000000002</v>
      </c>
      <c r="M475" s="248">
        <v>5.5422599999999997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2831.7</v>
      </c>
      <c r="D476" s="249">
        <v>2870.0166666666664</v>
      </c>
      <c r="E476" s="249">
        <v>2767.2333333333327</v>
      </c>
      <c r="F476" s="249">
        <v>2702.7666666666664</v>
      </c>
      <c r="G476" s="249">
        <v>2599.9833333333327</v>
      </c>
      <c r="H476" s="249">
        <v>2934.4833333333327</v>
      </c>
      <c r="I476" s="249">
        <v>3037.2666666666664</v>
      </c>
      <c r="J476" s="249">
        <v>3101.7333333333327</v>
      </c>
      <c r="K476" s="248">
        <v>2972.8</v>
      </c>
      <c r="L476" s="248">
        <v>2805.55</v>
      </c>
      <c r="M476" s="248">
        <v>1.74515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571.65</v>
      </c>
      <c r="D477" s="249">
        <v>573.0333333333333</v>
      </c>
      <c r="E477" s="249">
        <v>568.61666666666656</v>
      </c>
      <c r="F477" s="249">
        <v>565.58333333333326</v>
      </c>
      <c r="G477" s="249">
        <v>561.16666666666652</v>
      </c>
      <c r="H477" s="249">
        <v>576.06666666666661</v>
      </c>
      <c r="I477" s="249">
        <v>580.48333333333335</v>
      </c>
      <c r="J477" s="249">
        <v>583.51666666666665</v>
      </c>
      <c r="K477" s="248">
        <v>577.45000000000005</v>
      </c>
      <c r="L477" s="248">
        <v>570</v>
      </c>
      <c r="M477" s="248">
        <v>0.85553999999999997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555.35</v>
      </c>
      <c r="D478" s="249">
        <v>552.85</v>
      </c>
      <c r="E478" s="249">
        <v>547</v>
      </c>
      <c r="F478" s="249">
        <v>538.65</v>
      </c>
      <c r="G478" s="249">
        <v>532.79999999999995</v>
      </c>
      <c r="H478" s="249">
        <v>561.20000000000005</v>
      </c>
      <c r="I478" s="249">
        <v>567.05000000000018</v>
      </c>
      <c r="J478" s="249">
        <v>575.40000000000009</v>
      </c>
      <c r="K478" s="248">
        <v>558.70000000000005</v>
      </c>
      <c r="L478" s="248">
        <v>544.5</v>
      </c>
      <c r="M478" s="248">
        <v>4.5493300000000003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770.75</v>
      </c>
      <c r="D479" s="249">
        <v>774.91666666666663</v>
      </c>
      <c r="E479" s="249">
        <v>761.33333333333326</v>
      </c>
      <c r="F479" s="249">
        <v>751.91666666666663</v>
      </c>
      <c r="G479" s="249">
        <v>738.33333333333326</v>
      </c>
      <c r="H479" s="249">
        <v>784.33333333333326</v>
      </c>
      <c r="I479" s="249">
        <v>797.91666666666652</v>
      </c>
      <c r="J479" s="249">
        <v>807.33333333333326</v>
      </c>
      <c r="K479" s="248">
        <v>788.5</v>
      </c>
      <c r="L479" s="248">
        <v>765.5</v>
      </c>
      <c r="M479" s="248">
        <v>16.923940000000002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771.05</v>
      </c>
      <c r="D480" s="249">
        <v>771.83333333333337</v>
      </c>
      <c r="E480" s="249">
        <v>766.31666666666672</v>
      </c>
      <c r="F480" s="249">
        <v>761.58333333333337</v>
      </c>
      <c r="G480" s="249">
        <v>756.06666666666672</v>
      </c>
      <c r="H480" s="249">
        <v>776.56666666666672</v>
      </c>
      <c r="I480" s="249">
        <v>782.08333333333337</v>
      </c>
      <c r="J480" s="249">
        <v>786.81666666666672</v>
      </c>
      <c r="K480" s="248">
        <v>777.35</v>
      </c>
      <c r="L480" s="248">
        <v>767.1</v>
      </c>
      <c r="M480" s="248">
        <v>0.32994000000000001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7113.9</v>
      </c>
      <c r="D481" s="249">
        <v>7139.8166666666666</v>
      </c>
      <c r="E481" s="249">
        <v>7062.083333333333</v>
      </c>
      <c r="F481" s="249">
        <v>7010.2666666666664</v>
      </c>
      <c r="G481" s="249">
        <v>6932.5333333333328</v>
      </c>
      <c r="H481" s="249">
        <v>7191.6333333333332</v>
      </c>
      <c r="I481" s="249">
        <v>7269.3666666666668</v>
      </c>
      <c r="J481" s="249">
        <v>7321.1833333333334</v>
      </c>
      <c r="K481" s="248">
        <v>7217.55</v>
      </c>
      <c r="L481" s="248">
        <v>7088</v>
      </c>
      <c r="M481" s="248">
        <v>2.4161000000000001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90.05</v>
      </c>
      <c r="D482" s="249">
        <v>91.466666666666654</v>
      </c>
      <c r="E482" s="249">
        <v>87.983333333333306</v>
      </c>
      <c r="F482" s="249">
        <v>85.916666666666657</v>
      </c>
      <c r="G482" s="249">
        <v>82.433333333333309</v>
      </c>
      <c r="H482" s="249">
        <v>93.533333333333303</v>
      </c>
      <c r="I482" s="249">
        <v>97.016666666666652</v>
      </c>
      <c r="J482" s="249">
        <v>99.0833333333333</v>
      </c>
      <c r="K482" s="248">
        <v>94.95</v>
      </c>
      <c r="L482" s="248">
        <v>89.4</v>
      </c>
      <c r="M482" s="248">
        <v>405.73473999999999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1773.3</v>
      </c>
      <c r="D483" s="249">
        <v>1777.2166666666665</v>
      </c>
      <c r="E483" s="249">
        <v>1759.4333333333329</v>
      </c>
      <c r="F483" s="249">
        <v>1745.5666666666664</v>
      </c>
      <c r="G483" s="249">
        <v>1727.7833333333328</v>
      </c>
      <c r="H483" s="249">
        <v>1791.083333333333</v>
      </c>
      <c r="I483" s="249">
        <v>1808.8666666666663</v>
      </c>
      <c r="J483" s="249">
        <v>1822.7333333333331</v>
      </c>
      <c r="K483" s="248">
        <v>1795</v>
      </c>
      <c r="L483" s="248">
        <v>1763.35</v>
      </c>
      <c r="M483" s="248">
        <v>1.6974499999999999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939</v>
      </c>
      <c r="D484" s="259">
        <v>937.91666666666663</v>
      </c>
      <c r="E484" s="259">
        <v>931.63333333333321</v>
      </c>
      <c r="F484" s="259">
        <v>924.26666666666654</v>
      </c>
      <c r="G484" s="259">
        <v>917.98333333333312</v>
      </c>
      <c r="H484" s="259">
        <v>945.2833333333333</v>
      </c>
      <c r="I484" s="259">
        <v>951.56666666666683</v>
      </c>
      <c r="J484" s="258">
        <v>958.93333333333339</v>
      </c>
      <c r="K484" s="258">
        <v>944.2</v>
      </c>
      <c r="L484" s="258">
        <v>930.55</v>
      </c>
      <c r="M484" s="227">
        <v>12.91666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264.95</v>
      </c>
      <c r="D485" s="259">
        <v>266.76666666666671</v>
      </c>
      <c r="E485" s="259">
        <v>260.53333333333342</v>
      </c>
      <c r="F485" s="259">
        <v>256.11666666666673</v>
      </c>
      <c r="G485" s="259">
        <v>249.88333333333344</v>
      </c>
      <c r="H485" s="259">
        <v>271.18333333333339</v>
      </c>
      <c r="I485" s="259">
        <v>277.41666666666663</v>
      </c>
      <c r="J485" s="258">
        <v>281.83333333333337</v>
      </c>
      <c r="K485" s="258">
        <v>273</v>
      </c>
      <c r="L485" s="258">
        <v>262.35000000000002</v>
      </c>
      <c r="M485" s="227">
        <v>4.5588199999999999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2850.45</v>
      </c>
      <c r="D486" s="249">
        <v>2851.1333333333332</v>
      </c>
      <c r="E486" s="249">
        <v>2814.3166666666666</v>
      </c>
      <c r="F486" s="249">
        <v>2778.1833333333334</v>
      </c>
      <c r="G486" s="249">
        <v>2741.3666666666668</v>
      </c>
      <c r="H486" s="249">
        <v>2887.2666666666664</v>
      </c>
      <c r="I486" s="249">
        <v>2924.083333333333</v>
      </c>
      <c r="J486" s="249">
        <v>2960.2166666666662</v>
      </c>
      <c r="K486" s="248">
        <v>2887.95</v>
      </c>
      <c r="L486" s="248">
        <v>2815</v>
      </c>
      <c r="M486" s="248">
        <v>0.14133999999999999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723.15</v>
      </c>
      <c r="D487" s="259">
        <v>727.61666666666667</v>
      </c>
      <c r="E487" s="259">
        <v>715.5333333333333</v>
      </c>
      <c r="F487" s="259">
        <v>707.91666666666663</v>
      </c>
      <c r="G487" s="259">
        <v>695.83333333333326</v>
      </c>
      <c r="H487" s="259">
        <v>735.23333333333335</v>
      </c>
      <c r="I487" s="259">
        <v>747.31666666666661</v>
      </c>
      <c r="J487" s="258">
        <v>754.93333333333339</v>
      </c>
      <c r="K487" s="258">
        <v>739.7</v>
      </c>
      <c r="L487" s="258">
        <v>720</v>
      </c>
      <c r="M487" s="227">
        <v>0.79456000000000004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336.85</v>
      </c>
      <c r="D488" s="249">
        <v>338.73333333333335</v>
      </c>
      <c r="E488" s="249">
        <v>332.7166666666667</v>
      </c>
      <c r="F488" s="249">
        <v>328.58333333333337</v>
      </c>
      <c r="G488" s="249">
        <v>322.56666666666672</v>
      </c>
      <c r="H488" s="249">
        <v>342.86666666666667</v>
      </c>
      <c r="I488" s="249">
        <v>348.88333333333333</v>
      </c>
      <c r="J488" s="249">
        <v>353.01666666666665</v>
      </c>
      <c r="K488" s="248">
        <v>344.75</v>
      </c>
      <c r="L488" s="248">
        <v>334.6</v>
      </c>
      <c r="M488" s="248">
        <v>0.83106000000000002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336.05</v>
      </c>
      <c r="D489" s="259">
        <v>336.85</v>
      </c>
      <c r="E489" s="249">
        <v>332.30000000000007</v>
      </c>
      <c r="F489" s="249">
        <v>328.55000000000007</v>
      </c>
      <c r="G489" s="249">
        <v>324.00000000000011</v>
      </c>
      <c r="H489" s="249">
        <v>340.6</v>
      </c>
      <c r="I489" s="249">
        <v>345.15</v>
      </c>
      <c r="J489" s="249">
        <v>348.9</v>
      </c>
      <c r="K489" s="248">
        <v>341.4</v>
      </c>
      <c r="L489" s="248">
        <v>333.1</v>
      </c>
      <c r="M489" s="248">
        <v>1.3776200000000001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285.10000000000002</v>
      </c>
      <c r="D490" s="249">
        <v>285.4666666666667</v>
      </c>
      <c r="E490" s="249">
        <v>283.93333333333339</v>
      </c>
      <c r="F490" s="249">
        <v>282.76666666666671</v>
      </c>
      <c r="G490" s="249">
        <v>281.23333333333341</v>
      </c>
      <c r="H490" s="249">
        <v>286.63333333333338</v>
      </c>
      <c r="I490" s="249">
        <v>288.16666666666669</v>
      </c>
      <c r="J490" s="249">
        <v>289.33333333333337</v>
      </c>
      <c r="K490" s="248">
        <v>287</v>
      </c>
      <c r="L490" s="248">
        <v>284.3</v>
      </c>
      <c r="M490" s="248">
        <v>1.44964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1383.15</v>
      </c>
      <c r="D491" s="259">
        <v>1382.5333333333335</v>
      </c>
      <c r="E491" s="249">
        <v>1365.666666666667</v>
      </c>
      <c r="F491" s="249">
        <v>1348.1833333333334</v>
      </c>
      <c r="G491" s="249">
        <v>1331.3166666666668</v>
      </c>
      <c r="H491" s="249">
        <v>1400.0166666666671</v>
      </c>
      <c r="I491" s="249">
        <v>1416.8833333333334</v>
      </c>
      <c r="J491" s="249">
        <v>1434.3666666666672</v>
      </c>
      <c r="K491" s="248">
        <v>1399.4</v>
      </c>
      <c r="L491" s="248">
        <v>1365.05</v>
      </c>
      <c r="M491" s="248">
        <v>13.069039999999999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1355.1</v>
      </c>
      <c r="D492" s="249">
        <v>1362.5166666666667</v>
      </c>
      <c r="E492" s="249">
        <v>1337.5333333333333</v>
      </c>
      <c r="F492" s="249">
        <v>1319.9666666666667</v>
      </c>
      <c r="G492" s="249">
        <v>1294.9833333333333</v>
      </c>
      <c r="H492" s="249">
        <v>1380.0833333333333</v>
      </c>
      <c r="I492" s="249">
        <v>1405.0666666666664</v>
      </c>
      <c r="J492" s="249">
        <v>1422.6333333333332</v>
      </c>
      <c r="K492" s="248">
        <v>1387.5</v>
      </c>
      <c r="L492" s="248">
        <v>1344.95</v>
      </c>
      <c r="M492" s="248">
        <v>0.29219000000000001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310.95</v>
      </c>
      <c r="D493" s="259">
        <v>312.75</v>
      </c>
      <c r="E493" s="249">
        <v>308.5</v>
      </c>
      <c r="F493" s="249">
        <v>306.05</v>
      </c>
      <c r="G493" s="249">
        <v>301.8</v>
      </c>
      <c r="H493" s="249">
        <v>315.2</v>
      </c>
      <c r="I493" s="249">
        <v>319.45</v>
      </c>
      <c r="J493" s="249">
        <v>321.89999999999998</v>
      </c>
      <c r="K493" s="248">
        <v>317</v>
      </c>
      <c r="L493" s="248">
        <v>310.3</v>
      </c>
      <c r="M493" s="248">
        <v>58.467759999999998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443.8</v>
      </c>
      <c r="D494" s="249">
        <v>446.59999999999997</v>
      </c>
      <c r="E494" s="249">
        <v>438.19999999999993</v>
      </c>
      <c r="F494" s="249">
        <v>432.59999999999997</v>
      </c>
      <c r="G494" s="249">
        <v>424.19999999999993</v>
      </c>
      <c r="H494" s="249">
        <v>452.19999999999993</v>
      </c>
      <c r="I494" s="249">
        <v>460.59999999999991</v>
      </c>
      <c r="J494" s="249">
        <v>466.19999999999993</v>
      </c>
      <c r="K494" s="248">
        <v>455</v>
      </c>
      <c r="L494" s="248">
        <v>441</v>
      </c>
      <c r="M494" s="248">
        <v>0.31413999999999997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1986.3</v>
      </c>
      <c r="D495" s="259">
        <v>2000.7833333333335</v>
      </c>
      <c r="E495" s="249">
        <v>1961.5666666666671</v>
      </c>
      <c r="F495" s="249">
        <v>1936.8333333333335</v>
      </c>
      <c r="G495" s="249">
        <v>1897.616666666667</v>
      </c>
      <c r="H495" s="249">
        <v>2025.5166666666671</v>
      </c>
      <c r="I495" s="249">
        <v>2064.7333333333336</v>
      </c>
      <c r="J495" s="249">
        <v>2089.4666666666672</v>
      </c>
      <c r="K495" s="248">
        <v>2040</v>
      </c>
      <c r="L495" s="248">
        <v>1976.05</v>
      </c>
      <c r="M495" s="248">
        <v>0.61219000000000001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8.4</v>
      </c>
      <c r="D496" s="259">
        <v>8.4666666666666668</v>
      </c>
      <c r="E496" s="249">
        <v>8.1833333333333336</v>
      </c>
      <c r="F496" s="249">
        <v>7.9666666666666668</v>
      </c>
      <c r="G496" s="249">
        <v>7.6833333333333336</v>
      </c>
      <c r="H496" s="249">
        <v>8.6833333333333336</v>
      </c>
      <c r="I496" s="249">
        <v>8.9666666666666686</v>
      </c>
      <c r="J496" s="249">
        <v>9.1833333333333336</v>
      </c>
      <c r="K496" s="248">
        <v>8.75</v>
      </c>
      <c r="L496" s="248">
        <v>8.25</v>
      </c>
      <c r="M496" s="248">
        <v>1667.91398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850.4</v>
      </c>
      <c r="D497" s="259">
        <v>850.41666666666663</v>
      </c>
      <c r="E497" s="249">
        <v>844.98333333333323</v>
      </c>
      <c r="F497" s="249">
        <v>839.56666666666661</v>
      </c>
      <c r="G497" s="249">
        <v>834.13333333333321</v>
      </c>
      <c r="H497" s="249">
        <v>855.83333333333326</v>
      </c>
      <c r="I497" s="249">
        <v>861.26666666666665</v>
      </c>
      <c r="J497" s="249">
        <v>866.68333333333328</v>
      </c>
      <c r="K497" s="248">
        <v>855.85</v>
      </c>
      <c r="L497" s="248">
        <v>845</v>
      </c>
      <c r="M497" s="248">
        <v>10.151020000000001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234.5</v>
      </c>
      <c r="D498" s="259">
        <v>237.75</v>
      </c>
      <c r="E498" s="249">
        <v>229.9</v>
      </c>
      <c r="F498" s="249">
        <v>225.3</v>
      </c>
      <c r="G498" s="249">
        <v>217.45000000000002</v>
      </c>
      <c r="H498" s="249">
        <v>242.35</v>
      </c>
      <c r="I498" s="249">
        <v>250.20000000000002</v>
      </c>
      <c r="J498" s="249">
        <v>254.79999999999998</v>
      </c>
      <c r="K498" s="248">
        <v>245.6</v>
      </c>
      <c r="L498" s="248">
        <v>233.15</v>
      </c>
      <c r="M498" s="248">
        <v>8.4315599999999993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79.55</v>
      </c>
      <c r="D499" s="259">
        <v>80.100000000000009</v>
      </c>
      <c r="E499" s="249">
        <v>78.15000000000002</v>
      </c>
      <c r="F499" s="249">
        <v>76.750000000000014</v>
      </c>
      <c r="G499" s="249">
        <v>74.800000000000026</v>
      </c>
      <c r="H499" s="249">
        <v>81.500000000000014</v>
      </c>
      <c r="I499" s="249">
        <v>83.45</v>
      </c>
      <c r="J499" s="249">
        <v>84.850000000000009</v>
      </c>
      <c r="K499" s="248">
        <v>82.05</v>
      </c>
      <c r="L499" s="248">
        <v>78.7</v>
      </c>
      <c r="M499" s="248">
        <v>9.6992600000000007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762.15</v>
      </c>
      <c r="D500" s="259">
        <v>767.93333333333339</v>
      </c>
      <c r="E500" s="249">
        <v>747.86666666666679</v>
      </c>
      <c r="F500" s="249">
        <v>733.58333333333337</v>
      </c>
      <c r="G500" s="249">
        <v>713.51666666666677</v>
      </c>
      <c r="H500" s="249">
        <v>782.21666666666681</v>
      </c>
      <c r="I500" s="249">
        <v>802.28333333333342</v>
      </c>
      <c r="J500" s="249">
        <v>816.56666666666683</v>
      </c>
      <c r="K500" s="248">
        <v>788</v>
      </c>
      <c r="L500" s="248">
        <v>753.65</v>
      </c>
      <c r="M500" s="248">
        <v>2.8406799999999999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1500.15</v>
      </c>
      <c r="D501" s="259">
        <v>1504.9166666666667</v>
      </c>
      <c r="E501" s="249">
        <v>1490.4333333333334</v>
      </c>
      <c r="F501" s="249">
        <v>1480.7166666666667</v>
      </c>
      <c r="G501" s="249">
        <v>1466.2333333333333</v>
      </c>
      <c r="H501" s="249">
        <v>1514.6333333333334</v>
      </c>
      <c r="I501" s="249">
        <v>1529.1166666666666</v>
      </c>
      <c r="J501" s="249">
        <v>1538.8333333333335</v>
      </c>
      <c r="K501" s="248">
        <v>1519.4</v>
      </c>
      <c r="L501" s="248">
        <v>1495.2</v>
      </c>
      <c r="M501" s="248">
        <v>0.44366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395.2</v>
      </c>
      <c r="D502" s="259">
        <v>396.33333333333331</v>
      </c>
      <c r="E502" s="249">
        <v>392.91666666666663</v>
      </c>
      <c r="F502" s="249">
        <v>390.63333333333333</v>
      </c>
      <c r="G502" s="249">
        <v>387.21666666666664</v>
      </c>
      <c r="H502" s="249">
        <v>398.61666666666662</v>
      </c>
      <c r="I502" s="249">
        <v>402.03333333333325</v>
      </c>
      <c r="J502" s="249">
        <v>404.31666666666661</v>
      </c>
      <c r="K502" s="248">
        <v>399.75</v>
      </c>
      <c r="L502" s="248">
        <v>394.05</v>
      </c>
      <c r="M502" s="248">
        <v>38.834629999999997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223.15</v>
      </c>
      <c r="D503" s="259">
        <v>224.31666666666669</v>
      </c>
      <c r="E503" s="249">
        <v>221.18333333333339</v>
      </c>
      <c r="F503" s="249">
        <v>219.2166666666667</v>
      </c>
      <c r="G503" s="249">
        <v>216.0833333333334</v>
      </c>
      <c r="H503" s="249">
        <v>226.28333333333339</v>
      </c>
      <c r="I503" s="249">
        <v>229.41666666666666</v>
      </c>
      <c r="J503" s="249">
        <v>231.38333333333338</v>
      </c>
      <c r="K503" s="248">
        <v>227.45</v>
      </c>
      <c r="L503" s="248">
        <v>222.35</v>
      </c>
      <c r="M503" s="248">
        <v>5.0265199999999997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22.45</v>
      </c>
      <c r="D504" s="259">
        <v>22.266666666666666</v>
      </c>
      <c r="E504" s="249">
        <v>21.633333333333333</v>
      </c>
      <c r="F504" s="249">
        <v>20.816666666666666</v>
      </c>
      <c r="G504" s="249">
        <v>20.183333333333334</v>
      </c>
      <c r="H504" s="249">
        <v>23.083333333333332</v>
      </c>
      <c r="I504" s="249">
        <v>23.716666666666665</v>
      </c>
      <c r="J504" s="249">
        <v>24.533333333333331</v>
      </c>
      <c r="K504" s="248">
        <v>22.9</v>
      </c>
      <c r="L504" s="248">
        <v>21.45</v>
      </c>
      <c r="M504" s="248">
        <v>5680.3855800000001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9219.85</v>
      </c>
      <c r="D505" s="259">
        <v>9242.8000000000011</v>
      </c>
      <c r="E505" s="249">
        <v>9178.1500000000015</v>
      </c>
      <c r="F505" s="249">
        <v>9136.4500000000007</v>
      </c>
      <c r="G505" s="249">
        <v>9071.8000000000011</v>
      </c>
      <c r="H505" s="249">
        <v>9284.5000000000018</v>
      </c>
      <c r="I505" s="249">
        <v>9349.15</v>
      </c>
      <c r="J505" s="249">
        <v>9390.8500000000022</v>
      </c>
      <c r="K505" s="248">
        <v>9307.4500000000007</v>
      </c>
      <c r="L505" s="248">
        <v>9201.1</v>
      </c>
      <c r="M505" s="248">
        <v>1.2630000000000001E-2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258.3</v>
      </c>
      <c r="D506" s="249">
        <v>259.7</v>
      </c>
      <c r="E506" s="249">
        <v>256.09999999999997</v>
      </c>
      <c r="F506" s="249">
        <v>253.89999999999998</v>
      </c>
      <c r="G506" s="249">
        <v>250.29999999999995</v>
      </c>
      <c r="H506" s="249">
        <v>261.89999999999998</v>
      </c>
      <c r="I506" s="249">
        <v>265.5</v>
      </c>
      <c r="J506" s="248">
        <v>267.7</v>
      </c>
      <c r="K506" s="248">
        <v>263.3</v>
      </c>
      <c r="L506" s="248">
        <v>257.5</v>
      </c>
      <c r="M506" s="227">
        <v>45.90361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221</v>
      </c>
      <c r="D507" s="249">
        <v>222.31666666666669</v>
      </c>
      <c r="E507" s="249">
        <v>218.73333333333338</v>
      </c>
      <c r="F507" s="249">
        <v>216.4666666666667</v>
      </c>
      <c r="G507" s="249">
        <v>212.88333333333338</v>
      </c>
      <c r="H507" s="249">
        <v>224.58333333333337</v>
      </c>
      <c r="I507" s="249">
        <v>228.16666666666669</v>
      </c>
      <c r="J507" s="248">
        <v>230.43333333333337</v>
      </c>
      <c r="K507" s="248">
        <v>225.9</v>
      </c>
      <c r="L507" s="248">
        <v>220.05</v>
      </c>
      <c r="M507" s="227">
        <v>4.0122099999999996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64.150000000000006</v>
      </c>
      <c r="D508" s="259">
        <v>64.399999999999991</v>
      </c>
      <c r="E508" s="249">
        <v>63.549999999999983</v>
      </c>
      <c r="F508" s="249">
        <v>62.949999999999989</v>
      </c>
      <c r="G508" s="249">
        <v>62.09999999999998</v>
      </c>
      <c r="H508" s="249">
        <v>64.999999999999986</v>
      </c>
      <c r="I508" s="249">
        <v>65.84999999999998</v>
      </c>
      <c r="J508" s="249">
        <v>66.449999999999989</v>
      </c>
      <c r="K508" s="248">
        <v>65.25</v>
      </c>
      <c r="L508" s="248">
        <v>63.8</v>
      </c>
      <c r="M508" s="248">
        <v>190.11713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408.6</v>
      </c>
      <c r="D509" s="259">
        <v>409.36666666666662</v>
      </c>
      <c r="E509" s="249">
        <v>405.88333333333321</v>
      </c>
      <c r="F509" s="249">
        <v>403.16666666666657</v>
      </c>
      <c r="G509" s="249">
        <v>399.68333333333317</v>
      </c>
      <c r="H509" s="249">
        <v>412.08333333333326</v>
      </c>
      <c r="I509" s="249">
        <v>415.56666666666672</v>
      </c>
      <c r="J509" s="249">
        <v>418.2833333333333</v>
      </c>
      <c r="K509" s="248">
        <v>412.85</v>
      </c>
      <c r="L509" s="248">
        <v>406.65</v>
      </c>
      <c r="M509" s="248">
        <v>5.8546399999999998</v>
      </c>
      <c r="N509" s="1"/>
      <c r="O509" s="1"/>
    </row>
    <row r="510" spans="1:15" ht="12.75" customHeight="1">
      <c r="A510" s="298">
        <v>500</v>
      </c>
      <c r="B510" s="227" t="s">
        <v>513</v>
      </c>
      <c r="C510" s="259">
        <v>1619.9</v>
      </c>
      <c r="D510" s="249">
        <v>1611.6333333333332</v>
      </c>
      <c r="E510" s="249">
        <v>1598.2666666666664</v>
      </c>
      <c r="F510" s="249">
        <v>1576.6333333333332</v>
      </c>
      <c r="G510" s="249">
        <v>1563.2666666666664</v>
      </c>
      <c r="H510" s="249">
        <v>1633.2666666666664</v>
      </c>
      <c r="I510" s="249">
        <v>1646.6333333333332</v>
      </c>
      <c r="J510" s="248">
        <v>1668.2666666666664</v>
      </c>
      <c r="K510" s="248">
        <v>1625</v>
      </c>
      <c r="L510" s="248">
        <v>1590</v>
      </c>
      <c r="M510" s="227">
        <v>0.19669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1378.7</v>
      </c>
      <c r="D511" s="259">
        <v>1389.75</v>
      </c>
      <c r="E511" s="249">
        <v>1361.5</v>
      </c>
      <c r="F511" s="249">
        <v>1344.3</v>
      </c>
      <c r="G511" s="249">
        <v>1316.05</v>
      </c>
      <c r="H511" s="249">
        <v>1406.95</v>
      </c>
      <c r="I511" s="249">
        <v>1435.2</v>
      </c>
      <c r="J511" s="249">
        <v>1452.4</v>
      </c>
      <c r="K511" s="248">
        <v>1418</v>
      </c>
      <c r="L511" s="248">
        <v>1372.55</v>
      </c>
      <c r="M511" s="248">
        <v>1.6198399999999999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5"/>
      <c r="B5" s="386"/>
      <c r="C5" s="385"/>
      <c r="D5" s="38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7" t="s">
        <v>516</v>
      </c>
      <c r="C7" s="386"/>
      <c r="D7" s="7">
        <f>Main!B10</f>
        <v>44911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44910</v>
      </c>
      <c r="B10" s="29">
        <v>538351</v>
      </c>
      <c r="C10" s="28" t="s">
        <v>1060</v>
      </c>
      <c r="D10" s="28" t="s">
        <v>1061</v>
      </c>
      <c r="E10" s="28" t="s">
        <v>526</v>
      </c>
      <c r="F10" s="85">
        <v>124327</v>
      </c>
      <c r="G10" s="29">
        <v>15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44910</v>
      </c>
      <c r="B11" s="29">
        <v>538351</v>
      </c>
      <c r="C11" s="28" t="s">
        <v>1060</v>
      </c>
      <c r="D11" s="28" t="s">
        <v>1106</v>
      </c>
      <c r="E11" s="28" t="s">
        <v>525</v>
      </c>
      <c r="F11" s="85">
        <v>100000</v>
      </c>
      <c r="G11" s="29">
        <v>15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44910</v>
      </c>
      <c r="B12" s="29">
        <v>538351</v>
      </c>
      <c r="C12" s="28" t="s">
        <v>1060</v>
      </c>
      <c r="D12" s="28" t="s">
        <v>1107</v>
      </c>
      <c r="E12" s="28" t="s">
        <v>526</v>
      </c>
      <c r="F12" s="85">
        <v>75000</v>
      </c>
      <c r="G12" s="29">
        <v>16.03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44910</v>
      </c>
      <c r="B13" s="29">
        <v>538351</v>
      </c>
      <c r="C13" s="28" t="s">
        <v>1060</v>
      </c>
      <c r="D13" s="28" t="s">
        <v>1108</v>
      </c>
      <c r="E13" s="28" t="s">
        <v>526</v>
      </c>
      <c r="F13" s="85">
        <v>74276</v>
      </c>
      <c r="G13" s="29">
        <v>15.78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44910</v>
      </c>
      <c r="B14" s="29">
        <v>539115</v>
      </c>
      <c r="C14" s="28" t="s">
        <v>1062</v>
      </c>
      <c r="D14" s="28" t="s">
        <v>1063</v>
      </c>
      <c r="E14" s="28" t="s">
        <v>526</v>
      </c>
      <c r="F14" s="85">
        <v>20000</v>
      </c>
      <c r="G14" s="29">
        <v>53.78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44910</v>
      </c>
      <c r="B15" s="29">
        <v>543678</v>
      </c>
      <c r="C15" s="28" t="s">
        <v>1041</v>
      </c>
      <c r="D15" s="28" t="s">
        <v>1109</v>
      </c>
      <c r="E15" s="28" t="s">
        <v>526</v>
      </c>
      <c r="F15" s="85">
        <v>108000</v>
      </c>
      <c r="G15" s="29">
        <v>36.07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44910</v>
      </c>
      <c r="B16" s="29">
        <v>526851</v>
      </c>
      <c r="C16" s="28" t="s">
        <v>1064</v>
      </c>
      <c r="D16" s="28" t="s">
        <v>1110</v>
      </c>
      <c r="E16" s="28" t="s">
        <v>525</v>
      </c>
      <c r="F16" s="85">
        <v>28000</v>
      </c>
      <c r="G16" s="29">
        <v>127.5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44910</v>
      </c>
      <c r="B17" s="29">
        <v>526851</v>
      </c>
      <c r="C17" s="28" t="s">
        <v>1064</v>
      </c>
      <c r="D17" s="28" t="s">
        <v>1065</v>
      </c>
      <c r="E17" s="28" t="s">
        <v>526</v>
      </c>
      <c r="F17" s="85">
        <v>44578</v>
      </c>
      <c r="G17" s="29">
        <v>127.58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44910</v>
      </c>
      <c r="B18" s="29">
        <v>522292</v>
      </c>
      <c r="C18" s="28" t="s">
        <v>1111</v>
      </c>
      <c r="D18" s="28" t="s">
        <v>1112</v>
      </c>
      <c r="E18" s="28" t="s">
        <v>526</v>
      </c>
      <c r="F18" s="85">
        <v>235500</v>
      </c>
      <c r="G18" s="29">
        <v>50.16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44910</v>
      </c>
      <c r="B19" s="29">
        <v>522292</v>
      </c>
      <c r="C19" s="28" t="s">
        <v>1111</v>
      </c>
      <c r="D19" s="28" t="s">
        <v>1086</v>
      </c>
      <c r="E19" s="28" t="s">
        <v>525</v>
      </c>
      <c r="F19" s="85">
        <v>200000</v>
      </c>
      <c r="G19" s="29">
        <v>50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44910</v>
      </c>
      <c r="B20" s="29">
        <v>543606</v>
      </c>
      <c r="C20" s="28" t="s">
        <v>1066</v>
      </c>
      <c r="D20" s="28" t="s">
        <v>1067</v>
      </c>
      <c r="E20" s="28" t="s">
        <v>526</v>
      </c>
      <c r="F20" s="85">
        <v>16000</v>
      </c>
      <c r="G20" s="29">
        <v>90.95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44910</v>
      </c>
      <c r="B21" s="29">
        <v>543606</v>
      </c>
      <c r="C21" s="28" t="s">
        <v>1066</v>
      </c>
      <c r="D21" s="28" t="s">
        <v>1067</v>
      </c>
      <c r="E21" s="28" t="s">
        <v>525</v>
      </c>
      <c r="F21" s="85">
        <v>32000</v>
      </c>
      <c r="G21" s="29">
        <v>90.95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44910</v>
      </c>
      <c r="B22" s="29">
        <v>540204</v>
      </c>
      <c r="C22" s="28" t="s">
        <v>1044</v>
      </c>
      <c r="D22" s="28" t="s">
        <v>1045</v>
      </c>
      <c r="E22" s="28" t="s">
        <v>526</v>
      </c>
      <c r="F22" s="85">
        <v>54088</v>
      </c>
      <c r="G22" s="29">
        <v>44.14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44910</v>
      </c>
      <c r="B23" s="29">
        <v>540204</v>
      </c>
      <c r="C23" s="28" t="s">
        <v>1044</v>
      </c>
      <c r="D23" s="28" t="s">
        <v>1068</v>
      </c>
      <c r="E23" s="28" t="s">
        <v>525</v>
      </c>
      <c r="F23" s="85">
        <v>50491</v>
      </c>
      <c r="G23" s="29">
        <v>44.06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44910</v>
      </c>
      <c r="B24" s="29">
        <v>538881</v>
      </c>
      <c r="C24" s="28" t="s">
        <v>1069</v>
      </c>
      <c r="D24" s="28" t="s">
        <v>1113</v>
      </c>
      <c r="E24" s="28" t="s">
        <v>526</v>
      </c>
      <c r="F24" s="85">
        <v>30000</v>
      </c>
      <c r="G24" s="29">
        <v>14.11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44910</v>
      </c>
      <c r="B25" s="29">
        <v>540936</v>
      </c>
      <c r="C25" s="28" t="s">
        <v>1028</v>
      </c>
      <c r="D25" s="28" t="s">
        <v>1029</v>
      </c>
      <c r="E25" s="28" t="s">
        <v>526</v>
      </c>
      <c r="F25" s="85">
        <v>64688</v>
      </c>
      <c r="G25" s="29">
        <v>16.93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44910</v>
      </c>
      <c r="B26" s="29">
        <v>540936</v>
      </c>
      <c r="C26" s="28" t="s">
        <v>1028</v>
      </c>
      <c r="D26" s="28" t="s">
        <v>1029</v>
      </c>
      <c r="E26" s="28" t="s">
        <v>525</v>
      </c>
      <c r="F26" s="85">
        <v>54621</v>
      </c>
      <c r="G26" s="29">
        <v>16.52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44910</v>
      </c>
      <c r="B27" s="29">
        <v>540936</v>
      </c>
      <c r="C27" s="28" t="s">
        <v>1028</v>
      </c>
      <c r="D27" s="28" t="s">
        <v>1011</v>
      </c>
      <c r="E27" s="28" t="s">
        <v>525</v>
      </c>
      <c r="F27" s="85">
        <v>72156</v>
      </c>
      <c r="G27" s="29">
        <v>16.739999999999998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44910</v>
      </c>
      <c r="B28" s="29">
        <v>540936</v>
      </c>
      <c r="C28" s="28" t="s">
        <v>1028</v>
      </c>
      <c r="D28" s="28" t="s">
        <v>1011</v>
      </c>
      <c r="E28" s="28" t="s">
        <v>526</v>
      </c>
      <c r="F28" s="85">
        <v>72156</v>
      </c>
      <c r="G28" s="29">
        <v>16.91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44910</v>
      </c>
      <c r="B29" s="29">
        <v>540936</v>
      </c>
      <c r="C29" s="28" t="s">
        <v>1028</v>
      </c>
      <c r="D29" s="28" t="s">
        <v>1079</v>
      </c>
      <c r="E29" s="28" t="s">
        <v>525</v>
      </c>
      <c r="F29" s="85">
        <v>200000</v>
      </c>
      <c r="G29" s="29">
        <v>16.899999999999999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44910</v>
      </c>
      <c r="B30" s="29">
        <v>524238</v>
      </c>
      <c r="C30" s="28" t="s">
        <v>1114</v>
      </c>
      <c r="D30" s="28" t="s">
        <v>1115</v>
      </c>
      <c r="E30" s="28" t="s">
        <v>526</v>
      </c>
      <c r="F30" s="85">
        <v>70000</v>
      </c>
      <c r="G30" s="29">
        <v>7.86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44910</v>
      </c>
      <c r="B31" s="29">
        <v>524238</v>
      </c>
      <c r="C31" s="28" t="s">
        <v>1114</v>
      </c>
      <c r="D31" s="28" t="s">
        <v>1116</v>
      </c>
      <c r="E31" s="28" t="s">
        <v>525</v>
      </c>
      <c r="F31" s="85">
        <v>34000</v>
      </c>
      <c r="G31" s="29">
        <v>7.86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44910</v>
      </c>
      <c r="B32" s="29">
        <v>524238</v>
      </c>
      <c r="C32" s="28" t="s">
        <v>1114</v>
      </c>
      <c r="D32" s="28" t="s">
        <v>1117</v>
      </c>
      <c r="E32" s="28" t="s">
        <v>526</v>
      </c>
      <c r="F32" s="85">
        <v>87000</v>
      </c>
      <c r="G32" s="29">
        <v>7.86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44910</v>
      </c>
      <c r="B33" s="29">
        <v>524238</v>
      </c>
      <c r="C33" s="28" t="s">
        <v>1114</v>
      </c>
      <c r="D33" s="28" t="s">
        <v>1118</v>
      </c>
      <c r="E33" s="28" t="s">
        <v>525</v>
      </c>
      <c r="F33" s="85">
        <v>63144</v>
      </c>
      <c r="G33" s="29">
        <v>7.86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44910</v>
      </c>
      <c r="B34" s="29">
        <v>524238</v>
      </c>
      <c r="C34" s="28" t="s">
        <v>1114</v>
      </c>
      <c r="D34" s="28" t="s">
        <v>1119</v>
      </c>
      <c r="E34" s="28" t="s">
        <v>525</v>
      </c>
      <c r="F34" s="85">
        <v>33000</v>
      </c>
      <c r="G34" s="29">
        <v>7.86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44910</v>
      </c>
      <c r="B35" s="29">
        <v>509597</v>
      </c>
      <c r="C35" s="28" t="s">
        <v>1120</v>
      </c>
      <c r="D35" s="28" t="s">
        <v>1049</v>
      </c>
      <c r="E35" s="28" t="s">
        <v>525</v>
      </c>
      <c r="F35" s="85">
        <v>6000</v>
      </c>
      <c r="G35" s="29">
        <v>316.01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44910</v>
      </c>
      <c r="B36" s="29">
        <v>540210</v>
      </c>
      <c r="C36" s="28" t="s">
        <v>1121</v>
      </c>
      <c r="D36" s="28" t="s">
        <v>1048</v>
      </c>
      <c r="E36" s="28" t="s">
        <v>525</v>
      </c>
      <c r="F36" s="85">
        <v>122041</v>
      </c>
      <c r="G36" s="29">
        <v>19.440000000000001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44910</v>
      </c>
      <c r="B37" s="29">
        <v>540210</v>
      </c>
      <c r="C37" s="28" t="s">
        <v>1121</v>
      </c>
      <c r="D37" s="28" t="s">
        <v>1048</v>
      </c>
      <c r="E37" s="28" t="s">
        <v>526</v>
      </c>
      <c r="F37" s="85">
        <v>8209</v>
      </c>
      <c r="G37" s="29">
        <v>19.41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44910</v>
      </c>
      <c r="B38" s="29">
        <v>539679</v>
      </c>
      <c r="C38" s="28" t="s">
        <v>901</v>
      </c>
      <c r="D38" s="28" t="s">
        <v>944</v>
      </c>
      <c r="E38" s="28" t="s">
        <v>526</v>
      </c>
      <c r="F38" s="85">
        <v>251000</v>
      </c>
      <c r="G38" s="29">
        <v>10.45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44910</v>
      </c>
      <c r="B39" s="29">
        <v>539679</v>
      </c>
      <c r="C39" s="28" t="s">
        <v>901</v>
      </c>
      <c r="D39" s="28" t="s">
        <v>1010</v>
      </c>
      <c r="E39" s="28" t="s">
        <v>525</v>
      </c>
      <c r="F39" s="85">
        <v>246800</v>
      </c>
      <c r="G39" s="29">
        <v>10.45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44910</v>
      </c>
      <c r="B40" s="29">
        <v>541337</v>
      </c>
      <c r="C40" s="28" t="s">
        <v>1070</v>
      </c>
      <c r="D40" s="28" t="s">
        <v>1071</v>
      </c>
      <c r="E40" s="28" t="s">
        <v>526</v>
      </c>
      <c r="F40" s="85">
        <v>63000</v>
      </c>
      <c r="G40" s="29">
        <v>3.6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44910</v>
      </c>
      <c r="B41" s="29">
        <v>541337</v>
      </c>
      <c r="C41" s="28" t="s">
        <v>1070</v>
      </c>
      <c r="D41" s="28" t="s">
        <v>1122</v>
      </c>
      <c r="E41" s="28" t="s">
        <v>525</v>
      </c>
      <c r="F41" s="85">
        <v>48000</v>
      </c>
      <c r="G41" s="29">
        <v>3.63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44910</v>
      </c>
      <c r="B42" s="29">
        <v>541337</v>
      </c>
      <c r="C42" s="28" t="s">
        <v>1070</v>
      </c>
      <c r="D42" s="28" t="s">
        <v>1072</v>
      </c>
      <c r="E42" s="28" t="s">
        <v>525</v>
      </c>
      <c r="F42" s="85">
        <v>3000</v>
      </c>
      <c r="G42" s="29">
        <v>3.8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44910</v>
      </c>
      <c r="B43" s="29">
        <v>541337</v>
      </c>
      <c r="C43" s="28" t="s">
        <v>1070</v>
      </c>
      <c r="D43" s="28" t="s">
        <v>1072</v>
      </c>
      <c r="E43" s="28" t="s">
        <v>526</v>
      </c>
      <c r="F43" s="85">
        <v>54000</v>
      </c>
      <c r="G43" s="29">
        <v>3.59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44910</v>
      </c>
      <c r="B44" s="29">
        <v>539767</v>
      </c>
      <c r="C44" s="28" t="s">
        <v>1123</v>
      </c>
      <c r="D44" s="28" t="s">
        <v>1124</v>
      </c>
      <c r="E44" s="28" t="s">
        <v>525</v>
      </c>
      <c r="F44" s="85">
        <v>20944</v>
      </c>
      <c r="G44" s="29">
        <v>20.39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44910</v>
      </c>
      <c r="B45" s="29">
        <v>543384</v>
      </c>
      <c r="C45" s="28" t="s">
        <v>810</v>
      </c>
      <c r="D45" s="28" t="s">
        <v>1125</v>
      </c>
      <c r="E45" s="28" t="s">
        <v>526</v>
      </c>
      <c r="F45" s="85">
        <v>36787549</v>
      </c>
      <c r="G45" s="29">
        <v>171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44910</v>
      </c>
      <c r="B46" s="29">
        <v>539291</v>
      </c>
      <c r="C46" s="28" t="s">
        <v>1126</v>
      </c>
      <c r="D46" s="28" t="s">
        <v>1127</v>
      </c>
      <c r="E46" s="28" t="s">
        <v>526</v>
      </c>
      <c r="F46" s="85">
        <v>22000</v>
      </c>
      <c r="G46" s="29">
        <v>5.31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44910</v>
      </c>
      <c r="B47" s="29">
        <v>506122</v>
      </c>
      <c r="C47" s="28" t="s">
        <v>1047</v>
      </c>
      <c r="D47" s="28" t="s">
        <v>1049</v>
      </c>
      <c r="E47" s="28" t="s">
        <v>525</v>
      </c>
      <c r="F47" s="85">
        <v>3083</v>
      </c>
      <c r="G47" s="29">
        <v>162.88999999999999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44910</v>
      </c>
      <c r="B48" s="29">
        <v>524572</v>
      </c>
      <c r="C48" s="28" t="s">
        <v>1073</v>
      </c>
      <c r="D48" s="28" t="s">
        <v>1012</v>
      </c>
      <c r="E48" s="28" t="s">
        <v>525</v>
      </c>
      <c r="F48" s="85">
        <v>52000</v>
      </c>
      <c r="G48" s="29">
        <v>28.05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44910</v>
      </c>
      <c r="B49" s="29">
        <v>524572</v>
      </c>
      <c r="C49" s="28" t="s">
        <v>1073</v>
      </c>
      <c r="D49" s="28" t="s">
        <v>1053</v>
      </c>
      <c r="E49" s="28" t="s">
        <v>525</v>
      </c>
      <c r="F49" s="85">
        <v>60456</v>
      </c>
      <c r="G49" s="29">
        <v>29.33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44910</v>
      </c>
      <c r="B50" s="29">
        <v>524572</v>
      </c>
      <c r="C50" s="28" t="s">
        <v>1073</v>
      </c>
      <c r="D50" s="28" t="s">
        <v>880</v>
      </c>
      <c r="E50" s="28" t="s">
        <v>526</v>
      </c>
      <c r="F50" s="85">
        <v>94011</v>
      </c>
      <c r="G50" s="29">
        <v>29.28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44910</v>
      </c>
      <c r="B51" s="29">
        <v>511016</v>
      </c>
      <c r="C51" s="28" t="s">
        <v>1128</v>
      </c>
      <c r="D51" s="28" t="s">
        <v>1129</v>
      </c>
      <c r="E51" s="28" t="s">
        <v>525</v>
      </c>
      <c r="F51" s="85">
        <v>12289780</v>
      </c>
      <c r="G51" s="29">
        <v>7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44910</v>
      </c>
      <c r="B52" s="29">
        <v>511016</v>
      </c>
      <c r="C52" s="28" t="s">
        <v>1128</v>
      </c>
      <c r="D52" s="28" t="s">
        <v>1130</v>
      </c>
      <c r="E52" s="28" t="s">
        <v>526</v>
      </c>
      <c r="F52" s="85">
        <v>6144890</v>
      </c>
      <c r="G52" s="29">
        <v>7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44910</v>
      </c>
      <c r="B53" s="29">
        <v>511016</v>
      </c>
      <c r="C53" s="28" t="s">
        <v>1128</v>
      </c>
      <c r="D53" s="28" t="s">
        <v>1131</v>
      </c>
      <c r="E53" s="28" t="s">
        <v>526</v>
      </c>
      <c r="F53" s="85">
        <v>6144890</v>
      </c>
      <c r="G53" s="29">
        <v>7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44910</v>
      </c>
      <c r="B54" s="29">
        <v>543171</v>
      </c>
      <c r="C54" s="28" t="s">
        <v>1132</v>
      </c>
      <c r="D54" s="28" t="s">
        <v>1133</v>
      </c>
      <c r="E54" s="28" t="s">
        <v>526</v>
      </c>
      <c r="F54" s="85">
        <v>54000</v>
      </c>
      <c r="G54" s="29">
        <v>42.03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44910</v>
      </c>
      <c r="B55" s="29">
        <v>543171</v>
      </c>
      <c r="C55" s="28" t="s">
        <v>1132</v>
      </c>
      <c r="D55" s="28" t="s">
        <v>1134</v>
      </c>
      <c r="E55" s="28" t="s">
        <v>526</v>
      </c>
      <c r="F55" s="85">
        <v>55000</v>
      </c>
      <c r="G55" s="29">
        <v>42.49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44910</v>
      </c>
      <c r="B56" s="29">
        <v>543171</v>
      </c>
      <c r="C56" s="28" t="s">
        <v>1132</v>
      </c>
      <c r="D56" s="28" t="s">
        <v>1134</v>
      </c>
      <c r="E56" s="28" t="s">
        <v>525</v>
      </c>
      <c r="F56" s="85">
        <v>55000</v>
      </c>
      <c r="G56" s="29">
        <v>42.55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44910</v>
      </c>
      <c r="B57" s="29">
        <v>543171</v>
      </c>
      <c r="C57" s="28" t="s">
        <v>1132</v>
      </c>
      <c r="D57" s="28" t="s">
        <v>1135</v>
      </c>
      <c r="E57" s="28" t="s">
        <v>525</v>
      </c>
      <c r="F57" s="85">
        <v>100000</v>
      </c>
      <c r="G57" s="29">
        <v>42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44910</v>
      </c>
      <c r="B58" s="29">
        <v>543171</v>
      </c>
      <c r="C58" s="28" t="s">
        <v>1132</v>
      </c>
      <c r="D58" s="28" t="s">
        <v>1136</v>
      </c>
      <c r="E58" s="28" t="s">
        <v>525</v>
      </c>
      <c r="F58" s="85">
        <v>100000</v>
      </c>
      <c r="G58" s="29">
        <v>42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44910</v>
      </c>
      <c r="B59" s="29">
        <v>543171</v>
      </c>
      <c r="C59" s="28" t="s">
        <v>1132</v>
      </c>
      <c r="D59" s="28" t="s">
        <v>1137</v>
      </c>
      <c r="E59" s="28" t="s">
        <v>525</v>
      </c>
      <c r="F59" s="85">
        <v>300000</v>
      </c>
      <c r="G59" s="29">
        <v>42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44910</v>
      </c>
      <c r="B60" s="29">
        <v>542599</v>
      </c>
      <c r="C60" s="28" t="s">
        <v>1138</v>
      </c>
      <c r="D60" s="28" t="s">
        <v>1139</v>
      </c>
      <c r="E60" s="28" t="s">
        <v>525</v>
      </c>
      <c r="F60" s="85">
        <v>72000</v>
      </c>
      <c r="G60" s="29">
        <v>22.85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44910</v>
      </c>
      <c r="B61" s="29">
        <v>542599</v>
      </c>
      <c r="C61" s="28" t="s">
        <v>1138</v>
      </c>
      <c r="D61" s="28" t="s">
        <v>1140</v>
      </c>
      <c r="E61" s="28" t="s">
        <v>526</v>
      </c>
      <c r="F61" s="85">
        <v>30000</v>
      </c>
      <c r="G61" s="29">
        <v>22.9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44910</v>
      </c>
      <c r="B62" s="29">
        <v>542599</v>
      </c>
      <c r="C62" s="28" t="s">
        <v>1138</v>
      </c>
      <c r="D62" s="28" t="s">
        <v>1141</v>
      </c>
      <c r="E62" s="28" t="s">
        <v>526</v>
      </c>
      <c r="F62" s="85">
        <v>36000</v>
      </c>
      <c r="G62" s="29">
        <v>22.8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44910</v>
      </c>
      <c r="B63" s="29">
        <v>543397</v>
      </c>
      <c r="C63" s="28" t="s">
        <v>832</v>
      </c>
      <c r="D63" s="28" t="s">
        <v>1142</v>
      </c>
      <c r="E63" s="28" t="s">
        <v>526</v>
      </c>
      <c r="F63" s="85">
        <v>3900816</v>
      </c>
      <c r="G63" s="29">
        <v>1347.24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44910</v>
      </c>
      <c r="B64" s="29">
        <v>543397</v>
      </c>
      <c r="C64" s="28" t="s">
        <v>832</v>
      </c>
      <c r="D64" s="28" t="s">
        <v>1143</v>
      </c>
      <c r="E64" s="28" t="s">
        <v>525</v>
      </c>
      <c r="F64" s="85">
        <v>400000</v>
      </c>
      <c r="G64" s="29">
        <v>1347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44910</v>
      </c>
      <c r="B65" s="29">
        <v>543397</v>
      </c>
      <c r="C65" s="28" t="s">
        <v>832</v>
      </c>
      <c r="D65" s="28" t="s">
        <v>1144</v>
      </c>
      <c r="E65" s="28" t="s">
        <v>525</v>
      </c>
      <c r="F65" s="85">
        <v>430868</v>
      </c>
      <c r="G65" s="29">
        <v>1347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44910</v>
      </c>
      <c r="B66" s="29">
        <v>543397</v>
      </c>
      <c r="C66" s="28" t="s">
        <v>832</v>
      </c>
      <c r="D66" s="28" t="s">
        <v>1145</v>
      </c>
      <c r="E66" s="28" t="s">
        <v>525</v>
      </c>
      <c r="F66" s="85">
        <v>784776</v>
      </c>
      <c r="G66" s="29">
        <v>1347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44910</v>
      </c>
      <c r="B67" s="29">
        <v>543397</v>
      </c>
      <c r="C67" s="28" t="s">
        <v>832</v>
      </c>
      <c r="D67" s="28" t="s">
        <v>1145</v>
      </c>
      <c r="E67" s="28" t="s">
        <v>525</v>
      </c>
      <c r="F67" s="85">
        <v>831360</v>
      </c>
      <c r="G67" s="29">
        <v>1347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44910</v>
      </c>
      <c r="B68" s="29">
        <v>543397</v>
      </c>
      <c r="C68" s="28" t="s">
        <v>832</v>
      </c>
      <c r="D68" s="28" t="s">
        <v>1146</v>
      </c>
      <c r="E68" s="28" t="s">
        <v>525</v>
      </c>
      <c r="F68" s="85">
        <v>358704</v>
      </c>
      <c r="G68" s="29">
        <v>1347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44910</v>
      </c>
      <c r="B69" s="29">
        <v>543397</v>
      </c>
      <c r="C69" s="28" t="s">
        <v>832</v>
      </c>
      <c r="D69" s="28" t="s">
        <v>1147</v>
      </c>
      <c r="E69" s="28" t="s">
        <v>525</v>
      </c>
      <c r="F69" s="85">
        <v>626365</v>
      </c>
      <c r="G69" s="29">
        <v>1347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44910</v>
      </c>
      <c r="B70" s="29">
        <v>543397</v>
      </c>
      <c r="C70" s="28" t="s">
        <v>832</v>
      </c>
      <c r="D70" s="28" t="s">
        <v>1085</v>
      </c>
      <c r="E70" s="28" t="s">
        <v>525</v>
      </c>
      <c r="F70" s="85">
        <v>640000</v>
      </c>
      <c r="G70" s="29">
        <v>1347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44910</v>
      </c>
      <c r="B71" s="29">
        <v>543397</v>
      </c>
      <c r="C71" s="28" t="s">
        <v>832</v>
      </c>
      <c r="D71" s="28" t="s">
        <v>1148</v>
      </c>
      <c r="E71" s="28" t="s">
        <v>526</v>
      </c>
      <c r="F71" s="85">
        <v>2859415</v>
      </c>
      <c r="G71" s="29">
        <v>1347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44910</v>
      </c>
      <c r="B72" s="29">
        <v>540147</v>
      </c>
      <c r="C72" s="28" t="s">
        <v>1149</v>
      </c>
      <c r="D72" s="28" t="s">
        <v>1150</v>
      </c>
      <c r="E72" s="28" t="s">
        <v>526</v>
      </c>
      <c r="F72" s="85">
        <v>94129</v>
      </c>
      <c r="G72" s="29">
        <v>30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44910</v>
      </c>
      <c r="B73" s="29">
        <v>540147</v>
      </c>
      <c r="C73" s="28" t="s">
        <v>1149</v>
      </c>
      <c r="D73" s="28" t="s">
        <v>1151</v>
      </c>
      <c r="E73" s="28" t="s">
        <v>525</v>
      </c>
      <c r="F73" s="85">
        <v>66700</v>
      </c>
      <c r="G73" s="29">
        <v>30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44910</v>
      </c>
      <c r="B74" s="29">
        <v>541358</v>
      </c>
      <c r="C74" s="28" t="s">
        <v>1074</v>
      </c>
      <c r="D74" s="28" t="s">
        <v>1075</v>
      </c>
      <c r="E74" s="28" t="s">
        <v>526</v>
      </c>
      <c r="F74" s="85">
        <v>20000</v>
      </c>
      <c r="G74" s="29">
        <v>51.45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44910</v>
      </c>
      <c r="B75" s="29">
        <v>530611</v>
      </c>
      <c r="C75" s="28" t="s">
        <v>1076</v>
      </c>
      <c r="D75" s="28" t="s">
        <v>880</v>
      </c>
      <c r="E75" s="28" t="s">
        <v>526</v>
      </c>
      <c r="F75" s="85">
        <v>1125204</v>
      </c>
      <c r="G75" s="29">
        <v>0.68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44910</v>
      </c>
      <c r="B76" s="29">
        <v>511447</v>
      </c>
      <c r="C76" s="28" t="s">
        <v>1152</v>
      </c>
      <c r="D76" s="28" t="s">
        <v>1153</v>
      </c>
      <c r="E76" s="28" t="s">
        <v>525</v>
      </c>
      <c r="F76" s="85">
        <v>76118</v>
      </c>
      <c r="G76" s="29">
        <v>38.520000000000003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44910</v>
      </c>
      <c r="B77" s="29">
        <v>539985</v>
      </c>
      <c r="C77" s="28" t="s">
        <v>1077</v>
      </c>
      <c r="D77" s="28" t="s">
        <v>1154</v>
      </c>
      <c r="E77" s="28" t="s">
        <v>526</v>
      </c>
      <c r="F77" s="85">
        <v>48000</v>
      </c>
      <c r="G77" s="29">
        <v>14.5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44910</v>
      </c>
      <c r="B78" s="29">
        <v>542765</v>
      </c>
      <c r="C78" s="28" t="s">
        <v>1155</v>
      </c>
      <c r="D78" s="28" t="s">
        <v>1156</v>
      </c>
      <c r="E78" s="28" t="s">
        <v>526</v>
      </c>
      <c r="F78" s="85">
        <v>25000</v>
      </c>
      <c r="G78" s="29">
        <v>151.72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44910</v>
      </c>
      <c r="B79" s="29">
        <v>542765</v>
      </c>
      <c r="C79" s="28" t="s">
        <v>1155</v>
      </c>
      <c r="D79" s="28" t="s">
        <v>1157</v>
      </c>
      <c r="E79" s="28" t="s">
        <v>525</v>
      </c>
      <c r="F79" s="85">
        <v>21000</v>
      </c>
      <c r="G79" s="29">
        <v>153.6</v>
      </c>
      <c r="H79" s="29" t="s">
        <v>304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44910</v>
      </c>
      <c r="B80" s="29">
        <v>542765</v>
      </c>
      <c r="C80" s="28" t="s">
        <v>1155</v>
      </c>
      <c r="D80" s="28" t="s">
        <v>1158</v>
      </c>
      <c r="E80" s="28" t="s">
        <v>526</v>
      </c>
      <c r="F80" s="85">
        <v>2000</v>
      </c>
      <c r="G80" s="29">
        <v>159</v>
      </c>
      <c r="H80" s="29" t="s">
        <v>304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44910</v>
      </c>
      <c r="B81" s="29">
        <v>542765</v>
      </c>
      <c r="C81" s="28" t="s">
        <v>1155</v>
      </c>
      <c r="D81" s="28" t="s">
        <v>1159</v>
      </c>
      <c r="E81" s="28" t="s">
        <v>525</v>
      </c>
      <c r="F81" s="85">
        <v>2000</v>
      </c>
      <c r="G81" s="29">
        <v>155</v>
      </c>
      <c r="H81" s="29" t="s">
        <v>304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44910</v>
      </c>
      <c r="B82" s="29">
        <v>542765</v>
      </c>
      <c r="C82" s="28" t="s">
        <v>1155</v>
      </c>
      <c r="D82" s="28" t="s">
        <v>1160</v>
      </c>
      <c r="E82" s="28" t="s">
        <v>525</v>
      </c>
      <c r="F82" s="85">
        <v>2000</v>
      </c>
      <c r="G82" s="29">
        <v>145</v>
      </c>
      <c r="H82" s="29" t="s">
        <v>304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44910</v>
      </c>
      <c r="B83" s="29">
        <v>543545</v>
      </c>
      <c r="C83" s="28" t="s">
        <v>1161</v>
      </c>
      <c r="D83" s="28" t="s">
        <v>1162</v>
      </c>
      <c r="E83" s="28" t="s">
        <v>526</v>
      </c>
      <c r="F83" s="85">
        <v>102000</v>
      </c>
      <c r="G83" s="29">
        <v>61.48</v>
      </c>
      <c r="H83" s="29" t="s">
        <v>304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44910</v>
      </c>
      <c r="B84" s="29">
        <v>543545</v>
      </c>
      <c r="C84" s="28" t="s">
        <v>1161</v>
      </c>
      <c r="D84" s="28" t="s">
        <v>1162</v>
      </c>
      <c r="E84" s="28" t="s">
        <v>525</v>
      </c>
      <c r="F84" s="85">
        <v>114000</v>
      </c>
      <c r="G84" s="29">
        <v>62.06</v>
      </c>
      <c r="H84" s="29" t="s">
        <v>304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44910</v>
      </c>
      <c r="B85" s="29">
        <v>543545</v>
      </c>
      <c r="C85" s="28" t="s">
        <v>1161</v>
      </c>
      <c r="D85" s="28" t="s">
        <v>1163</v>
      </c>
      <c r="E85" s="28" t="s">
        <v>525</v>
      </c>
      <c r="F85" s="85">
        <v>92000</v>
      </c>
      <c r="G85" s="29">
        <v>61.12</v>
      </c>
      <c r="H85" s="29" t="s">
        <v>304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44910</v>
      </c>
      <c r="B86" s="29" t="s">
        <v>1164</v>
      </c>
      <c r="C86" s="28" t="s">
        <v>1165</v>
      </c>
      <c r="D86" s="28" t="s">
        <v>880</v>
      </c>
      <c r="E86" s="28" t="s">
        <v>525</v>
      </c>
      <c r="F86" s="85">
        <v>119729</v>
      </c>
      <c r="G86" s="29">
        <v>30.55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44910</v>
      </c>
      <c r="B87" s="29" t="s">
        <v>976</v>
      </c>
      <c r="C87" s="28" t="s">
        <v>977</v>
      </c>
      <c r="D87" s="28" t="s">
        <v>957</v>
      </c>
      <c r="E87" s="28" t="s">
        <v>525</v>
      </c>
      <c r="F87" s="85">
        <v>437734</v>
      </c>
      <c r="G87" s="29">
        <v>7.15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44910</v>
      </c>
      <c r="B88" s="29" t="s">
        <v>1166</v>
      </c>
      <c r="C88" s="28" t="s">
        <v>1167</v>
      </c>
      <c r="D88" s="28" t="s">
        <v>1168</v>
      </c>
      <c r="E88" s="28" t="s">
        <v>525</v>
      </c>
      <c r="F88" s="85">
        <v>138000</v>
      </c>
      <c r="G88" s="29">
        <v>62.83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44910</v>
      </c>
      <c r="B89" s="29" t="s">
        <v>1166</v>
      </c>
      <c r="C89" s="28" t="s">
        <v>1167</v>
      </c>
      <c r="D89" s="28" t="s">
        <v>1169</v>
      </c>
      <c r="E89" s="28" t="s">
        <v>525</v>
      </c>
      <c r="F89" s="85">
        <v>60000</v>
      </c>
      <c r="G89" s="29">
        <v>60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44910</v>
      </c>
      <c r="B90" s="29" t="s">
        <v>1166</v>
      </c>
      <c r="C90" s="28" t="s">
        <v>1167</v>
      </c>
      <c r="D90" s="28" t="s">
        <v>1170</v>
      </c>
      <c r="E90" s="28" t="s">
        <v>525</v>
      </c>
      <c r="F90" s="85">
        <v>60000</v>
      </c>
      <c r="G90" s="29">
        <v>60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44910</v>
      </c>
      <c r="B91" s="29" t="s">
        <v>1166</v>
      </c>
      <c r="C91" s="28" t="s">
        <v>1167</v>
      </c>
      <c r="D91" s="28" t="s">
        <v>1171</v>
      </c>
      <c r="E91" s="28" t="s">
        <v>525</v>
      </c>
      <c r="F91" s="85">
        <v>78000</v>
      </c>
      <c r="G91" s="29">
        <v>60.34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44910</v>
      </c>
      <c r="B92" s="29" t="s">
        <v>1166</v>
      </c>
      <c r="C92" s="28" t="s">
        <v>1167</v>
      </c>
      <c r="D92" s="28" t="s">
        <v>1172</v>
      </c>
      <c r="E92" s="28" t="s">
        <v>525</v>
      </c>
      <c r="F92" s="85">
        <v>60000</v>
      </c>
      <c r="G92" s="29">
        <v>62.99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44910</v>
      </c>
      <c r="B93" s="29" t="s">
        <v>1173</v>
      </c>
      <c r="C93" s="28" t="s">
        <v>1174</v>
      </c>
      <c r="D93" s="28" t="s">
        <v>902</v>
      </c>
      <c r="E93" s="28" t="s">
        <v>525</v>
      </c>
      <c r="F93" s="85">
        <v>122419</v>
      </c>
      <c r="G93" s="29">
        <v>174.5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44910</v>
      </c>
      <c r="B94" s="29" t="s">
        <v>1050</v>
      </c>
      <c r="C94" s="28" t="s">
        <v>1051</v>
      </c>
      <c r="D94" s="28" t="s">
        <v>1175</v>
      </c>
      <c r="E94" s="28" t="s">
        <v>525</v>
      </c>
      <c r="F94" s="85">
        <v>81000</v>
      </c>
      <c r="G94" s="29">
        <v>104.74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44910</v>
      </c>
      <c r="B95" s="29" t="s">
        <v>1030</v>
      </c>
      <c r="C95" s="28" t="s">
        <v>1031</v>
      </c>
      <c r="D95" s="28" t="s">
        <v>1176</v>
      </c>
      <c r="E95" s="28" t="s">
        <v>525</v>
      </c>
      <c r="F95" s="85">
        <v>2438046</v>
      </c>
      <c r="G95" s="29">
        <v>17.18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44910</v>
      </c>
      <c r="B96" s="29" t="s">
        <v>1030</v>
      </c>
      <c r="C96" s="28" t="s">
        <v>1031</v>
      </c>
      <c r="D96" s="28" t="s">
        <v>1032</v>
      </c>
      <c r="E96" s="28" t="s">
        <v>525</v>
      </c>
      <c r="F96" s="85">
        <v>1750144</v>
      </c>
      <c r="G96" s="29">
        <v>17.149999999999999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44910</v>
      </c>
      <c r="B97" s="29" t="s">
        <v>1030</v>
      </c>
      <c r="C97" s="28" t="s">
        <v>1031</v>
      </c>
      <c r="D97" s="28" t="s">
        <v>1012</v>
      </c>
      <c r="E97" s="28" t="s">
        <v>525</v>
      </c>
      <c r="F97" s="85">
        <v>1100000</v>
      </c>
      <c r="G97" s="29">
        <v>17.579999999999998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44910</v>
      </c>
      <c r="B98" s="29" t="s">
        <v>1177</v>
      </c>
      <c r="C98" s="28" t="s">
        <v>1178</v>
      </c>
      <c r="D98" s="28" t="s">
        <v>1179</v>
      </c>
      <c r="E98" s="28" t="s">
        <v>525</v>
      </c>
      <c r="F98" s="85">
        <v>4147620</v>
      </c>
      <c r="G98" s="29">
        <v>25.15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44910</v>
      </c>
      <c r="B99" s="29" t="s">
        <v>1177</v>
      </c>
      <c r="C99" s="28" t="s">
        <v>1178</v>
      </c>
      <c r="D99" s="28" t="s">
        <v>1176</v>
      </c>
      <c r="E99" s="28" t="s">
        <v>525</v>
      </c>
      <c r="F99" s="85">
        <v>1719492</v>
      </c>
      <c r="G99" s="29">
        <v>25.55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44910</v>
      </c>
      <c r="B100" s="29" t="s">
        <v>1177</v>
      </c>
      <c r="C100" s="28" t="s">
        <v>1178</v>
      </c>
      <c r="D100" s="28" t="s">
        <v>1180</v>
      </c>
      <c r="E100" s="28" t="s">
        <v>525</v>
      </c>
      <c r="F100" s="85">
        <v>1559650</v>
      </c>
      <c r="G100" s="29">
        <v>25.66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44910</v>
      </c>
      <c r="B101" s="29" t="s">
        <v>1177</v>
      </c>
      <c r="C101" s="28" t="s">
        <v>1178</v>
      </c>
      <c r="D101" s="28" t="s">
        <v>1032</v>
      </c>
      <c r="E101" s="28" t="s">
        <v>525</v>
      </c>
      <c r="F101" s="85">
        <v>3174010</v>
      </c>
      <c r="G101" s="29">
        <v>25.61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44910</v>
      </c>
      <c r="B102" s="29" t="s">
        <v>1181</v>
      </c>
      <c r="C102" s="28" t="s">
        <v>1182</v>
      </c>
      <c r="D102" s="28" t="s">
        <v>1033</v>
      </c>
      <c r="E102" s="28" t="s">
        <v>525</v>
      </c>
      <c r="F102" s="85">
        <v>371548</v>
      </c>
      <c r="G102" s="29">
        <v>82.64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44910</v>
      </c>
      <c r="B103" s="29" t="s">
        <v>1183</v>
      </c>
      <c r="C103" s="28" t="s">
        <v>1184</v>
      </c>
      <c r="D103" s="28" t="s">
        <v>1012</v>
      </c>
      <c r="E103" s="28" t="s">
        <v>525</v>
      </c>
      <c r="F103" s="85">
        <v>4189565</v>
      </c>
      <c r="G103" s="29">
        <v>10.35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44910</v>
      </c>
      <c r="B104" s="29" t="s">
        <v>1121</v>
      </c>
      <c r="C104" s="28" t="s">
        <v>1185</v>
      </c>
      <c r="D104" s="28" t="s">
        <v>1186</v>
      </c>
      <c r="E104" s="28" t="s">
        <v>525</v>
      </c>
      <c r="F104" s="85">
        <v>130000</v>
      </c>
      <c r="G104" s="29">
        <v>18.89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44910</v>
      </c>
      <c r="B105" s="29" t="s">
        <v>1121</v>
      </c>
      <c r="C105" s="28" t="s">
        <v>1185</v>
      </c>
      <c r="D105" s="28" t="s">
        <v>1187</v>
      </c>
      <c r="E105" s="28" t="s">
        <v>525</v>
      </c>
      <c r="F105" s="85">
        <v>140001</v>
      </c>
      <c r="G105" s="29">
        <v>19.3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44910</v>
      </c>
      <c r="B106" s="29" t="s">
        <v>1046</v>
      </c>
      <c r="C106" s="28" t="s">
        <v>1052</v>
      </c>
      <c r="D106" s="28" t="s">
        <v>902</v>
      </c>
      <c r="E106" s="28" t="s">
        <v>525</v>
      </c>
      <c r="F106" s="85">
        <v>633590</v>
      </c>
      <c r="G106" s="29">
        <v>37.32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44910</v>
      </c>
      <c r="B107" s="29" t="s">
        <v>1046</v>
      </c>
      <c r="C107" s="28" t="s">
        <v>1052</v>
      </c>
      <c r="D107" s="28" t="s">
        <v>1080</v>
      </c>
      <c r="E107" s="28" t="s">
        <v>525</v>
      </c>
      <c r="F107" s="85">
        <v>247402</v>
      </c>
      <c r="G107" s="29">
        <v>37.04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44910</v>
      </c>
      <c r="B108" s="29" t="s">
        <v>1046</v>
      </c>
      <c r="C108" s="28" t="s">
        <v>1052</v>
      </c>
      <c r="D108" s="28" t="s">
        <v>1043</v>
      </c>
      <c r="E108" s="28" t="s">
        <v>525</v>
      </c>
      <c r="F108" s="85">
        <v>467536</v>
      </c>
      <c r="G108" s="29">
        <v>37.39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44910</v>
      </c>
      <c r="B109" s="29" t="s">
        <v>1046</v>
      </c>
      <c r="C109" s="28" t="s">
        <v>1052</v>
      </c>
      <c r="D109" s="28" t="s">
        <v>1034</v>
      </c>
      <c r="E109" s="28" t="s">
        <v>525</v>
      </c>
      <c r="F109" s="85">
        <v>254927</v>
      </c>
      <c r="G109" s="29">
        <v>37.229999999999997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44910</v>
      </c>
      <c r="B110" s="29" t="s">
        <v>1188</v>
      </c>
      <c r="C110" s="28" t="s">
        <v>1189</v>
      </c>
      <c r="D110" s="28" t="s">
        <v>1084</v>
      </c>
      <c r="E110" s="28" t="s">
        <v>525</v>
      </c>
      <c r="F110" s="85">
        <v>41185954</v>
      </c>
      <c r="G110" s="29">
        <v>8.2100000000000009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44910</v>
      </c>
      <c r="B111" s="29" t="s">
        <v>1190</v>
      </c>
      <c r="C111" s="28" t="s">
        <v>1191</v>
      </c>
      <c r="D111" s="28" t="s">
        <v>1043</v>
      </c>
      <c r="E111" s="28" t="s">
        <v>525</v>
      </c>
      <c r="F111" s="85">
        <v>787036</v>
      </c>
      <c r="G111" s="29">
        <v>69.64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44910</v>
      </c>
      <c r="B112" s="29" t="s">
        <v>1192</v>
      </c>
      <c r="C112" s="28" t="s">
        <v>1193</v>
      </c>
      <c r="D112" s="28" t="s">
        <v>1194</v>
      </c>
      <c r="E112" s="28" t="s">
        <v>525</v>
      </c>
      <c r="F112" s="85">
        <v>230000</v>
      </c>
      <c r="G112" s="29">
        <v>100.31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44910</v>
      </c>
      <c r="B113" s="29" t="s">
        <v>1195</v>
      </c>
      <c r="C113" s="28" t="s">
        <v>1196</v>
      </c>
      <c r="D113" s="28" t="s">
        <v>902</v>
      </c>
      <c r="E113" s="28" t="s">
        <v>525</v>
      </c>
      <c r="F113" s="85">
        <v>1445865</v>
      </c>
      <c r="G113" s="29">
        <v>28.24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44910</v>
      </c>
      <c r="B114" s="29" t="s">
        <v>1195</v>
      </c>
      <c r="C114" s="28" t="s">
        <v>1196</v>
      </c>
      <c r="D114" s="28" t="s">
        <v>1042</v>
      </c>
      <c r="E114" s="28" t="s">
        <v>525</v>
      </c>
      <c r="F114" s="85">
        <v>2113308</v>
      </c>
      <c r="G114" s="29">
        <v>28.47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44910</v>
      </c>
      <c r="B115" s="29" t="s">
        <v>1195</v>
      </c>
      <c r="C115" s="28" t="s">
        <v>1196</v>
      </c>
      <c r="D115" s="28" t="s">
        <v>1043</v>
      </c>
      <c r="E115" s="28" t="s">
        <v>525</v>
      </c>
      <c r="F115" s="85">
        <v>2639461</v>
      </c>
      <c r="G115" s="29">
        <v>28.38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44910</v>
      </c>
      <c r="B116" s="29" t="s">
        <v>1195</v>
      </c>
      <c r="C116" s="28" t="s">
        <v>1196</v>
      </c>
      <c r="D116" s="28" t="s">
        <v>1034</v>
      </c>
      <c r="E116" s="28" t="s">
        <v>525</v>
      </c>
      <c r="F116" s="85">
        <v>1396542</v>
      </c>
      <c r="G116" s="29">
        <v>28.32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44910</v>
      </c>
      <c r="B117" s="29" t="s">
        <v>1197</v>
      </c>
      <c r="C117" s="28" t="s">
        <v>1198</v>
      </c>
      <c r="D117" s="28" t="s">
        <v>1043</v>
      </c>
      <c r="E117" s="28" t="s">
        <v>525</v>
      </c>
      <c r="F117" s="85">
        <v>2357789</v>
      </c>
      <c r="G117" s="29">
        <v>67.84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44910</v>
      </c>
      <c r="B118" s="29" t="s">
        <v>1081</v>
      </c>
      <c r="C118" s="28" t="s">
        <v>1082</v>
      </c>
      <c r="D118" s="28" t="s">
        <v>1083</v>
      </c>
      <c r="E118" s="28" t="s">
        <v>525</v>
      </c>
      <c r="F118" s="85">
        <v>56000</v>
      </c>
      <c r="G118" s="29">
        <v>35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44910</v>
      </c>
      <c r="B119" s="29" t="s">
        <v>1054</v>
      </c>
      <c r="C119" s="28" t="s">
        <v>1055</v>
      </c>
      <c r="D119" s="28" t="s">
        <v>1056</v>
      </c>
      <c r="E119" s="28" t="s">
        <v>525</v>
      </c>
      <c r="F119" s="85">
        <v>4836259</v>
      </c>
      <c r="G119" s="29">
        <v>2.4700000000000002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44910</v>
      </c>
      <c r="B120" s="29" t="s">
        <v>482</v>
      </c>
      <c r="C120" s="28" t="s">
        <v>1199</v>
      </c>
      <c r="D120" s="28" t="s">
        <v>1056</v>
      </c>
      <c r="E120" s="28" t="s">
        <v>525</v>
      </c>
      <c r="F120" s="85">
        <v>54560920</v>
      </c>
      <c r="G120" s="29">
        <v>11.03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44910</v>
      </c>
      <c r="B121" s="29" t="s">
        <v>1200</v>
      </c>
      <c r="C121" s="28" t="s">
        <v>1201</v>
      </c>
      <c r="D121" s="28" t="s">
        <v>1202</v>
      </c>
      <c r="E121" s="28" t="s">
        <v>525</v>
      </c>
      <c r="F121" s="85">
        <v>6000</v>
      </c>
      <c r="G121" s="29">
        <v>153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44910</v>
      </c>
      <c r="B122" s="29" t="s">
        <v>1203</v>
      </c>
      <c r="C122" s="28" t="s">
        <v>1204</v>
      </c>
      <c r="D122" s="28" t="s">
        <v>1205</v>
      </c>
      <c r="E122" s="28" t="s">
        <v>525</v>
      </c>
      <c r="F122" s="85">
        <v>156252</v>
      </c>
      <c r="G122" s="29">
        <v>156.63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44910</v>
      </c>
      <c r="B123" s="29" t="s">
        <v>1203</v>
      </c>
      <c r="C123" s="28" t="s">
        <v>1204</v>
      </c>
      <c r="D123" s="28" t="s">
        <v>902</v>
      </c>
      <c r="E123" s="28" t="s">
        <v>525</v>
      </c>
      <c r="F123" s="85">
        <v>61522</v>
      </c>
      <c r="G123" s="29">
        <v>155.97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44910</v>
      </c>
      <c r="B124" s="29" t="s">
        <v>1164</v>
      </c>
      <c r="C124" s="28" t="s">
        <v>1165</v>
      </c>
      <c r="D124" s="28" t="s">
        <v>880</v>
      </c>
      <c r="E124" s="28" t="s">
        <v>526</v>
      </c>
      <c r="F124" s="85">
        <v>104905</v>
      </c>
      <c r="G124" s="29">
        <v>30.9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44910</v>
      </c>
      <c r="B125" s="29" t="s">
        <v>976</v>
      </c>
      <c r="C125" s="28" t="s">
        <v>977</v>
      </c>
      <c r="D125" s="28" t="s">
        <v>957</v>
      </c>
      <c r="E125" s="28" t="s">
        <v>526</v>
      </c>
      <c r="F125" s="85">
        <v>437734</v>
      </c>
      <c r="G125" s="29">
        <v>7.07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44910</v>
      </c>
      <c r="B126" s="29" t="s">
        <v>1173</v>
      </c>
      <c r="C126" s="28" t="s">
        <v>1174</v>
      </c>
      <c r="D126" s="28" t="s">
        <v>902</v>
      </c>
      <c r="E126" s="28" t="s">
        <v>526</v>
      </c>
      <c r="F126" s="85">
        <v>122419</v>
      </c>
      <c r="G126" s="29">
        <v>174.9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44910</v>
      </c>
      <c r="B127" s="29" t="s">
        <v>1050</v>
      </c>
      <c r="C127" s="28" t="s">
        <v>1051</v>
      </c>
      <c r="D127" s="28" t="s">
        <v>880</v>
      </c>
      <c r="E127" s="28" t="s">
        <v>526</v>
      </c>
      <c r="F127" s="85">
        <v>54000</v>
      </c>
      <c r="G127" s="29">
        <v>104.56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44910</v>
      </c>
      <c r="B128" s="29" t="s">
        <v>1030</v>
      </c>
      <c r="C128" s="28" t="s">
        <v>1031</v>
      </c>
      <c r="D128" s="28" t="s">
        <v>1176</v>
      </c>
      <c r="E128" s="28" t="s">
        <v>526</v>
      </c>
      <c r="F128" s="85">
        <v>1966028</v>
      </c>
      <c r="G128" s="29">
        <v>17.12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44910</v>
      </c>
      <c r="B129" s="29" t="s">
        <v>1030</v>
      </c>
      <c r="C129" s="28" t="s">
        <v>1031</v>
      </c>
      <c r="D129" s="28" t="s">
        <v>1032</v>
      </c>
      <c r="E129" s="28" t="s">
        <v>526</v>
      </c>
      <c r="F129" s="85">
        <v>276216</v>
      </c>
      <c r="G129" s="29">
        <v>17.100000000000001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44910</v>
      </c>
      <c r="B130" s="29" t="s">
        <v>1030</v>
      </c>
      <c r="C130" s="28" t="s">
        <v>1031</v>
      </c>
      <c r="D130" s="28" t="s">
        <v>1206</v>
      </c>
      <c r="E130" s="28" t="s">
        <v>526</v>
      </c>
      <c r="F130" s="85">
        <v>900000</v>
      </c>
      <c r="G130" s="29">
        <v>17.18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44910</v>
      </c>
      <c r="B131" s="29" t="s">
        <v>1030</v>
      </c>
      <c r="C131" s="28" t="s">
        <v>1031</v>
      </c>
      <c r="D131" s="28" t="s">
        <v>1012</v>
      </c>
      <c r="E131" s="28" t="s">
        <v>526</v>
      </c>
      <c r="F131" s="85">
        <v>1049990</v>
      </c>
      <c r="G131" s="29">
        <v>17.059999999999999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44910</v>
      </c>
      <c r="B132" s="29" t="s">
        <v>1030</v>
      </c>
      <c r="C132" s="28" t="s">
        <v>1031</v>
      </c>
      <c r="D132" s="28" t="s">
        <v>1078</v>
      </c>
      <c r="E132" s="28" t="s">
        <v>526</v>
      </c>
      <c r="F132" s="85">
        <v>1225000</v>
      </c>
      <c r="G132" s="29">
        <v>17.61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44910</v>
      </c>
      <c r="B133" s="29" t="s">
        <v>1177</v>
      </c>
      <c r="C133" s="28" t="s">
        <v>1178</v>
      </c>
      <c r="D133" s="28" t="s">
        <v>1179</v>
      </c>
      <c r="E133" s="28" t="s">
        <v>526</v>
      </c>
      <c r="F133" s="85">
        <v>4147620</v>
      </c>
      <c r="G133" s="29">
        <v>25.61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44910</v>
      </c>
      <c r="B134" s="29" t="s">
        <v>1177</v>
      </c>
      <c r="C134" s="28" t="s">
        <v>1178</v>
      </c>
      <c r="D134" s="28" t="s">
        <v>1176</v>
      </c>
      <c r="E134" s="28" t="s">
        <v>526</v>
      </c>
      <c r="F134" s="85">
        <v>1994492</v>
      </c>
      <c r="G134" s="29">
        <v>25.63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44910</v>
      </c>
      <c r="B135" s="29" t="s">
        <v>1177</v>
      </c>
      <c r="C135" s="28" t="s">
        <v>1178</v>
      </c>
      <c r="D135" s="28" t="s">
        <v>1032</v>
      </c>
      <c r="E135" s="28" t="s">
        <v>526</v>
      </c>
      <c r="F135" s="85">
        <v>3224844</v>
      </c>
      <c r="G135" s="29">
        <v>25.64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44910</v>
      </c>
      <c r="B136" s="29" t="s">
        <v>1177</v>
      </c>
      <c r="C136" s="28" t="s">
        <v>1178</v>
      </c>
      <c r="D136" s="28" t="s">
        <v>1180</v>
      </c>
      <c r="E136" s="28" t="s">
        <v>526</v>
      </c>
      <c r="F136" s="85">
        <v>1559650</v>
      </c>
      <c r="G136" s="29">
        <v>25.44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44910</v>
      </c>
      <c r="B137" s="29" t="s">
        <v>1181</v>
      </c>
      <c r="C137" s="28" t="s">
        <v>1182</v>
      </c>
      <c r="D137" s="28" t="s">
        <v>1033</v>
      </c>
      <c r="E137" s="28" t="s">
        <v>526</v>
      </c>
      <c r="F137" s="85">
        <v>371548</v>
      </c>
      <c r="G137" s="29">
        <v>84.71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44910</v>
      </c>
      <c r="B138" s="29" t="s">
        <v>1183</v>
      </c>
      <c r="C138" s="28" t="s">
        <v>1184</v>
      </c>
      <c r="D138" s="28" t="s">
        <v>1012</v>
      </c>
      <c r="E138" s="28" t="s">
        <v>526</v>
      </c>
      <c r="F138" s="85">
        <v>3028794</v>
      </c>
      <c r="G138" s="29">
        <v>10.3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44910</v>
      </c>
      <c r="B139" s="29" t="s">
        <v>1121</v>
      </c>
      <c r="C139" s="28" t="s">
        <v>1185</v>
      </c>
      <c r="D139" s="28" t="s">
        <v>1187</v>
      </c>
      <c r="E139" s="28" t="s">
        <v>526</v>
      </c>
      <c r="F139" s="85">
        <v>160001</v>
      </c>
      <c r="G139" s="29">
        <v>19.239999999999998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44910</v>
      </c>
      <c r="B140" s="29" t="s">
        <v>1046</v>
      </c>
      <c r="C140" s="28" t="s">
        <v>1052</v>
      </c>
      <c r="D140" s="28" t="s">
        <v>1080</v>
      </c>
      <c r="E140" s="28" t="s">
        <v>526</v>
      </c>
      <c r="F140" s="85">
        <v>247402</v>
      </c>
      <c r="G140" s="29">
        <v>37.31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44910</v>
      </c>
      <c r="B141" s="29" t="s">
        <v>1046</v>
      </c>
      <c r="C141" s="28" t="s">
        <v>1052</v>
      </c>
      <c r="D141" s="28" t="s">
        <v>1034</v>
      </c>
      <c r="E141" s="28" t="s">
        <v>526</v>
      </c>
      <c r="F141" s="85">
        <v>260409</v>
      </c>
      <c r="G141" s="29">
        <v>37.450000000000003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44910</v>
      </c>
      <c r="B142" s="29" t="s">
        <v>1046</v>
      </c>
      <c r="C142" s="28" t="s">
        <v>1052</v>
      </c>
      <c r="D142" s="28" t="s">
        <v>1043</v>
      </c>
      <c r="E142" s="28" t="s">
        <v>526</v>
      </c>
      <c r="F142" s="85">
        <v>462832</v>
      </c>
      <c r="G142" s="29">
        <v>37.409999999999997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44910</v>
      </c>
      <c r="B143" s="29" t="s">
        <v>1046</v>
      </c>
      <c r="C143" s="28" t="s">
        <v>1052</v>
      </c>
      <c r="D143" s="28" t="s">
        <v>902</v>
      </c>
      <c r="E143" s="28" t="s">
        <v>526</v>
      </c>
      <c r="F143" s="85">
        <v>633590</v>
      </c>
      <c r="G143" s="29">
        <v>37.44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44910</v>
      </c>
      <c r="B144" s="29" t="s">
        <v>1188</v>
      </c>
      <c r="C144" s="28" t="s">
        <v>1189</v>
      </c>
      <c r="D144" s="28" t="s">
        <v>1084</v>
      </c>
      <c r="E144" s="28" t="s">
        <v>526</v>
      </c>
      <c r="F144" s="85">
        <v>39718995</v>
      </c>
      <c r="G144" s="29">
        <v>8.19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44910</v>
      </c>
      <c r="B145" s="29" t="s">
        <v>1190</v>
      </c>
      <c r="C145" s="28" t="s">
        <v>1191</v>
      </c>
      <c r="D145" s="28" t="s">
        <v>1043</v>
      </c>
      <c r="E145" s="28" t="s">
        <v>526</v>
      </c>
      <c r="F145" s="85">
        <v>844940</v>
      </c>
      <c r="G145" s="29">
        <v>70.05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44910</v>
      </c>
      <c r="B146" s="29" t="s">
        <v>1195</v>
      </c>
      <c r="C146" s="28" t="s">
        <v>1196</v>
      </c>
      <c r="D146" s="28" t="s">
        <v>1043</v>
      </c>
      <c r="E146" s="28" t="s">
        <v>526</v>
      </c>
      <c r="F146" s="85">
        <v>2478853</v>
      </c>
      <c r="G146" s="29">
        <v>28.45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44910</v>
      </c>
      <c r="B147" s="29" t="s">
        <v>1195</v>
      </c>
      <c r="C147" s="28" t="s">
        <v>1196</v>
      </c>
      <c r="D147" s="28" t="s">
        <v>1034</v>
      </c>
      <c r="E147" s="28" t="s">
        <v>526</v>
      </c>
      <c r="F147" s="85">
        <v>1449226</v>
      </c>
      <c r="G147" s="29">
        <v>28.35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44910</v>
      </c>
      <c r="B148" s="29" t="s">
        <v>1195</v>
      </c>
      <c r="C148" s="28" t="s">
        <v>1196</v>
      </c>
      <c r="D148" s="28" t="s">
        <v>1042</v>
      </c>
      <c r="E148" s="28" t="s">
        <v>526</v>
      </c>
      <c r="F148" s="85">
        <v>2282820</v>
      </c>
      <c r="G148" s="29">
        <v>28.49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44910</v>
      </c>
      <c r="B149" s="29" t="s">
        <v>1195</v>
      </c>
      <c r="C149" s="28" t="s">
        <v>1196</v>
      </c>
      <c r="D149" s="28" t="s">
        <v>902</v>
      </c>
      <c r="E149" s="28" t="s">
        <v>526</v>
      </c>
      <c r="F149" s="85">
        <v>1445865</v>
      </c>
      <c r="G149" s="29">
        <v>28.3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44910</v>
      </c>
      <c r="B150" s="29" t="s">
        <v>1197</v>
      </c>
      <c r="C150" s="28" t="s">
        <v>1198</v>
      </c>
      <c r="D150" s="28" t="s">
        <v>1043</v>
      </c>
      <c r="E150" s="28" t="s">
        <v>526</v>
      </c>
      <c r="F150" s="85">
        <v>2521272</v>
      </c>
      <c r="G150" s="29">
        <v>67.599999999999994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44910</v>
      </c>
      <c r="B151" s="29" t="s">
        <v>1081</v>
      </c>
      <c r="C151" s="28" t="s">
        <v>1082</v>
      </c>
      <c r="D151" s="28" t="s">
        <v>1083</v>
      </c>
      <c r="E151" s="28" t="s">
        <v>526</v>
      </c>
      <c r="F151" s="85">
        <v>52000</v>
      </c>
      <c r="G151" s="29">
        <v>35.43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44910</v>
      </c>
      <c r="B152" s="29" t="s">
        <v>1207</v>
      </c>
      <c r="C152" s="28" t="s">
        <v>1208</v>
      </c>
      <c r="D152" s="28" t="s">
        <v>1209</v>
      </c>
      <c r="E152" s="28" t="s">
        <v>526</v>
      </c>
      <c r="F152" s="85">
        <v>364000</v>
      </c>
      <c r="G152" s="29">
        <v>243.68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44910</v>
      </c>
      <c r="B153" s="29" t="s">
        <v>1054</v>
      </c>
      <c r="C153" s="28" t="s">
        <v>1055</v>
      </c>
      <c r="D153" s="28" t="s">
        <v>1056</v>
      </c>
      <c r="E153" s="28" t="s">
        <v>526</v>
      </c>
      <c r="F153" s="85">
        <v>11375510</v>
      </c>
      <c r="G153" s="29">
        <v>2.5</v>
      </c>
      <c r="H153" s="29" t="s">
        <v>796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44910</v>
      </c>
      <c r="B154" s="29" t="s">
        <v>1210</v>
      </c>
      <c r="C154" s="28" t="s">
        <v>1211</v>
      </c>
      <c r="D154" s="28" t="s">
        <v>1212</v>
      </c>
      <c r="E154" s="28" t="s">
        <v>526</v>
      </c>
      <c r="F154" s="85">
        <v>2149271</v>
      </c>
      <c r="G154" s="29">
        <v>1.29</v>
      </c>
      <c r="H154" s="29" t="s">
        <v>796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44910</v>
      </c>
      <c r="B155" s="29" t="s">
        <v>482</v>
      </c>
      <c r="C155" s="28" t="s">
        <v>1199</v>
      </c>
      <c r="D155" s="28" t="s">
        <v>1056</v>
      </c>
      <c r="E155" s="28" t="s">
        <v>526</v>
      </c>
      <c r="F155" s="85">
        <v>52580064</v>
      </c>
      <c r="G155" s="29">
        <v>11.04</v>
      </c>
      <c r="H155" s="29" t="s">
        <v>796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44910</v>
      </c>
      <c r="B156" s="29" t="s">
        <v>1200</v>
      </c>
      <c r="C156" s="28" t="s">
        <v>1201</v>
      </c>
      <c r="D156" s="28" t="s">
        <v>1202</v>
      </c>
      <c r="E156" s="28" t="s">
        <v>526</v>
      </c>
      <c r="F156" s="85">
        <v>18000</v>
      </c>
      <c r="G156" s="29">
        <v>152.52000000000001</v>
      </c>
      <c r="H156" s="29" t="s">
        <v>796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44910</v>
      </c>
      <c r="B157" s="29" t="s">
        <v>1203</v>
      </c>
      <c r="C157" s="28" t="s">
        <v>1204</v>
      </c>
      <c r="D157" s="28" t="s">
        <v>902</v>
      </c>
      <c r="E157" s="28" t="s">
        <v>526</v>
      </c>
      <c r="F157" s="85">
        <v>61522</v>
      </c>
      <c r="G157" s="29">
        <v>155.91999999999999</v>
      </c>
      <c r="H157" s="29" t="s">
        <v>796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44910</v>
      </c>
      <c r="B158" s="29" t="s">
        <v>1203</v>
      </c>
      <c r="C158" s="28" t="s">
        <v>1204</v>
      </c>
      <c r="D158" s="28" t="s">
        <v>1213</v>
      </c>
      <c r="E158" s="28" t="s">
        <v>526</v>
      </c>
      <c r="F158" s="85">
        <v>200000</v>
      </c>
      <c r="G158" s="29">
        <v>157.25</v>
      </c>
      <c r="H158" s="29" t="s">
        <v>796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44910</v>
      </c>
      <c r="B159" s="29" t="s">
        <v>1203</v>
      </c>
      <c r="C159" s="28" t="s">
        <v>1204</v>
      </c>
      <c r="D159" s="28" t="s">
        <v>1205</v>
      </c>
      <c r="E159" s="28" t="s">
        <v>526</v>
      </c>
      <c r="F159" s="85">
        <v>62858</v>
      </c>
      <c r="G159" s="29">
        <v>153.22</v>
      </c>
      <c r="H159" s="29" t="s">
        <v>796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7"/>
  <sheetViews>
    <sheetView zoomScale="85" zoomScaleNormal="85" workbookViewId="0">
      <selection activeCell="D75" sqref="D7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955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44911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49">
        <v>1</v>
      </c>
      <c r="B10" s="350">
        <v>44810</v>
      </c>
      <c r="C10" s="351"/>
      <c r="D10" s="352" t="s">
        <v>88</v>
      </c>
      <c r="E10" s="353" t="s">
        <v>890</v>
      </c>
      <c r="F10" s="349">
        <v>1607</v>
      </c>
      <c r="G10" s="349">
        <v>1517</v>
      </c>
      <c r="H10" s="349">
        <v>1607</v>
      </c>
      <c r="I10" s="354" t="s">
        <v>843</v>
      </c>
      <c r="J10" s="355" t="s">
        <v>661</v>
      </c>
      <c r="K10" s="355">
        <f t="shared" ref="K10" si="0">H10-F10</f>
        <v>0</v>
      </c>
      <c r="L10" s="356">
        <f t="shared" ref="L10" si="1">(F10*-0.7)/100</f>
        <v>-11.248999999999999</v>
      </c>
      <c r="M10" s="357">
        <f t="shared" ref="M10" si="2">(K10+L10)/F10</f>
        <v>-6.9999999999999993E-3</v>
      </c>
      <c r="N10" s="355" t="s">
        <v>661</v>
      </c>
      <c r="O10" s="358">
        <v>44902</v>
      </c>
      <c r="P10" s="355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21">
        <v>2</v>
      </c>
      <c r="B11" s="322">
        <v>44840</v>
      </c>
      <c r="C11" s="323"/>
      <c r="D11" s="324" t="s">
        <v>125</v>
      </c>
      <c r="E11" s="325" t="s">
        <v>890</v>
      </c>
      <c r="F11" s="326">
        <v>1150.5</v>
      </c>
      <c r="G11" s="326">
        <v>1075</v>
      </c>
      <c r="H11" s="326">
        <v>1217.5</v>
      </c>
      <c r="I11" s="327" t="s">
        <v>844</v>
      </c>
      <c r="J11" s="267" t="s">
        <v>637</v>
      </c>
      <c r="K11" s="267">
        <f t="shared" ref="K11" si="3">H11-F11</f>
        <v>67</v>
      </c>
      <c r="L11" s="328">
        <f t="shared" ref="L11" si="4">(F11*-0.7)/100</f>
        <v>-8.0534999999999997</v>
      </c>
      <c r="M11" s="329">
        <f t="shared" ref="M11" si="5">(K11+L11)/F11</f>
        <v>5.1235549760973491E-2</v>
      </c>
      <c r="N11" s="267" t="s">
        <v>540</v>
      </c>
      <c r="O11" s="330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10">
        <v>3</v>
      </c>
      <c r="B12" s="311">
        <v>44861</v>
      </c>
      <c r="C12" s="312"/>
      <c r="D12" s="313" t="s">
        <v>55</v>
      </c>
      <c r="E12" s="314" t="s">
        <v>542</v>
      </c>
      <c r="F12" s="315">
        <v>147</v>
      </c>
      <c r="G12" s="315">
        <v>137</v>
      </c>
      <c r="H12" s="315">
        <v>154</v>
      </c>
      <c r="I12" s="316" t="s">
        <v>875</v>
      </c>
      <c r="J12" s="317" t="s">
        <v>876</v>
      </c>
      <c r="K12" s="317">
        <f t="shared" ref="K12:K13" si="6">H12-F12</f>
        <v>7</v>
      </c>
      <c r="L12" s="318">
        <f t="shared" ref="L12:L13" si="7">(F12*-0.7)/100</f>
        <v>-1.0289999999999999</v>
      </c>
      <c r="M12" s="319">
        <f t="shared" ref="M12:M13" si="8">(K12+L12)/F12</f>
        <v>4.0619047619047617E-2</v>
      </c>
      <c r="N12" s="317" t="s">
        <v>540</v>
      </c>
      <c r="O12" s="320">
        <v>44866</v>
      </c>
      <c r="P12" s="317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321">
        <v>4</v>
      </c>
      <c r="B13" s="322">
        <v>44867</v>
      </c>
      <c r="C13" s="323"/>
      <c r="D13" s="324" t="s">
        <v>877</v>
      </c>
      <c r="E13" s="325" t="s">
        <v>542</v>
      </c>
      <c r="F13" s="326">
        <v>836</v>
      </c>
      <c r="G13" s="326">
        <v>790</v>
      </c>
      <c r="H13" s="326">
        <v>884.5</v>
      </c>
      <c r="I13" s="327" t="s">
        <v>878</v>
      </c>
      <c r="J13" s="267" t="s">
        <v>1037</v>
      </c>
      <c r="K13" s="267">
        <f t="shared" si="6"/>
        <v>48.5</v>
      </c>
      <c r="L13" s="328">
        <f t="shared" si="7"/>
        <v>-5.8519999999999994</v>
      </c>
      <c r="M13" s="329">
        <f t="shared" si="8"/>
        <v>5.1014354066985651E-2</v>
      </c>
      <c r="N13" s="267" t="s">
        <v>540</v>
      </c>
      <c r="O13" s="330">
        <v>44908</v>
      </c>
      <c r="P13" s="267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15">
        <v>5</v>
      </c>
      <c r="B14" s="342">
        <v>44876</v>
      </c>
      <c r="C14" s="312"/>
      <c r="D14" s="313" t="s">
        <v>207</v>
      </c>
      <c r="E14" s="314" t="s">
        <v>542</v>
      </c>
      <c r="F14" s="315">
        <v>6800</v>
      </c>
      <c r="G14" s="315">
        <v>6340</v>
      </c>
      <c r="H14" s="315">
        <v>7160</v>
      </c>
      <c r="I14" s="316" t="s">
        <v>881</v>
      </c>
      <c r="J14" s="317" t="s">
        <v>907</v>
      </c>
      <c r="K14" s="317">
        <f t="shared" ref="K14" si="9">H14-F14</f>
        <v>360</v>
      </c>
      <c r="L14" s="318">
        <f t="shared" ref="L14" si="10">(F14*-0.7)/100</f>
        <v>-47.6</v>
      </c>
      <c r="M14" s="319">
        <f t="shared" ref="M14" si="11">(K14+L14)/F14</f>
        <v>4.5941176470588235E-2</v>
      </c>
      <c r="N14" s="317" t="s">
        <v>540</v>
      </c>
      <c r="O14" s="320">
        <v>44896</v>
      </c>
      <c r="P14" s="317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10">
        <v>6</v>
      </c>
      <c r="B15" s="311">
        <v>44880</v>
      </c>
      <c r="C15" s="312"/>
      <c r="D15" s="313" t="s">
        <v>364</v>
      </c>
      <c r="E15" s="314" t="s">
        <v>542</v>
      </c>
      <c r="F15" s="315">
        <v>3425</v>
      </c>
      <c r="G15" s="315">
        <v>3170</v>
      </c>
      <c r="H15" s="315">
        <v>3570</v>
      </c>
      <c r="I15" s="316" t="s">
        <v>883</v>
      </c>
      <c r="J15" s="317" t="s">
        <v>885</v>
      </c>
      <c r="K15" s="317">
        <f t="shared" ref="K15" si="12">H15-F15</f>
        <v>145</v>
      </c>
      <c r="L15" s="318">
        <f t="shared" ref="L15" si="13">(F15*-0.7)/100</f>
        <v>-23.975000000000001</v>
      </c>
      <c r="M15" s="319">
        <f t="shared" ref="M15" si="14">(K15+L15)/F15</f>
        <v>3.5335766423357666E-2</v>
      </c>
      <c r="N15" s="317" t="s">
        <v>540</v>
      </c>
      <c r="O15" s="320">
        <v>44882</v>
      </c>
      <c r="P15" s="317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270">
        <v>7</v>
      </c>
      <c r="B16" s="335">
        <v>44883</v>
      </c>
      <c r="C16" s="280"/>
      <c r="D16" s="281" t="s">
        <v>804</v>
      </c>
      <c r="E16" s="282" t="s">
        <v>542</v>
      </c>
      <c r="F16" s="272" t="s">
        <v>886</v>
      </c>
      <c r="G16" s="272">
        <v>369</v>
      </c>
      <c r="H16" s="272"/>
      <c r="I16" s="283" t="s">
        <v>887</v>
      </c>
      <c r="J16" s="273" t="s">
        <v>543</v>
      </c>
      <c r="K16" s="273"/>
      <c r="L16" s="274"/>
      <c r="M16" s="275"/>
      <c r="N16" s="273"/>
      <c r="O16" s="276"/>
      <c r="P16" s="273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21">
        <v>8</v>
      </c>
      <c r="B17" s="322">
        <v>44886</v>
      </c>
      <c r="C17" s="323"/>
      <c r="D17" s="324" t="s">
        <v>146</v>
      </c>
      <c r="E17" s="325" t="s">
        <v>542</v>
      </c>
      <c r="F17" s="326">
        <v>4800</v>
      </c>
      <c r="G17" s="326">
        <v>4540</v>
      </c>
      <c r="H17" s="326">
        <v>5095</v>
      </c>
      <c r="I17" s="327" t="s">
        <v>889</v>
      </c>
      <c r="J17" s="267" t="s">
        <v>983</v>
      </c>
      <c r="K17" s="267">
        <f t="shared" ref="K17" si="15">H17-F17</f>
        <v>295</v>
      </c>
      <c r="L17" s="328">
        <f t="shared" ref="L17" si="16">(F17*-0.7)/100</f>
        <v>-33.6</v>
      </c>
      <c r="M17" s="329">
        <f t="shared" ref="M17" si="17">(K17+L17)/F17</f>
        <v>5.4458333333333331E-2</v>
      </c>
      <c r="N17" s="267" t="s">
        <v>540</v>
      </c>
      <c r="O17" s="330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70">
        <v>9</v>
      </c>
      <c r="B18" s="335">
        <v>44890</v>
      </c>
      <c r="C18" s="280"/>
      <c r="D18" s="281" t="s">
        <v>273</v>
      </c>
      <c r="E18" s="282" t="s">
        <v>542</v>
      </c>
      <c r="F18" s="272" t="s">
        <v>899</v>
      </c>
      <c r="G18" s="272">
        <v>5250</v>
      </c>
      <c r="H18" s="272"/>
      <c r="I18" s="283" t="s">
        <v>900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21">
        <v>10</v>
      </c>
      <c r="B19" s="322">
        <v>44890</v>
      </c>
      <c r="C19" s="323"/>
      <c r="D19" s="324" t="s">
        <v>868</v>
      </c>
      <c r="E19" s="325" t="s">
        <v>542</v>
      </c>
      <c r="F19" s="326">
        <v>413</v>
      </c>
      <c r="G19" s="326">
        <v>379</v>
      </c>
      <c r="H19" s="326">
        <v>440</v>
      </c>
      <c r="I19" s="327" t="s">
        <v>896</v>
      </c>
      <c r="J19" s="267" t="s">
        <v>923</v>
      </c>
      <c r="K19" s="267">
        <f t="shared" ref="K19" si="18">H19-F19</f>
        <v>27</v>
      </c>
      <c r="L19" s="328">
        <f t="shared" ref="L19" si="19">(F19*-0.7)/100</f>
        <v>-2.8909999999999996</v>
      </c>
      <c r="M19" s="329">
        <f t="shared" ref="M19" si="20">(K19+L19)/F19</f>
        <v>5.837530266343826E-2</v>
      </c>
      <c r="N19" s="267" t="s">
        <v>540</v>
      </c>
      <c r="O19" s="330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270">
        <v>11</v>
      </c>
      <c r="B20" s="335">
        <v>44896</v>
      </c>
      <c r="C20" s="280"/>
      <c r="D20" s="281" t="s">
        <v>129</v>
      </c>
      <c r="E20" s="282" t="s">
        <v>542</v>
      </c>
      <c r="F20" s="272" t="s">
        <v>908</v>
      </c>
      <c r="G20" s="272">
        <v>412</v>
      </c>
      <c r="H20" s="272"/>
      <c r="I20" s="283" t="s">
        <v>909</v>
      </c>
      <c r="J20" s="273" t="s">
        <v>543</v>
      </c>
      <c r="K20" s="273"/>
      <c r="L20" s="274"/>
      <c r="M20" s="275"/>
      <c r="N20" s="273"/>
      <c r="O20" s="276"/>
      <c r="P20" s="273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321">
        <v>12</v>
      </c>
      <c r="B21" s="322">
        <v>44896</v>
      </c>
      <c r="C21" s="323"/>
      <c r="D21" s="324" t="s">
        <v>258</v>
      </c>
      <c r="E21" s="325" t="s">
        <v>542</v>
      </c>
      <c r="F21" s="326">
        <v>265</v>
      </c>
      <c r="G21" s="326">
        <v>247</v>
      </c>
      <c r="H21" s="326">
        <v>284</v>
      </c>
      <c r="I21" s="327" t="s">
        <v>910</v>
      </c>
      <c r="J21" s="267" t="s">
        <v>1036</v>
      </c>
      <c r="K21" s="267">
        <f t="shared" ref="K21" si="21">H21-F21</f>
        <v>19</v>
      </c>
      <c r="L21" s="328">
        <f t="shared" ref="L21" si="22">(F21*-0.7)/100</f>
        <v>-1.855</v>
      </c>
      <c r="M21" s="329">
        <f t="shared" ref="M21" si="23">(K21+L21)/F21</f>
        <v>6.4698113207547162E-2</v>
      </c>
      <c r="N21" s="267" t="s">
        <v>540</v>
      </c>
      <c r="O21" s="330">
        <v>44908</v>
      </c>
      <c r="P21" s="267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70">
        <v>13</v>
      </c>
      <c r="B22" s="335">
        <v>44896</v>
      </c>
      <c r="C22" s="280"/>
      <c r="D22" s="281" t="s">
        <v>199</v>
      </c>
      <c r="E22" s="282" t="s">
        <v>542</v>
      </c>
      <c r="F22" s="272" t="s">
        <v>911</v>
      </c>
      <c r="G22" s="272">
        <v>3140</v>
      </c>
      <c r="H22" s="272"/>
      <c r="I22" s="283" t="s">
        <v>883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7">
        <v>14</v>
      </c>
      <c r="B23" s="346">
        <v>44900</v>
      </c>
      <c r="C23" s="360"/>
      <c r="D23" s="361" t="s">
        <v>200</v>
      </c>
      <c r="E23" s="362" t="s">
        <v>542</v>
      </c>
      <c r="F23" s="359">
        <v>1105</v>
      </c>
      <c r="G23" s="359">
        <v>1055</v>
      </c>
      <c r="H23" s="359">
        <v>1050</v>
      </c>
      <c r="I23" s="363" t="s">
        <v>946</v>
      </c>
      <c r="J23" s="301" t="s">
        <v>988</v>
      </c>
      <c r="K23" s="301">
        <f t="shared" ref="K23" si="24">H23-F23</f>
        <v>-55</v>
      </c>
      <c r="L23" s="364">
        <f t="shared" ref="L23" si="25">(F23*-0.7)/100</f>
        <v>-7.7350000000000003</v>
      </c>
      <c r="M23" s="365">
        <f t="shared" ref="M23" si="26">(K23+L23)/F23</f>
        <v>-5.67737556561086E-2</v>
      </c>
      <c r="N23" s="301" t="s">
        <v>552</v>
      </c>
      <c r="O23" s="366">
        <v>44904</v>
      </c>
      <c r="P23" s="301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270">
        <v>15</v>
      </c>
      <c r="B24" s="335">
        <v>44901</v>
      </c>
      <c r="C24" s="280"/>
      <c r="D24" s="281" t="s">
        <v>365</v>
      </c>
      <c r="E24" s="282" t="s">
        <v>542</v>
      </c>
      <c r="F24" s="272" t="s">
        <v>964</v>
      </c>
      <c r="G24" s="272">
        <v>545</v>
      </c>
      <c r="H24" s="272"/>
      <c r="I24" s="283" t="s">
        <v>965</v>
      </c>
      <c r="J24" s="273" t="s">
        <v>543</v>
      </c>
      <c r="K24" s="273"/>
      <c r="L24" s="274"/>
      <c r="M24" s="275"/>
      <c r="N24" s="273"/>
      <c r="O24" s="276"/>
      <c r="P24" s="273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270">
        <v>16</v>
      </c>
      <c r="B25" s="335">
        <v>44901</v>
      </c>
      <c r="C25" s="280"/>
      <c r="D25" s="281" t="s">
        <v>446</v>
      </c>
      <c r="E25" s="282" t="s">
        <v>542</v>
      </c>
      <c r="F25" s="272" t="s">
        <v>966</v>
      </c>
      <c r="G25" s="272">
        <v>114.5</v>
      </c>
      <c r="H25" s="272"/>
      <c r="I25" s="283" t="s">
        <v>967</v>
      </c>
      <c r="J25" s="273" t="s">
        <v>543</v>
      </c>
      <c r="K25" s="273"/>
      <c r="L25" s="274"/>
      <c r="M25" s="275"/>
      <c r="N25" s="273"/>
      <c r="O25" s="276"/>
      <c r="P25" s="273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270">
        <v>17</v>
      </c>
      <c r="B26" s="271">
        <v>44902</v>
      </c>
      <c r="C26" s="280"/>
      <c r="D26" s="281" t="s">
        <v>198</v>
      </c>
      <c r="E26" s="282" t="s">
        <v>542</v>
      </c>
      <c r="F26" s="272" t="s">
        <v>973</v>
      </c>
      <c r="G26" s="272">
        <v>104.5</v>
      </c>
      <c r="H26" s="272"/>
      <c r="I26" s="283" t="s">
        <v>974</v>
      </c>
      <c r="J26" s="273" t="s">
        <v>543</v>
      </c>
      <c r="K26" s="273"/>
      <c r="L26" s="274"/>
      <c r="M26" s="275"/>
      <c r="N26" s="273"/>
      <c r="O26" s="276"/>
      <c r="P26" s="273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270">
        <v>18</v>
      </c>
      <c r="B27" s="271">
        <v>44903</v>
      </c>
      <c r="C27" s="280"/>
      <c r="D27" s="281" t="s">
        <v>956</v>
      </c>
      <c r="E27" s="282" t="s">
        <v>542</v>
      </c>
      <c r="F27" s="272" t="s">
        <v>981</v>
      </c>
      <c r="G27" s="272">
        <v>4270</v>
      </c>
      <c r="H27" s="272"/>
      <c r="I27" s="283" t="s">
        <v>982</v>
      </c>
      <c r="J27" s="273" t="s">
        <v>543</v>
      </c>
      <c r="K27" s="273"/>
      <c r="L27" s="274"/>
      <c r="M27" s="275"/>
      <c r="N27" s="273"/>
      <c r="O27" s="276"/>
      <c r="P27" s="273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270">
        <v>19</v>
      </c>
      <c r="B28" s="271">
        <v>44904</v>
      </c>
      <c r="C28" s="280"/>
      <c r="D28" s="281" t="s">
        <v>505</v>
      </c>
      <c r="E28" s="282" t="s">
        <v>542</v>
      </c>
      <c r="F28" s="272" t="s">
        <v>989</v>
      </c>
      <c r="G28" s="272">
        <v>310</v>
      </c>
      <c r="H28" s="272"/>
      <c r="I28" s="283" t="s">
        <v>990</v>
      </c>
      <c r="J28" s="273" t="s">
        <v>543</v>
      </c>
      <c r="K28" s="273"/>
      <c r="L28" s="274"/>
      <c r="M28" s="275"/>
      <c r="N28" s="273"/>
      <c r="O28" s="276"/>
      <c r="P28" s="273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299" t="s">
        <v>16</v>
      </c>
      <c r="B37" s="299" t="s">
        <v>517</v>
      </c>
      <c r="C37" s="299"/>
      <c r="D37" s="238" t="s">
        <v>528</v>
      </c>
      <c r="E37" s="299" t="s">
        <v>529</v>
      </c>
      <c r="F37" s="299" t="s">
        <v>530</v>
      </c>
      <c r="G37" s="299" t="s">
        <v>550</v>
      </c>
      <c r="H37" s="299" t="s">
        <v>532</v>
      </c>
      <c r="I37" s="299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6">
        <v>1</v>
      </c>
      <c r="B38" s="331">
        <v>44888</v>
      </c>
      <c r="C38" s="323"/>
      <c r="D38" s="324" t="s">
        <v>767</v>
      </c>
      <c r="E38" s="325" t="s">
        <v>542</v>
      </c>
      <c r="F38" s="326">
        <v>1490</v>
      </c>
      <c r="G38" s="326">
        <v>1440</v>
      </c>
      <c r="H38" s="326">
        <v>1530</v>
      </c>
      <c r="I38" s="327" t="s">
        <v>874</v>
      </c>
      <c r="J38" s="267" t="s">
        <v>583</v>
      </c>
      <c r="K38" s="267">
        <f t="shared" ref="K38:K39" si="27">H38-F38</f>
        <v>40</v>
      </c>
      <c r="L38" s="328">
        <f t="shared" ref="L38:L39" si="28">(F38*-0.7)/100</f>
        <v>-10.43</v>
      </c>
      <c r="M38" s="329">
        <f t="shared" ref="M38:M39" si="29">(K38+L38)/F38</f>
        <v>1.9845637583892618E-2</v>
      </c>
      <c r="N38" s="267" t="s">
        <v>540</v>
      </c>
      <c r="O38" s="330">
        <v>44900</v>
      </c>
      <c r="P38" s="336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59">
        <v>2</v>
      </c>
      <c r="B39" s="345">
        <v>44888</v>
      </c>
      <c r="C39" s="360"/>
      <c r="D39" s="361" t="s">
        <v>64</v>
      </c>
      <c r="E39" s="362" t="s">
        <v>542</v>
      </c>
      <c r="F39" s="359">
        <v>1645</v>
      </c>
      <c r="G39" s="359">
        <v>1595</v>
      </c>
      <c r="H39" s="359">
        <v>1595</v>
      </c>
      <c r="I39" s="363" t="s">
        <v>893</v>
      </c>
      <c r="J39" s="301" t="s">
        <v>987</v>
      </c>
      <c r="K39" s="301">
        <f t="shared" si="27"/>
        <v>-50</v>
      </c>
      <c r="L39" s="364">
        <f t="shared" si="28"/>
        <v>-11.515000000000001</v>
      </c>
      <c r="M39" s="365">
        <f t="shared" si="29"/>
        <v>-3.7395136778115505E-2</v>
      </c>
      <c r="N39" s="301" t="s">
        <v>552</v>
      </c>
      <c r="O39" s="366">
        <v>44904</v>
      </c>
      <c r="P39" s="336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272">
        <v>3</v>
      </c>
      <c r="B40" s="271">
        <v>44888</v>
      </c>
      <c r="C40" s="280"/>
      <c r="D40" s="281" t="s">
        <v>71</v>
      </c>
      <c r="E40" s="282" t="s">
        <v>542</v>
      </c>
      <c r="F40" s="272" t="s">
        <v>894</v>
      </c>
      <c r="G40" s="272">
        <v>103.5</v>
      </c>
      <c r="H40" s="272"/>
      <c r="I40" s="283" t="s">
        <v>895</v>
      </c>
      <c r="J40" s="273" t="s">
        <v>543</v>
      </c>
      <c r="K40" s="273"/>
      <c r="L40" s="274"/>
      <c r="M40" s="275"/>
      <c r="N40" s="273"/>
      <c r="O40" s="276"/>
      <c r="P40" s="336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6">
        <v>4</v>
      </c>
      <c r="B41" s="331">
        <v>44897</v>
      </c>
      <c r="C41" s="323"/>
      <c r="D41" s="324" t="s">
        <v>208</v>
      </c>
      <c r="E41" s="325" t="s">
        <v>542</v>
      </c>
      <c r="F41" s="326">
        <v>773</v>
      </c>
      <c r="G41" s="326">
        <v>748</v>
      </c>
      <c r="H41" s="326">
        <v>795.5</v>
      </c>
      <c r="I41" s="327" t="s">
        <v>927</v>
      </c>
      <c r="J41" s="267" t="s">
        <v>950</v>
      </c>
      <c r="K41" s="267">
        <f t="shared" ref="K41" si="30">H41-F41</f>
        <v>22.5</v>
      </c>
      <c r="L41" s="328">
        <f t="shared" ref="L41" si="31">(F41*-0.7)/100</f>
        <v>-5.4109999999999987</v>
      </c>
      <c r="M41" s="329">
        <f t="shared" ref="M41" si="32">(K41+L41)/F41</f>
        <v>2.2107373868046575E-2</v>
      </c>
      <c r="N41" s="267" t="s">
        <v>540</v>
      </c>
      <c r="O41" s="330">
        <v>44900</v>
      </c>
      <c r="P41" s="336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6">
        <v>5</v>
      </c>
      <c r="B42" s="331">
        <v>44900</v>
      </c>
      <c r="C42" s="323"/>
      <c r="D42" s="324" t="s">
        <v>300</v>
      </c>
      <c r="E42" s="325" t="s">
        <v>542</v>
      </c>
      <c r="F42" s="326">
        <v>2035</v>
      </c>
      <c r="G42" s="326">
        <v>1960</v>
      </c>
      <c r="H42" s="326">
        <v>2090</v>
      </c>
      <c r="I42" s="327" t="s">
        <v>951</v>
      </c>
      <c r="J42" s="267" t="s">
        <v>678</v>
      </c>
      <c r="K42" s="267">
        <f t="shared" ref="K42" si="33">H42-F42</f>
        <v>55</v>
      </c>
      <c r="L42" s="328">
        <f t="shared" ref="L42" si="34">(F42*-0.7)/100</f>
        <v>-14.244999999999999</v>
      </c>
      <c r="M42" s="329">
        <f t="shared" ref="M42" si="35">(K42+L42)/F42</f>
        <v>2.0027027027027029E-2</v>
      </c>
      <c r="N42" s="267" t="s">
        <v>540</v>
      </c>
      <c r="O42" s="330">
        <v>44904</v>
      </c>
      <c r="P42" s="336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6">
        <v>6</v>
      </c>
      <c r="B43" s="331">
        <v>44904</v>
      </c>
      <c r="C43" s="323"/>
      <c r="D43" s="324" t="s">
        <v>240</v>
      </c>
      <c r="E43" s="325" t="s">
        <v>994</v>
      </c>
      <c r="F43" s="326">
        <v>157.5</v>
      </c>
      <c r="G43" s="326">
        <v>162.5</v>
      </c>
      <c r="H43" s="326">
        <v>154.75</v>
      </c>
      <c r="I43" s="327" t="s">
        <v>997</v>
      </c>
      <c r="J43" s="267" t="s">
        <v>998</v>
      </c>
      <c r="K43" s="267">
        <f>F43-H43</f>
        <v>2.75</v>
      </c>
      <c r="L43" s="328">
        <f>(F43*-0.07)/100</f>
        <v>-0.11025</v>
      </c>
      <c r="M43" s="329">
        <f t="shared" ref="M43:M45" si="36">(K43+L43)/F43</f>
        <v>1.6760317460317458E-2</v>
      </c>
      <c r="N43" s="267" t="s">
        <v>540</v>
      </c>
      <c r="O43" s="330">
        <v>44904</v>
      </c>
      <c r="P43" s="336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371" customFormat="1" ht="13.5" customHeight="1">
      <c r="A44" s="326">
        <v>7</v>
      </c>
      <c r="B44" s="331">
        <v>44907</v>
      </c>
      <c r="C44" s="323"/>
      <c r="D44" s="324" t="s">
        <v>147</v>
      </c>
      <c r="E44" s="325" t="s">
        <v>542</v>
      </c>
      <c r="F44" s="326">
        <v>3900</v>
      </c>
      <c r="G44" s="326">
        <v>3780</v>
      </c>
      <c r="H44" s="326">
        <v>4012.5</v>
      </c>
      <c r="I44" s="327" t="s">
        <v>1018</v>
      </c>
      <c r="J44" s="267" t="s">
        <v>1057</v>
      </c>
      <c r="K44" s="267">
        <f t="shared" ref="K44:K45" si="37">H44-F44</f>
        <v>112.5</v>
      </c>
      <c r="L44" s="328">
        <f t="shared" ref="L44:L45" si="38">(F44*-0.7)/100</f>
        <v>-27.3</v>
      </c>
      <c r="M44" s="329">
        <f t="shared" si="36"/>
        <v>2.1846153846153848E-2</v>
      </c>
      <c r="N44" s="267" t="s">
        <v>540</v>
      </c>
      <c r="O44" s="330">
        <v>44909</v>
      </c>
      <c r="P44" s="336"/>
      <c r="Q44" s="207"/>
      <c r="R44" s="237"/>
      <c r="S44" s="206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9"/>
      <c r="AJ44" s="370"/>
      <c r="AK44" s="370"/>
      <c r="AL44" s="370"/>
    </row>
    <row r="45" spans="1:38" s="371" customFormat="1" ht="13.5" customHeight="1">
      <c r="A45" s="359">
        <v>8</v>
      </c>
      <c r="B45" s="345">
        <v>44907</v>
      </c>
      <c r="C45" s="360"/>
      <c r="D45" s="361" t="s">
        <v>1019</v>
      </c>
      <c r="E45" s="362" t="s">
        <v>542</v>
      </c>
      <c r="F45" s="359">
        <v>1505</v>
      </c>
      <c r="G45" s="359">
        <v>1460</v>
      </c>
      <c r="H45" s="359">
        <v>1460</v>
      </c>
      <c r="I45" s="363" t="s">
        <v>1020</v>
      </c>
      <c r="J45" s="301" t="s">
        <v>1103</v>
      </c>
      <c r="K45" s="301">
        <f t="shared" si="37"/>
        <v>-45</v>
      </c>
      <c r="L45" s="364">
        <f t="shared" si="38"/>
        <v>-10.535</v>
      </c>
      <c r="M45" s="365">
        <f t="shared" si="36"/>
        <v>-3.6900332225913622E-2</v>
      </c>
      <c r="N45" s="301" t="s">
        <v>552</v>
      </c>
      <c r="O45" s="366">
        <v>44910</v>
      </c>
      <c r="P45" s="336"/>
      <c r="Q45" s="207"/>
      <c r="R45" s="237"/>
      <c r="S45" s="206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9"/>
      <c r="AJ45" s="370"/>
      <c r="AK45" s="370"/>
      <c r="AL45" s="370"/>
    </row>
    <row r="46" spans="1:38" s="371" customFormat="1" ht="13.5" customHeight="1">
      <c r="A46" s="326">
        <v>9</v>
      </c>
      <c r="B46" s="331">
        <v>44907</v>
      </c>
      <c r="C46" s="323"/>
      <c r="D46" s="324" t="s">
        <v>300</v>
      </c>
      <c r="E46" s="325" t="s">
        <v>542</v>
      </c>
      <c r="F46" s="326">
        <v>2030</v>
      </c>
      <c r="G46" s="326">
        <v>1960</v>
      </c>
      <c r="H46" s="326">
        <v>2120</v>
      </c>
      <c r="I46" s="327" t="s">
        <v>951</v>
      </c>
      <c r="J46" s="267" t="s">
        <v>1038</v>
      </c>
      <c r="K46" s="267">
        <f t="shared" ref="K46" si="39">H46-F46</f>
        <v>90</v>
      </c>
      <c r="L46" s="328">
        <f t="shared" ref="L46" si="40">(F46*-0.7)/100</f>
        <v>-14.21</v>
      </c>
      <c r="M46" s="329">
        <f t="shared" ref="M46" si="41">(K46+L46)/F46</f>
        <v>3.7334975369458123E-2</v>
      </c>
      <c r="N46" s="267" t="s">
        <v>540</v>
      </c>
      <c r="O46" s="330">
        <v>44908</v>
      </c>
      <c r="P46" s="336"/>
      <c r="Q46" s="207"/>
      <c r="R46" s="237"/>
      <c r="S46" s="206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9"/>
      <c r="AJ46" s="370"/>
      <c r="AK46" s="370"/>
      <c r="AL46" s="370"/>
    </row>
    <row r="47" spans="1:38" s="371" customFormat="1" ht="13.5" customHeight="1">
      <c r="A47" s="272">
        <v>10</v>
      </c>
      <c r="B47" s="271">
        <v>44908</v>
      </c>
      <c r="C47" s="280"/>
      <c r="D47" s="281" t="s">
        <v>208</v>
      </c>
      <c r="E47" s="282" t="s">
        <v>542</v>
      </c>
      <c r="F47" s="272" t="s">
        <v>1035</v>
      </c>
      <c r="G47" s="272">
        <v>744</v>
      </c>
      <c r="H47" s="272"/>
      <c r="I47" s="283" t="s">
        <v>650</v>
      </c>
      <c r="J47" s="273" t="s">
        <v>543</v>
      </c>
      <c r="K47" s="273"/>
      <c r="L47" s="274"/>
      <c r="M47" s="275"/>
      <c r="N47" s="273"/>
      <c r="O47" s="276"/>
      <c r="P47" s="336"/>
      <c r="Q47" s="207"/>
      <c r="R47" s="237"/>
      <c r="S47" s="206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9"/>
      <c r="AJ47" s="370"/>
      <c r="AK47" s="370"/>
      <c r="AL47" s="370"/>
    </row>
    <row r="48" spans="1:38" s="371" customFormat="1" ht="13.5" customHeight="1">
      <c r="A48" s="272">
        <v>11</v>
      </c>
      <c r="B48" s="271">
        <v>44910</v>
      </c>
      <c r="C48" s="280"/>
      <c r="D48" s="281" t="s">
        <v>102</v>
      </c>
      <c r="E48" s="282" t="s">
        <v>542</v>
      </c>
      <c r="F48" s="272" t="s">
        <v>1093</v>
      </c>
      <c r="G48" s="272">
        <v>137.4</v>
      </c>
      <c r="H48" s="272"/>
      <c r="I48" s="283" t="s">
        <v>1094</v>
      </c>
      <c r="J48" s="273" t="s">
        <v>543</v>
      </c>
      <c r="K48" s="273"/>
      <c r="L48" s="274"/>
      <c r="M48" s="275"/>
      <c r="N48" s="273"/>
      <c r="O48" s="276"/>
      <c r="P48" s="336"/>
      <c r="Q48" s="207"/>
      <c r="R48" s="237"/>
      <c r="S48" s="206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9"/>
      <c r="AJ48" s="370"/>
      <c r="AK48" s="370"/>
      <c r="AL48" s="370"/>
    </row>
    <row r="49" spans="1:38" s="371" customFormat="1" ht="13.5" customHeight="1">
      <c r="A49" s="272">
        <v>12</v>
      </c>
      <c r="B49" s="271">
        <v>44910</v>
      </c>
      <c r="C49" s="280"/>
      <c r="D49" s="281" t="s">
        <v>767</v>
      </c>
      <c r="E49" s="282" t="s">
        <v>542</v>
      </c>
      <c r="F49" s="272" t="s">
        <v>1095</v>
      </c>
      <c r="G49" s="272">
        <v>1370</v>
      </c>
      <c r="H49" s="272"/>
      <c r="I49" s="283" t="s">
        <v>1096</v>
      </c>
      <c r="J49" s="273" t="s">
        <v>543</v>
      </c>
      <c r="K49" s="273"/>
      <c r="L49" s="274"/>
      <c r="M49" s="275"/>
      <c r="N49" s="273"/>
      <c r="O49" s="276"/>
      <c r="P49" s="336"/>
      <c r="Q49" s="207"/>
      <c r="R49" s="237"/>
      <c r="S49" s="206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9"/>
      <c r="AJ49" s="370"/>
      <c r="AK49" s="370"/>
      <c r="AL49" s="370"/>
    </row>
    <row r="50" spans="1:38" s="279" customFormat="1" ht="15" customHeight="1">
      <c r="A50" s="272"/>
      <c r="B50" s="271"/>
      <c r="C50" s="280"/>
      <c r="D50" s="281"/>
      <c r="E50" s="282"/>
      <c r="F50" s="272"/>
      <c r="G50" s="272"/>
      <c r="H50" s="272"/>
      <c r="I50" s="283"/>
      <c r="J50" s="273"/>
      <c r="K50" s="273"/>
      <c r="L50" s="274"/>
      <c r="M50" s="275"/>
      <c r="N50" s="273"/>
      <c r="O50" s="276"/>
      <c r="P50" s="336"/>
      <c r="Q50" s="207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77"/>
      <c r="AJ50" s="278"/>
      <c r="AK50" s="278"/>
      <c r="AL50" s="278"/>
    </row>
    <row r="51" spans="1:38" ht="15" customHeight="1">
      <c r="A51" s="239"/>
      <c r="B51" s="240"/>
      <c r="C51" s="241"/>
      <c r="D51" s="242"/>
      <c r="E51" s="243"/>
      <c r="F51" s="243"/>
      <c r="G51" s="243"/>
      <c r="H51" s="243"/>
      <c r="I51" s="243"/>
      <c r="J51" s="244"/>
      <c r="K51" s="244"/>
      <c r="L51" s="245"/>
      <c r="M51" s="246"/>
      <c r="N51" s="244"/>
      <c r="O51" s="247"/>
      <c r="P51" s="41"/>
      <c r="Q51" s="207"/>
      <c r="R51" s="237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1"/>
      <c r="AI51" s="1"/>
      <c r="AJ51" s="1"/>
      <c r="AK51" s="1"/>
      <c r="AL51" s="1"/>
    </row>
    <row r="52" spans="1:38" ht="44.25" customHeight="1">
      <c r="A52" s="109" t="s">
        <v>544</v>
      </c>
      <c r="B52" s="130"/>
      <c r="C52" s="130"/>
      <c r="D52" s="1"/>
      <c r="E52" s="6"/>
      <c r="F52" s="6"/>
      <c r="G52" s="6"/>
      <c r="H52" s="6" t="s">
        <v>556</v>
      </c>
      <c r="I52" s="6"/>
      <c r="J52" s="6"/>
      <c r="K52" s="105"/>
      <c r="L52" s="132"/>
      <c r="M52" s="105"/>
      <c r="N52" s="106"/>
      <c r="O52" s="105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2.75" customHeight="1">
      <c r="A53" s="115" t="s">
        <v>545</v>
      </c>
      <c r="B53" s="109"/>
      <c r="C53" s="109"/>
      <c r="D53" s="109"/>
      <c r="E53" s="41"/>
      <c r="F53" s="116" t="s">
        <v>546</v>
      </c>
      <c r="G53" s="54"/>
      <c r="H53" s="41"/>
      <c r="I53" s="54"/>
      <c r="J53" s="6"/>
      <c r="K53" s="133"/>
      <c r="L53" s="134"/>
      <c r="M53" s="6"/>
      <c r="N53" s="99"/>
      <c r="O53" s="135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15"/>
      <c r="B54" s="109"/>
      <c r="C54" s="109"/>
      <c r="D54" s="109"/>
      <c r="E54" s="6"/>
      <c r="F54" s="116" t="s">
        <v>548</v>
      </c>
      <c r="G54" s="54"/>
      <c r="H54" s="41"/>
      <c r="I54" s="54"/>
      <c r="J54" s="6"/>
      <c r="K54" s="133"/>
      <c r="L54" s="134"/>
      <c r="M54" s="6"/>
      <c r="N54" s="99"/>
      <c r="O54" s="135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09"/>
      <c r="B55" s="109"/>
      <c r="C55" s="109"/>
      <c r="D55" s="109"/>
      <c r="E55" s="6"/>
      <c r="F55" s="6"/>
      <c r="G55" s="6"/>
      <c r="H55" s="6"/>
      <c r="I55" s="6"/>
      <c r="J55" s="121"/>
      <c r="K55" s="118"/>
      <c r="L55" s="119"/>
      <c r="M55" s="6"/>
      <c r="N55" s="122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36" t="s">
        <v>557</v>
      </c>
      <c r="B56" s="136"/>
      <c r="C56" s="136"/>
      <c r="D56" s="136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4" t="s">
        <v>16</v>
      </c>
      <c r="B57" s="94" t="s">
        <v>517</v>
      </c>
      <c r="C57" s="94"/>
      <c r="D57" s="95" t="s">
        <v>528</v>
      </c>
      <c r="E57" s="94" t="s">
        <v>529</v>
      </c>
      <c r="F57" s="94" t="s">
        <v>530</v>
      </c>
      <c r="G57" s="94" t="s">
        <v>550</v>
      </c>
      <c r="H57" s="94" t="s">
        <v>532</v>
      </c>
      <c r="I57" s="94" t="s">
        <v>533</v>
      </c>
      <c r="J57" s="93" t="s">
        <v>534</v>
      </c>
      <c r="K57" s="137" t="s">
        <v>558</v>
      </c>
      <c r="L57" s="96" t="s">
        <v>536</v>
      </c>
      <c r="M57" s="137" t="s">
        <v>559</v>
      </c>
      <c r="N57" s="94" t="s">
        <v>560</v>
      </c>
      <c r="O57" s="93" t="s">
        <v>538</v>
      </c>
      <c r="P57" s="95" t="s">
        <v>539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207" customFormat="1" ht="12.75" customHeight="1">
      <c r="A58" s="300">
        <v>1</v>
      </c>
      <c r="B58" s="305">
        <v>44888</v>
      </c>
      <c r="C58" s="347"/>
      <c r="D58" s="347" t="s">
        <v>891</v>
      </c>
      <c r="E58" s="300" t="s">
        <v>542</v>
      </c>
      <c r="F58" s="300">
        <v>1960</v>
      </c>
      <c r="G58" s="300">
        <v>1920</v>
      </c>
      <c r="H58" s="348">
        <v>1925</v>
      </c>
      <c r="I58" s="348" t="s">
        <v>892</v>
      </c>
      <c r="J58" s="301" t="s">
        <v>986</v>
      </c>
      <c r="K58" s="302">
        <f t="shared" ref="K58" si="42">H58-F58</f>
        <v>-35</v>
      </c>
      <c r="L58" s="303">
        <f t="shared" ref="L58" si="43">(H58*N58)*0.07%</f>
        <v>539.00000000000011</v>
      </c>
      <c r="M58" s="304">
        <f t="shared" ref="M58" si="44">(K58*N58)-L58</f>
        <v>-14539</v>
      </c>
      <c r="N58" s="302">
        <v>400</v>
      </c>
      <c r="O58" s="301" t="s">
        <v>552</v>
      </c>
      <c r="P58" s="305">
        <v>44902</v>
      </c>
      <c r="Q58" s="209"/>
      <c r="R58" s="212" t="s">
        <v>541</v>
      </c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43"/>
      <c r="AG58" s="240"/>
      <c r="AH58" s="209"/>
      <c r="AI58" s="209"/>
      <c r="AJ58" s="243"/>
      <c r="AK58" s="243"/>
      <c r="AL58" s="243"/>
    </row>
    <row r="59" spans="1:38" s="207" customFormat="1" ht="12.75" customHeight="1">
      <c r="A59" s="287">
        <v>2</v>
      </c>
      <c r="B59" s="331">
        <v>44890</v>
      </c>
      <c r="C59" s="293"/>
      <c r="D59" s="293" t="s">
        <v>897</v>
      </c>
      <c r="E59" s="287" t="s">
        <v>542</v>
      </c>
      <c r="F59" s="287">
        <v>2088</v>
      </c>
      <c r="G59" s="287">
        <v>2045</v>
      </c>
      <c r="H59" s="288">
        <v>2121</v>
      </c>
      <c r="I59" s="288" t="s">
        <v>898</v>
      </c>
      <c r="J59" s="267" t="s">
        <v>903</v>
      </c>
      <c r="K59" s="266">
        <f t="shared" ref="K59:K60" si="45">H59-F59</f>
        <v>33</v>
      </c>
      <c r="L59" s="268">
        <f t="shared" ref="L59:L60" si="46">(H59*N59)*0.07%</f>
        <v>445.41000000000008</v>
      </c>
      <c r="M59" s="269">
        <f t="shared" ref="M59:M60" si="47">(K59*N59)-L59</f>
        <v>9454.59</v>
      </c>
      <c r="N59" s="266">
        <v>300</v>
      </c>
      <c r="O59" s="267" t="s">
        <v>540</v>
      </c>
      <c r="P59" s="265">
        <v>44896</v>
      </c>
      <c r="Q59" s="209"/>
      <c r="R59" s="212" t="s">
        <v>806</v>
      </c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43"/>
      <c r="AG59" s="240"/>
      <c r="AH59" s="209"/>
      <c r="AI59" s="209"/>
      <c r="AJ59" s="243"/>
      <c r="AK59" s="243"/>
      <c r="AL59" s="243"/>
    </row>
    <row r="60" spans="1:38" s="207" customFormat="1" ht="12.75" customHeight="1">
      <c r="A60" s="287">
        <v>3</v>
      </c>
      <c r="B60" s="331">
        <v>44895</v>
      </c>
      <c r="C60" s="293"/>
      <c r="D60" s="293" t="s">
        <v>905</v>
      </c>
      <c r="E60" s="287" t="s">
        <v>542</v>
      </c>
      <c r="F60" s="287">
        <v>741.5</v>
      </c>
      <c r="G60" s="287">
        <v>730</v>
      </c>
      <c r="H60" s="288">
        <v>754</v>
      </c>
      <c r="I60" s="288" t="s">
        <v>906</v>
      </c>
      <c r="J60" s="267" t="s">
        <v>921</v>
      </c>
      <c r="K60" s="266">
        <f t="shared" si="45"/>
        <v>12.5</v>
      </c>
      <c r="L60" s="268">
        <f t="shared" si="46"/>
        <v>712.53000000000009</v>
      </c>
      <c r="M60" s="269">
        <f t="shared" si="47"/>
        <v>16162.47</v>
      </c>
      <c r="N60" s="266">
        <v>1350</v>
      </c>
      <c r="O60" s="267" t="s">
        <v>540</v>
      </c>
      <c r="P60" s="265">
        <v>44896</v>
      </c>
      <c r="Q60" s="209"/>
      <c r="R60" s="212" t="s">
        <v>806</v>
      </c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43"/>
      <c r="AG60" s="240"/>
      <c r="AH60" s="209"/>
      <c r="AI60" s="209"/>
      <c r="AJ60" s="243"/>
      <c r="AK60" s="243"/>
      <c r="AL60" s="243"/>
    </row>
    <row r="61" spans="1:38" s="207" customFormat="1" ht="12.75" customHeight="1">
      <c r="A61" s="287">
        <v>4</v>
      </c>
      <c r="B61" s="322">
        <v>44896</v>
      </c>
      <c r="C61" s="293"/>
      <c r="D61" s="293" t="s">
        <v>912</v>
      </c>
      <c r="E61" s="287" t="s">
        <v>542</v>
      </c>
      <c r="F61" s="287">
        <v>1631</v>
      </c>
      <c r="G61" s="287">
        <v>1595</v>
      </c>
      <c r="H61" s="288">
        <v>1649</v>
      </c>
      <c r="I61" s="288" t="s">
        <v>978</v>
      </c>
      <c r="J61" s="267" t="s">
        <v>979</v>
      </c>
      <c r="K61" s="266">
        <f t="shared" ref="K61:K62" si="48">H61-F61</f>
        <v>18</v>
      </c>
      <c r="L61" s="268">
        <f t="shared" ref="L61:L62" si="49">(H61*N61)*0.07%</f>
        <v>404.00500000000005</v>
      </c>
      <c r="M61" s="269">
        <f t="shared" ref="M61:M62" si="50">(K61*N61)-L61</f>
        <v>5895.9949999999999</v>
      </c>
      <c r="N61" s="266">
        <v>350</v>
      </c>
      <c r="O61" s="267" t="s">
        <v>540</v>
      </c>
      <c r="P61" s="265">
        <v>44903</v>
      </c>
      <c r="Q61" s="209"/>
      <c r="R61" s="212" t="s">
        <v>541</v>
      </c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43"/>
      <c r="AG61" s="240"/>
      <c r="AH61" s="209"/>
      <c r="AI61" s="209"/>
      <c r="AJ61" s="243"/>
      <c r="AK61" s="243"/>
      <c r="AL61" s="243"/>
    </row>
    <row r="62" spans="1:38" s="207" customFormat="1" ht="12.75" customHeight="1">
      <c r="A62" s="287">
        <v>5</v>
      </c>
      <c r="B62" s="331">
        <v>44897</v>
      </c>
      <c r="C62" s="293"/>
      <c r="D62" s="293" t="s">
        <v>937</v>
      </c>
      <c r="E62" s="287" t="s">
        <v>542</v>
      </c>
      <c r="F62" s="287">
        <v>943</v>
      </c>
      <c r="G62" s="287">
        <v>922</v>
      </c>
      <c r="H62" s="288">
        <v>955</v>
      </c>
      <c r="I62" s="288" t="s">
        <v>938</v>
      </c>
      <c r="J62" s="267" t="s">
        <v>942</v>
      </c>
      <c r="K62" s="266">
        <f t="shared" si="48"/>
        <v>12</v>
      </c>
      <c r="L62" s="268">
        <f t="shared" si="49"/>
        <v>417.81250000000006</v>
      </c>
      <c r="M62" s="269">
        <f t="shared" si="50"/>
        <v>7082.1875</v>
      </c>
      <c r="N62" s="266">
        <v>625</v>
      </c>
      <c r="O62" s="267" t="s">
        <v>540</v>
      </c>
      <c r="P62" s="265">
        <v>44904</v>
      </c>
      <c r="Q62" s="209"/>
      <c r="R62" s="212" t="s">
        <v>806</v>
      </c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43"/>
      <c r="AG62" s="240"/>
      <c r="AH62" s="209"/>
      <c r="AI62" s="209"/>
      <c r="AJ62" s="243"/>
      <c r="AK62" s="243"/>
      <c r="AL62" s="243"/>
    </row>
    <row r="63" spans="1:38" s="207" customFormat="1" ht="12.75" customHeight="1">
      <c r="A63" s="287">
        <v>6</v>
      </c>
      <c r="B63" s="331">
        <v>44897</v>
      </c>
      <c r="C63" s="293"/>
      <c r="D63" s="293" t="s">
        <v>939</v>
      </c>
      <c r="E63" s="287" t="s">
        <v>542</v>
      </c>
      <c r="F63" s="287">
        <v>803.5</v>
      </c>
      <c r="G63" s="287">
        <v>788</v>
      </c>
      <c r="H63" s="288">
        <v>814</v>
      </c>
      <c r="I63" s="288" t="s">
        <v>940</v>
      </c>
      <c r="J63" s="267" t="s">
        <v>942</v>
      </c>
      <c r="K63" s="266">
        <f t="shared" ref="K63" si="51">H63-F63</f>
        <v>10.5</v>
      </c>
      <c r="L63" s="268">
        <f t="shared" ref="L63" si="52">(H63*N63)*0.07%</f>
        <v>541.31000000000006</v>
      </c>
      <c r="M63" s="269">
        <f t="shared" ref="M63" si="53">(K63*N63)-L63</f>
        <v>9433.69</v>
      </c>
      <c r="N63" s="266">
        <v>950</v>
      </c>
      <c r="O63" s="267" t="s">
        <v>540</v>
      </c>
      <c r="P63" s="265">
        <v>44904</v>
      </c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287">
        <v>7</v>
      </c>
      <c r="B64" s="331">
        <v>44900</v>
      </c>
      <c r="C64" s="293"/>
      <c r="D64" s="293" t="s">
        <v>947</v>
      </c>
      <c r="E64" s="287" t="s">
        <v>542</v>
      </c>
      <c r="F64" s="287">
        <v>18735</v>
      </c>
      <c r="G64" s="287">
        <v>18590</v>
      </c>
      <c r="H64" s="288">
        <v>18850</v>
      </c>
      <c r="I64" s="288" t="s">
        <v>948</v>
      </c>
      <c r="J64" s="267" t="s">
        <v>949</v>
      </c>
      <c r="K64" s="266">
        <f t="shared" ref="K64" si="54">H64-F64</f>
        <v>115</v>
      </c>
      <c r="L64" s="268">
        <f t="shared" ref="L64" si="55">(H64*N64)*0.07%</f>
        <v>659.75000000000011</v>
      </c>
      <c r="M64" s="269">
        <f t="shared" ref="M64" si="56">(K64*N64)-L64</f>
        <v>5090.25</v>
      </c>
      <c r="N64" s="266">
        <v>50</v>
      </c>
      <c r="O64" s="267" t="s">
        <v>540</v>
      </c>
      <c r="P64" s="265">
        <v>44900</v>
      </c>
      <c r="Q64" s="209"/>
      <c r="R64" s="212" t="s">
        <v>541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300">
        <v>8</v>
      </c>
      <c r="B65" s="346">
        <v>44901</v>
      </c>
      <c r="C65" s="347"/>
      <c r="D65" s="347" t="s">
        <v>960</v>
      </c>
      <c r="E65" s="300" t="s">
        <v>542</v>
      </c>
      <c r="F65" s="300">
        <v>6770</v>
      </c>
      <c r="G65" s="300">
        <v>6650</v>
      </c>
      <c r="H65" s="348">
        <v>6660</v>
      </c>
      <c r="I65" s="348" t="s">
        <v>961</v>
      </c>
      <c r="J65" s="301" t="s">
        <v>968</v>
      </c>
      <c r="K65" s="302">
        <f t="shared" ref="K65" si="57">H65-F65</f>
        <v>-110</v>
      </c>
      <c r="L65" s="303">
        <f t="shared" ref="L65" si="58">(H65*N65)*0.07%</f>
        <v>582.75000000000011</v>
      </c>
      <c r="M65" s="304">
        <f t="shared" ref="M65" si="59">(K65*N65)-L65</f>
        <v>-14332.75</v>
      </c>
      <c r="N65" s="302">
        <v>125</v>
      </c>
      <c r="O65" s="301" t="s">
        <v>552</v>
      </c>
      <c r="P65" s="305">
        <v>44902</v>
      </c>
      <c r="Q65" s="209"/>
      <c r="R65" s="212" t="s">
        <v>541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300">
        <v>9</v>
      </c>
      <c r="B66" s="346">
        <v>44901</v>
      </c>
      <c r="C66" s="347"/>
      <c r="D66" s="347" t="s">
        <v>962</v>
      </c>
      <c r="E66" s="300" t="s">
        <v>542</v>
      </c>
      <c r="F66" s="300">
        <v>1730</v>
      </c>
      <c r="G66" s="300">
        <v>1679</v>
      </c>
      <c r="H66" s="348">
        <v>1679</v>
      </c>
      <c r="I66" s="348" t="s">
        <v>963</v>
      </c>
      <c r="J66" s="301" t="s">
        <v>1017</v>
      </c>
      <c r="K66" s="302">
        <f t="shared" ref="K66" si="60">H66-F66</f>
        <v>-51</v>
      </c>
      <c r="L66" s="303">
        <f t="shared" ref="L66" si="61">(H66*N66)*0.07%</f>
        <v>323.20750000000004</v>
      </c>
      <c r="M66" s="304">
        <f t="shared" ref="M66" si="62">(K66*N66)-L66</f>
        <v>-14348.2075</v>
      </c>
      <c r="N66" s="302">
        <v>275</v>
      </c>
      <c r="O66" s="301" t="s">
        <v>552</v>
      </c>
      <c r="P66" s="305">
        <v>44907</v>
      </c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287">
        <v>10</v>
      </c>
      <c r="B67" s="331">
        <v>44902</v>
      </c>
      <c r="C67" s="293"/>
      <c r="D67" s="293" t="s">
        <v>947</v>
      </c>
      <c r="E67" s="287" t="s">
        <v>542</v>
      </c>
      <c r="F67" s="287">
        <v>18680</v>
      </c>
      <c r="G67" s="287">
        <v>18490</v>
      </c>
      <c r="H67" s="288">
        <v>18730</v>
      </c>
      <c r="I67" s="288" t="s">
        <v>948</v>
      </c>
      <c r="J67" s="267" t="s">
        <v>980</v>
      </c>
      <c r="K67" s="266">
        <f t="shared" ref="K67:K68" si="63">H67-F67</f>
        <v>50</v>
      </c>
      <c r="L67" s="268">
        <f t="shared" ref="L67:L68" si="64">(H67*N67)*0.07%</f>
        <v>655.55000000000007</v>
      </c>
      <c r="M67" s="269">
        <f t="shared" ref="M67:M68" si="65">(K67*N67)-L67</f>
        <v>1844.4499999999998</v>
      </c>
      <c r="N67" s="266">
        <v>50</v>
      </c>
      <c r="O67" s="267" t="s">
        <v>540</v>
      </c>
      <c r="P67" s="265">
        <v>44903</v>
      </c>
      <c r="Q67" s="209"/>
      <c r="R67" s="212" t="s">
        <v>541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s="207" customFormat="1" ht="12.75" customHeight="1">
      <c r="A68" s="300">
        <v>11</v>
      </c>
      <c r="B68" s="345">
        <v>44904</v>
      </c>
      <c r="C68" s="347"/>
      <c r="D68" s="347" t="s">
        <v>991</v>
      </c>
      <c r="E68" s="300" t="s">
        <v>542</v>
      </c>
      <c r="F68" s="300">
        <v>4755</v>
      </c>
      <c r="G68" s="300">
        <v>4645</v>
      </c>
      <c r="H68" s="348">
        <v>4645</v>
      </c>
      <c r="I68" s="348" t="s">
        <v>992</v>
      </c>
      <c r="J68" s="301" t="s">
        <v>1102</v>
      </c>
      <c r="K68" s="302">
        <f t="shared" si="63"/>
        <v>-110</v>
      </c>
      <c r="L68" s="303">
        <f t="shared" si="64"/>
        <v>406.43750000000006</v>
      </c>
      <c r="M68" s="304">
        <f t="shared" si="65"/>
        <v>-14156.4375</v>
      </c>
      <c r="N68" s="302">
        <v>125</v>
      </c>
      <c r="O68" s="301" t="s">
        <v>552</v>
      </c>
      <c r="P68" s="305">
        <v>44910</v>
      </c>
      <c r="Q68" s="209"/>
      <c r="R68" s="212" t="s">
        <v>541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3"/>
      <c r="AG68" s="240"/>
      <c r="AH68" s="209"/>
      <c r="AI68" s="209"/>
      <c r="AJ68" s="243"/>
      <c r="AK68" s="243"/>
      <c r="AL68" s="243"/>
    </row>
    <row r="69" spans="1:38" s="207" customFormat="1" ht="12.75" customHeight="1">
      <c r="A69" s="287">
        <v>12</v>
      </c>
      <c r="B69" s="331">
        <v>44904</v>
      </c>
      <c r="C69" s="293"/>
      <c r="D69" s="293" t="s">
        <v>1002</v>
      </c>
      <c r="E69" s="287" t="s">
        <v>542</v>
      </c>
      <c r="F69" s="287">
        <v>341.5</v>
      </c>
      <c r="G69" s="287">
        <v>334</v>
      </c>
      <c r="H69" s="288">
        <v>347.5</v>
      </c>
      <c r="I69" s="288" t="s">
        <v>1003</v>
      </c>
      <c r="J69" s="267" t="s">
        <v>945</v>
      </c>
      <c r="K69" s="266">
        <f t="shared" ref="K69" si="66">H69-F69</f>
        <v>6</v>
      </c>
      <c r="L69" s="268">
        <f t="shared" ref="L69" si="67">(H69*N69)*0.07%</f>
        <v>389.20000000000005</v>
      </c>
      <c r="M69" s="269">
        <f t="shared" ref="M69" si="68">(K69*N69)-L69</f>
        <v>9210.7999999999993</v>
      </c>
      <c r="N69" s="266">
        <v>1600</v>
      </c>
      <c r="O69" s="267" t="s">
        <v>540</v>
      </c>
      <c r="P69" s="265">
        <v>44908</v>
      </c>
      <c r="Q69" s="209"/>
      <c r="R69" s="212" t="s">
        <v>541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3"/>
      <c r="AG69" s="240"/>
      <c r="AH69" s="209"/>
      <c r="AI69" s="209"/>
      <c r="AJ69" s="243"/>
      <c r="AK69" s="243"/>
      <c r="AL69" s="243"/>
    </row>
    <row r="70" spans="1:38" s="207" customFormat="1" ht="12.75" customHeight="1">
      <c r="A70" s="287">
        <v>13</v>
      </c>
      <c r="B70" s="331">
        <v>44904</v>
      </c>
      <c r="C70" s="293"/>
      <c r="D70" s="293" t="s">
        <v>1004</v>
      </c>
      <c r="E70" s="287" t="s">
        <v>542</v>
      </c>
      <c r="F70" s="287">
        <v>722</v>
      </c>
      <c r="G70" s="287">
        <v>707</v>
      </c>
      <c r="H70" s="288">
        <v>732.5</v>
      </c>
      <c r="I70" s="288" t="s">
        <v>1005</v>
      </c>
      <c r="J70" s="267" t="s">
        <v>942</v>
      </c>
      <c r="K70" s="266">
        <f t="shared" ref="K70" si="69">H70-F70</f>
        <v>10.5</v>
      </c>
      <c r="L70" s="268">
        <f t="shared" ref="L70" si="70">(H70*N70)*0.07%</f>
        <v>461.47500000000008</v>
      </c>
      <c r="M70" s="269">
        <f t="shared" ref="M70" si="71">(K70*N70)-L70</f>
        <v>8988.5249999999996</v>
      </c>
      <c r="N70" s="266">
        <v>900</v>
      </c>
      <c r="O70" s="267" t="s">
        <v>540</v>
      </c>
      <c r="P70" s="265">
        <v>44909</v>
      </c>
      <c r="Q70" s="209"/>
      <c r="R70" s="212" t="s">
        <v>806</v>
      </c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3"/>
      <c r="AG70" s="240"/>
      <c r="AH70" s="209"/>
      <c r="AI70" s="209"/>
      <c r="AJ70" s="243"/>
      <c r="AK70" s="243"/>
      <c r="AL70" s="243"/>
    </row>
    <row r="71" spans="1:38" s="207" customFormat="1" ht="12.75" customHeight="1">
      <c r="A71" s="261">
        <v>14</v>
      </c>
      <c r="B71" s="271">
        <v>44904</v>
      </c>
      <c r="C71" s="307"/>
      <c r="D71" s="307" t="s">
        <v>937</v>
      </c>
      <c r="E71" s="261" t="s">
        <v>542</v>
      </c>
      <c r="F71" s="261" t="s">
        <v>1006</v>
      </c>
      <c r="G71" s="261">
        <v>917</v>
      </c>
      <c r="H71" s="308"/>
      <c r="I71" s="308" t="s">
        <v>1007</v>
      </c>
      <c r="J71" s="236" t="s">
        <v>543</v>
      </c>
      <c r="K71" s="211"/>
      <c r="L71" s="228"/>
      <c r="M71" s="229"/>
      <c r="N71" s="211"/>
      <c r="O71" s="236"/>
      <c r="P71" s="208"/>
      <c r="Q71" s="209"/>
      <c r="R71" s="212" t="s">
        <v>806</v>
      </c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3"/>
      <c r="AG71" s="240"/>
      <c r="AH71" s="209"/>
      <c r="AI71" s="209"/>
      <c r="AJ71" s="243"/>
      <c r="AK71" s="243"/>
      <c r="AL71" s="243"/>
    </row>
    <row r="72" spans="1:38" s="207" customFormat="1" ht="12.75" customHeight="1">
      <c r="A72" s="300">
        <v>15</v>
      </c>
      <c r="B72" s="345">
        <v>44907</v>
      </c>
      <c r="C72" s="347"/>
      <c r="D72" s="347" t="s">
        <v>1014</v>
      </c>
      <c r="E72" s="300" t="s">
        <v>542</v>
      </c>
      <c r="F72" s="300">
        <v>926</v>
      </c>
      <c r="G72" s="300">
        <v>914</v>
      </c>
      <c r="H72" s="348">
        <v>914</v>
      </c>
      <c r="I72" s="348" t="s">
        <v>1015</v>
      </c>
      <c r="J72" s="301" t="s">
        <v>1016</v>
      </c>
      <c r="K72" s="302">
        <f t="shared" ref="K72:K73" si="72">H72-F72</f>
        <v>-12</v>
      </c>
      <c r="L72" s="303">
        <f t="shared" ref="L72:L73" si="73">(H72*N72)*0.07%</f>
        <v>639.80000000000007</v>
      </c>
      <c r="M72" s="304">
        <f t="shared" ref="M72:M73" si="74">(K72*N72)-L72</f>
        <v>-12639.8</v>
      </c>
      <c r="N72" s="302">
        <v>1000</v>
      </c>
      <c r="O72" s="301" t="s">
        <v>552</v>
      </c>
      <c r="P72" s="305">
        <v>44907</v>
      </c>
      <c r="Q72" s="209"/>
      <c r="R72" s="212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3"/>
      <c r="AG72" s="240"/>
      <c r="AH72" s="209"/>
      <c r="AI72" s="209"/>
      <c r="AJ72" s="243"/>
      <c r="AK72" s="243"/>
      <c r="AL72" s="243"/>
    </row>
    <row r="73" spans="1:38" s="207" customFormat="1" ht="12.75" customHeight="1">
      <c r="A73" s="300">
        <v>16</v>
      </c>
      <c r="B73" s="345">
        <v>44907</v>
      </c>
      <c r="C73" s="347"/>
      <c r="D73" s="361" t="s">
        <v>1021</v>
      </c>
      <c r="E73" s="362" t="s">
        <v>542</v>
      </c>
      <c r="F73" s="359">
        <v>2634</v>
      </c>
      <c r="G73" s="359">
        <v>2584</v>
      </c>
      <c r="H73" s="359">
        <v>2584</v>
      </c>
      <c r="I73" s="363" t="s">
        <v>1022</v>
      </c>
      <c r="J73" s="301" t="s">
        <v>1104</v>
      </c>
      <c r="K73" s="302">
        <f t="shared" si="72"/>
        <v>-50</v>
      </c>
      <c r="L73" s="303">
        <f t="shared" si="73"/>
        <v>452.20000000000005</v>
      </c>
      <c r="M73" s="304">
        <f t="shared" si="74"/>
        <v>-12952.2</v>
      </c>
      <c r="N73" s="302">
        <v>250</v>
      </c>
      <c r="O73" s="301" t="s">
        <v>552</v>
      </c>
      <c r="P73" s="305">
        <v>44910</v>
      </c>
      <c r="Q73" s="209"/>
      <c r="R73" s="212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3"/>
      <c r="AG73" s="240"/>
      <c r="AH73" s="209"/>
      <c r="AI73" s="209"/>
      <c r="AJ73" s="243"/>
      <c r="AK73" s="243"/>
      <c r="AL73" s="243"/>
    </row>
    <row r="74" spans="1:38" s="207" customFormat="1" ht="12.75" customHeight="1">
      <c r="A74" s="261">
        <v>17</v>
      </c>
      <c r="B74" s="271">
        <v>44907</v>
      </c>
      <c r="C74" s="307"/>
      <c r="D74" s="307" t="s">
        <v>1023</v>
      </c>
      <c r="E74" s="261" t="s">
        <v>542</v>
      </c>
      <c r="F74" s="261" t="s">
        <v>1024</v>
      </c>
      <c r="G74" s="261">
        <v>1019</v>
      </c>
      <c r="H74" s="308"/>
      <c r="I74" s="308" t="s">
        <v>1025</v>
      </c>
      <c r="J74" s="236" t="s">
        <v>543</v>
      </c>
      <c r="K74" s="211"/>
      <c r="L74" s="228"/>
      <c r="M74" s="229"/>
      <c r="N74" s="211"/>
      <c r="O74" s="236"/>
      <c r="P74" s="208"/>
      <c r="Q74" s="209"/>
      <c r="R74" s="212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43"/>
      <c r="AG74" s="240"/>
      <c r="AH74" s="209"/>
      <c r="AI74" s="209"/>
      <c r="AJ74" s="243"/>
      <c r="AK74" s="243"/>
      <c r="AL74" s="243"/>
    </row>
    <row r="75" spans="1:38" s="207" customFormat="1" ht="12.75" customHeight="1">
      <c r="A75" s="300">
        <v>18</v>
      </c>
      <c r="B75" s="345">
        <v>44908</v>
      </c>
      <c r="C75" s="347"/>
      <c r="D75" s="347" t="s">
        <v>1039</v>
      </c>
      <c r="E75" s="300" t="s">
        <v>542</v>
      </c>
      <c r="F75" s="300">
        <v>3015</v>
      </c>
      <c r="G75" s="300">
        <v>2965</v>
      </c>
      <c r="H75" s="348">
        <v>2965</v>
      </c>
      <c r="I75" s="348" t="s">
        <v>1040</v>
      </c>
      <c r="J75" s="301" t="s">
        <v>1104</v>
      </c>
      <c r="K75" s="302">
        <f t="shared" ref="K75:K76" si="75">H75-F75</f>
        <v>-50</v>
      </c>
      <c r="L75" s="303">
        <f t="shared" ref="L75:L76" si="76">(H75*N75)*0.07%</f>
        <v>518.87500000000011</v>
      </c>
      <c r="M75" s="304">
        <f t="shared" ref="M75:M76" si="77">(K75*N75)-L75</f>
        <v>-13018.875</v>
      </c>
      <c r="N75" s="302">
        <v>250</v>
      </c>
      <c r="O75" s="301" t="s">
        <v>552</v>
      </c>
      <c r="P75" s="305">
        <v>44910</v>
      </c>
      <c r="Q75" s="209"/>
      <c r="R75" s="212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43"/>
      <c r="AG75" s="240"/>
      <c r="AH75" s="209"/>
      <c r="AI75" s="209"/>
      <c r="AJ75" s="243"/>
      <c r="AK75" s="243"/>
      <c r="AL75" s="243"/>
    </row>
    <row r="76" spans="1:38" s="207" customFormat="1" ht="12.75" customHeight="1">
      <c r="A76" s="300">
        <v>19</v>
      </c>
      <c r="B76" s="345">
        <v>44909</v>
      </c>
      <c r="C76" s="347"/>
      <c r="D76" s="347" t="s">
        <v>912</v>
      </c>
      <c r="E76" s="300" t="s">
        <v>542</v>
      </c>
      <c r="F76" s="300">
        <v>1607.5</v>
      </c>
      <c r="G76" s="300">
        <v>1570</v>
      </c>
      <c r="H76" s="348">
        <v>1570</v>
      </c>
      <c r="I76" s="348" t="s">
        <v>1059</v>
      </c>
      <c r="J76" s="301" t="s">
        <v>1105</v>
      </c>
      <c r="K76" s="302">
        <f t="shared" si="75"/>
        <v>-37.5</v>
      </c>
      <c r="L76" s="303">
        <f t="shared" si="76"/>
        <v>384.65000000000003</v>
      </c>
      <c r="M76" s="304">
        <f t="shared" si="77"/>
        <v>-13509.65</v>
      </c>
      <c r="N76" s="302">
        <v>350</v>
      </c>
      <c r="O76" s="301" t="s">
        <v>552</v>
      </c>
      <c r="P76" s="305">
        <v>44910</v>
      </c>
      <c r="Q76" s="209"/>
      <c r="R76" s="212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43"/>
      <c r="AG76" s="240"/>
      <c r="AH76" s="209"/>
      <c r="AI76" s="209"/>
      <c r="AJ76" s="243"/>
      <c r="AK76" s="243"/>
      <c r="AL76" s="243"/>
    </row>
    <row r="77" spans="1:38" s="207" customFormat="1" ht="12.75" customHeight="1">
      <c r="A77" s="210"/>
      <c r="B77" s="208"/>
      <c r="C77" s="252"/>
      <c r="D77" s="252"/>
      <c r="E77" s="210"/>
      <c r="F77" s="210"/>
      <c r="G77" s="210"/>
      <c r="H77" s="211"/>
      <c r="I77" s="211"/>
      <c r="J77" s="236"/>
      <c r="K77" s="252"/>
      <c r="L77" s="210"/>
      <c r="M77" s="210"/>
      <c r="N77" s="210"/>
      <c r="O77" s="211"/>
      <c r="P77" s="211"/>
      <c r="Q77" s="209"/>
      <c r="R77" s="212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43"/>
      <c r="AG77" s="240"/>
      <c r="AH77" s="209"/>
      <c r="AI77" s="209"/>
      <c r="AJ77" s="243"/>
      <c r="AK77" s="243"/>
      <c r="AL77" s="243"/>
    </row>
    <row r="78" spans="1:38" ht="13.5" customHeight="1">
      <c r="A78" s="243"/>
      <c r="B78" s="240"/>
      <c r="C78" s="209"/>
      <c r="D78" s="209"/>
      <c r="E78" s="243"/>
      <c r="F78" s="243"/>
      <c r="G78" s="243"/>
      <c r="H78" s="244"/>
      <c r="I78" s="244"/>
      <c r="J78" s="262"/>
      <c r="K78" s="244"/>
      <c r="L78" s="245"/>
      <c r="M78" s="263"/>
      <c r="N78" s="244"/>
      <c r="O78" s="264"/>
      <c r="P78" s="247"/>
      <c r="Q78" s="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97"/>
      <c r="B79" s="98"/>
      <c r="C79" s="130"/>
      <c r="D79" s="138"/>
      <c r="E79" s="139"/>
      <c r="F79" s="97"/>
      <c r="G79" s="97"/>
      <c r="H79" s="97"/>
      <c r="I79" s="131"/>
      <c r="J79" s="131"/>
      <c r="K79" s="131"/>
      <c r="L79" s="131"/>
      <c r="M79" s="131"/>
      <c r="N79" s="131"/>
      <c r="O79" s="131"/>
      <c r="P79" s="131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12.75" customHeight="1">
      <c r="A80" s="140"/>
      <c r="B80" s="98"/>
      <c r="C80" s="99"/>
      <c r="D80" s="141"/>
      <c r="E80" s="102"/>
      <c r="F80" s="102"/>
      <c r="G80" s="102"/>
      <c r="H80" s="102"/>
      <c r="I80" s="102"/>
      <c r="J80" s="6"/>
      <c r="K80" s="102"/>
      <c r="L80" s="102"/>
      <c r="M80" s="6"/>
      <c r="N80" s="1"/>
      <c r="O80" s="99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38.25" customHeight="1">
      <c r="A81" s="142" t="s">
        <v>562</v>
      </c>
      <c r="B81" s="142"/>
      <c r="C81" s="142"/>
      <c r="D81" s="142"/>
      <c r="E81" s="143"/>
      <c r="F81" s="102"/>
      <c r="G81" s="102"/>
      <c r="H81" s="102"/>
      <c r="I81" s="102"/>
      <c r="J81" s="1"/>
      <c r="K81" s="6"/>
      <c r="L81" s="6"/>
      <c r="M81" s="6"/>
      <c r="N81" s="1"/>
      <c r="O81" s="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8.25">
      <c r="A82" s="94" t="s">
        <v>16</v>
      </c>
      <c r="B82" s="94" t="s">
        <v>517</v>
      </c>
      <c r="C82" s="94"/>
      <c r="D82" s="95" t="s">
        <v>528</v>
      </c>
      <c r="E82" s="94" t="s">
        <v>529</v>
      </c>
      <c r="F82" s="94" t="s">
        <v>530</v>
      </c>
      <c r="G82" s="94" t="s">
        <v>550</v>
      </c>
      <c r="H82" s="94" t="s">
        <v>532</v>
      </c>
      <c r="I82" s="94" t="s">
        <v>533</v>
      </c>
      <c r="J82" s="93" t="s">
        <v>534</v>
      </c>
      <c r="K82" s="93" t="s">
        <v>563</v>
      </c>
      <c r="L82" s="96" t="s">
        <v>536</v>
      </c>
      <c r="M82" s="137" t="s">
        <v>559</v>
      </c>
      <c r="N82" s="94" t="s">
        <v>560</v>
      </c>
      <c r="O82" s="94" t="s">
        <v>538</v>
      </c>
      <c r="P82" s="95" t="s">
        <v>539</v>
      </c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s="207" customFormat="1" ht="15.6" customHeight="1">
      <c r="A83" s="300">
        <v>1</v>
      </c>
      <c r="B83" s="305">
        <v>44895</v>
      </c>
      <c r="C83" s="306"/>
      <c r="D83" s="306" t="s">
        <v>904</v>
      </c>
      <c r="E83" s="309" t="s">
        <v>542</v>
      </c>
      <c r="F83" s="309">
        <v>48</v>
      </c>
      <c r="G83" s="309">
        <v>10</v>
      </c>
      <c r="H83" s="302">
        <v>10</v>
      </c>
      <c r="I83" s="302" t="s">
        <v>879</v>
      </c>
      <c r="J83" s="301" t="s">
        <v>954</v>
      </c>
      <c r="K83" s="302">
        <f t="shared" ref="K83:K84" si="78">H83-F83</f>
        <v>-38</v>
      </c>
      <c r="L83" s="303">
        <v>100</v>
      </c>
      <c r="M83" s="304">
        <f t="shared" ref="M83:M84" si="79">(K83*N83)-L83</f>
        <v>-2000</v>
      </c>
      <c r="N83" s="302">
        <v>50</v>
      </c>
      <c r="O83" s="301" t="s">
        <v>552</v>
      </c>
      <c r="P83" s="305">
        <v>44896</v>
      </c>
      <c r="Q83" s="206"/>
      <c r="R83" s="212" t="s">
        <v>541</v>
      </c>
      <c r="S83" s="206"/>
      <c r="T83" s="206"/>
      <c r="U83" s="206"/>
      <c r="V83" s="206"/>
      <c r="W83" s="206"/>
      <c r="X83" s="212"/>
      <c r="Y83" s="206"/>
      <c r="Z83" s="206"/>
      <c r="AA83" s="206"/>
      <c r="AB83" s="206"/>
      <c r="AC83" s="206"/>
      <c r="AD83" s="212"/>
      <c r="AE83" s="206"/>
      <c r="AF83" s="206"/>
      <c r="AG83" s="206"/>
      <c r="AH83" s="206"/>
      <c r="AI83" s="206"/>
      <c r="AJ83" s="212"/>
      <c r="AK83" s="206"/>
      <c r="AL83" s="206"/>
    </row>
    <row r="84" spans="1:38" s="207" customFormat="1" ht="15.6" customHeight="1">
      <c r="A84" s="287">
        <v>2</v>
      </c>
      <c r="B84" s="344">
        <v>44896</v>
      </c>
      <c r="C84" s="332"/>
      <c r="D84" s="332" t="s">
        <v>913</v>
      </c>
      <c r="E84" s="333" t="s">
        <v>542</v>
      </c>
      <c r="F84" s="333">
        <v>78</v>
      </c>
      <c r="G84" s="333">
        <v>40</v>
      </c>
      <c r="H84" s="266">
        <v>99</v>
      </c>
      <c r="I84" s="266" t="s">
        <v>914</v>
      </c>
      <c r="J84" s="267" t="s">
        <v>553</v>
      </c>
      <c r="K84" s="266">
        <f t="shared" si="78"/>
        <v>21</v>
      </c>
      <c r="L84" s="268">
        <v>100</v>
      </c>
      <c r="M84" s="269">
        <f t="shared" si="79"/>
        <v>950</v>
      </c>
      <c r="N84" s="266">
        <v>50</v>
      </c>
      <c r="O84" s="267" t="s">
        <v>540</v>
      </c>
      <c r="P84" s="265">
        <v>44896</v>
      </c>
      <c r="Q84" s="206"/>
      <c r="R84" s="212" t="s">
        <v>541</v>
      </c>
      <c r="S84" s="206"/>
      <c r="T84" s="206"/>
      <c r="U84" s="206"/>
      <c r="V84" s="206"/>
      <c r="W84" s="206"/>
      <c r="X84" s="212"/>
      <c r="Y84" s="206"/>
      <c r="Z84" s="206"/>
      <c r="AA84" s="206"/>
      <c r="AB84" s="206"/>
      <c r="AC84" s="206"/>
      <c r="AD84" s="212"/>
      <c r="AE84" s="206"/>
      <c r="AF84" s="206"/>
      <c r="AG84" s="206"/>
      <c r="AH84" s="206"/>
      <c r="AI84" s="206"/>
      <c r="AJ84" s="212"/>
      <c r="AK84" s="206"/>
      <c r="AL84" s="206"/>
    </row>
    <row r="85" spans="1:38" s="207" customFormat="1" ht="15.6" customHeight="1">
      <c r="A85" s="300">
        <v>3</v>
      </c>
      <c r="B85" s="343">
        <v>44896</v>
      </c>
      <c r="C85" s="306"/>
      <c r="D85" s="306" t="s">
        <v>915</v>
      </c>
      <c r="E85" s="309" t="s">
        <v>542</v>
      </c>
      <c r="F85" s="309">
        <v>11</v>
      </c>
      <c r="G85" s="309">
        <v>0</v>
      </c>
      <c r="H85" s="302">
        <v>0</v>
      </c>
      <c r="I85" s="302" t="s">
        <v>916</v>
      </c>
      <c r="J85" s="301" t="s">
        <v>922</v>
      </c>
      <c r="K85" s="302">
        <f t="shared" ref="K85:K86" si="80">H85-F85</f>
        <v>-11</v>
      </c>
      <c r="L85" s="303">
        <v>100</v>
      </c>
      <c r="M85" s="304">
        <f t="shared" ref="M85:M86" si="81">(K85*N85)-L85</f>
        <v>-650</v>
      </c>
      <c r="N85" s="302">
        <v>50</v>
      </c>
      <c r="O85" s="301" t="s">
        <v>552</v>
      </c>
      <c r="P85" s="305">
        <v>44896</v>
      </c>
      <c r="Q85" s="206"/>
      <c r="R85" s="212" t="s">
        <v>806</v>
      </c>
      <c r="S85" s="206"/>
      <c r="T85" s="206"/>
      <c r="U85" s="206"/>
      <c r="V85" s="206"/>
      <c r="W85" s="206"/>
      <c r="X85" s="212"/>
      <c r="Y85" s="206"/>
      <c r="Z85" s="206"/>
      <c r="AA85" s="206"/>
      <c r="AB85" s="206"/>
      <c r="AC85" s="206"/>
      <c r="AD85" s="212"/>
      <c r="AE85" s="206"/>
      <c r="AF85" s="206"/>
      <c r="AG85" s="206"/>
      <c r="AH85" s="206"/>
      <c r="AI85" s="206"/>
      <c r="AJ85" s="212"/>
      <c r="AK85" s="206"/>
      <c r="AL85" s="206"/>
    </row>
    <row r="86" spans="1:38" s="207" customFormat="1" ht="15.6" customHeight="1">
      <c r="A86" s="287">
        <v>4</v>
      </c>
      <c r="B86" s="322">
        <v>44896</v>
      </c>
      <c r="C86" s="332"/>
      <c r="D86" s="332" t="s">
        <v>917</v>
      </c>
      <c r="E86" s="333" t="s">
        <v>542</v>
      </c>
      <c r="F86" s="333">
        <v>70</v>
      </c>
      <c r="G86" s="333">
        <v>49</v>
      </c>
      <c r="H86" s="266">
        <v>81</v>
      </c>
      <c r="I86" s="266" t="s">
        <v>918</v>
      </c>
      <c r="J86" s="267" t="s">
        <v>941</v>
      </c>
      <c r="K86" s="266">
        <f t="shared" si="80"/>
        <v>11</v>
      </c>
      <c r="L86" s="268">
        <v>100</v>
      </c>
      <c r="M86" s="269">
        <f t="shared" si="81"/>
        <v>2650</v>
      </c>
      <c r="N86" s="266">
        <v>250</v>
      </c>
      <c r="O86" s="267" t="s">
        <v>540</v>
      </c>
      <c r="P86" s="265">
        <v>44897</v>
      </c>
      <c r="Q86" s="206"/>
      <c r="R86" s="212" t="s">
        <v>806</v>
      </c>
      <c r="S86" s="206"/>
      <c r="T86" s="206"/>
      <c r="U86" s="206"/>
      <c r="V86" s="206"/>
      <c r="W86" s="206"/>
      <c r="X86" s="212"/>
      <c r="Y86" s="206"/>
      <c r="Z86" s="206"/>
      <c r="AA86" s="206"/>
      <c r="AB86" s="206"/>
      <c r="AC86" s="206"/>
      <c r="AD86" s="212"/>
      <c r="AE86" s="206"/>
      <c r="AF86" s="206"/>
      <c r="AG86" s="206"/>
      <c r="AH86" s="206"/>
      <c r="AI86" s="206"/>
      <c r="AJ86" s="212"/>
      <c r="AK86" s="206"/>
      <c r="AL86" s="206"/>
    </row>
    <row r="87" spans="1:38" s="207" customFormat="1" ht="15.6" customHeight="1">
      <c r="A87" s="287">
        <v>5</v>
      </c>
      <c r="B87" s="322">
        <v>44896</v>
      </c>
      <c r="C87" s="332"/>
      <c r="D87" s="332" t="s">
        <v>919</v>
      </c>
      <c r="E87" s="333" t="s">
        <v>542</v>
      </c>
      <c r="F87" s="333">
        <v>15.5</v>
      </c>
      <c r="G87" s="333">
        <v>11.5</v>
      </c>
      <c r="H87" s="266">
        <v>18.3</v>
      </c>
      <c r="I87" s="266" t="s">
        <v>920</v>
      </c>
      <c r="J87" s="267" t="s">
        <v>924</v>
      </c>
      <c r="K87" s="266">
        <f t="shared" ref="K87:K88" si="82">H87-F87</f>
        <v>2.8000000000000007</v>
      </c>
      <c r="L87" s="268">
        <v>100</v>
      </c>
      <c r="M87" s="269">
        <f t="shared" ref="M87:M88" si="83">(K87*N87)-L87</f>
        <v>3680.0000000000009</v>
      </c>
      <c r="N87" s="266">
        <v>1350</v>
      </c>
      <c r="O87" s="267" t="s">
        <v>540</v>
      </c>
      <c r="P87" s="265">
        <v>44897</v>
      </c>
      <c r="Q87" s="206"/>
      <c r="R87" s="212" t="s">
        <v>806</v>
      </c>
      <c r="S87" s="206"/>
      <c r="T87" s="206"/>
      <c r="U87" s="206"/>
      <c r="V87" s="206"/>
      <c r="W87" s="206"/>
      <c r="X87" s="212"/>
      <c r="Y87" s="206"/>
      <c r="Z87" s="206"/>
      <c r="AA87" s="206"/>
      <c r="AB87" s="206"/>
      <c r="AC87" s="206"/>
      <c r="AD87" s="212"/>
      <c r="AE87" s="206"/>
      <c r="AF87" s="206"/>
      <c r="AG87" s="206"/>
      <c r="AH87" s="206"/>
      <c r="AI87" s="206"/>
      <c r="AJ87" s="212"/>
      <c r="AK87" s="206"/>
      <c r="AL87" s="206"/>
    </row>
    <row r="88" spans="1:38" s="207" customFormat="1" ht="15.6" customHeight="1">
      <c r="A88" s="300">
        <v>6</v>
      </c>
      <c r="B88" s="345">
        <v>44897</v>
      </c>
      <c r="C88" s="306"/>
      <c r="D88" s="306" t="s">
        <v>925</v>
      </c>
      <c r="E88" s="309" t="s">
        <v>542</v>
      </c>
      <c r="F88" s="309">
        <v>47</v>
      </c>
      <c r="G88" s="309">
        <v>17</v>
      </c>
      <c r="H88" s="302">
        <v>17</v>
      </c>
      <c r="I88" s="302" t="s">
        <v>926</v>
      </c>
      <c r="J88" s="301" t="s">
        <v>1009</v>
      </c>
      <c r="K88" s="302">
        <f t="shared" si="82"/>
        <v>-30</v>
      </c>
      <c r="L88" s="303">
        <v>100</v>
      </c>
      <c r="M88" s="304">
        <f t="shared" si="83"/>
        <v>-4600</v>
      </c>
      <c r="N88" s="302">
        <v>150</v>
      </c>
      <c r="O88" s="301" t="s">
        <v>552</v>
      </c>
      <c r="P88" s="305">
        <v>44904</v>
      </c>
      <c r="Q88" s="206"/>
      <c r="R88" s="212" t="s">
        <v>541</v>
      </c>
      <c r="S88" s="206"/>
      <c r="T88" s="206"/>
      <c r="U88" s="206"/>
      <c r="V88" s="206"/>
      <c r="W88" s="206"/>
      <c r="X88" s="212"/>
      <c r="Y88" s="206"/>
      <c r="Z88" s="206"/>
      <c r="AA88" s="206"/>
      <c r="AB88" s="206"/>
      <c r="AC88" s="206"/>
      <c r="AD88" s="212"/>
      <c r="AE88" s="206"/>
      <c r="AF88" s="206"/>
      <c r="AG88" s="206"/>
      <c r="AH88" s="206"/>
      <c r="AI88" s="206"/>
      <c r="AJ88" s="212"/>
      <c r="AK88" s="206"/>
      <c r="AL88" s="206"/>
    </row>
    <row r="89" spans="1:38" s="207" customFormat="1" ht="15.6" customHeight="1">
      <c r="A89" s="287">
        <v>7</v>
      </c>
      <c r="B89" s="331">
        <v>44897</v>
      </c>
      <c r="C89" s="332"/>
      <c r="D89" s="332" t="s">
        <v>919</v>
      </c>
      <c r="E89" s="333" t="s">
        <v>542</v>
      </c>
      <c r="F89" s="333">
        <v>15.5</v>
      </c>
      <c r="G89" s="333">
        <v>11.5</v>
      </c>
      <c r="H89" s="266">
        <v>21.5</v>
      </c>
      <c r="I89" s="266" t="s">
        <v>920</v>
      </c>
      <c r="J89" s="267" t="s">
        <v>945</v>
      </c>
      <c r="K89" s="266">
        <f t="shared" ref="K89:K90" si="84">H89-F89</f>
        <v>6</v>
      </c>
      <c r="L89" s="268">
        <v>100</v>
      </c>
      <c r="M89" s="269">
        <f t="shared" ref="M89:M90" si="85">(K89*N89)-L89</f>
        <v>8000</v>
      </c>
      <c r="N89" s="266">
        <v>1350</v>
      </c>
      <c r="O89" s="267" t="s">
        <v>540</v>
      </c>
      <c r="P89" s="265">
        <v>44900</v>
      </c>
      <c r="Q89" s="206"/>
      <c r="R89" s="212" t="s">
        <v>806</v>
      </c>
      <c r="S89" s="206"/>
      <c r="T89" s="206"/>
      <c r="U89" s="206"/>
      <c r="V89" s="206"/>
      <c r="W89" s="206"/>
      <c r="X89" s="212"/>
      <c r="Y89" s="206"/>
      <c r="Z89" s="206"/>
      <c r="AA89" s="206"/>
      <c r="AB89" s="206"/>
      <c r="AC89" s="206"/>
      <c r="AD89" s="212"/>
      <c r="AE89" s="206"/>
      <c r="AF89" s="206"/>
      <c r="AG89" s="206"/>
      <c r="AH89" s="206"/>
      <c r="AI89" s="206"/>
      <c r="AJ89" s="212"/>
      <c r="AK89" s="206"/>
      <c r="AL89" s="206"/>
    </row>
    <row r="90" spans="1:38" s="207" customFormat="1" ht="15.6" customHeight="1">
      <c r="A90" s="300">
        <v>8</v>
      </c>
      <c r="B90" s="345">
        <v>44897</v>
      </c>
      <c r="C90" s="306"/>
      <c r="D90" s="306" t="s">
        <v>928</v>
      </c>
      <c r="E90" s="309" t="s">
        <v>542</v>
      </c>
      <c r="F90" s="309">
        <v>27</v>
      </c>
      <c r="G90" s="309">
        <v>17</v>
      </c>
      <c r="H90" s="302">
        <v>17</v>
      </c>
      <c r="I90" s="302" t="s">
        <v>916</v>
      </c>
      <c r="J90" s="301" t="s">
        <v>985</v>
      </c>
      <c r="K90" s="302">
        <f t="shared" si="84"/>
        <v>-10</v>
      </c>
      <c r="L90" s="303">
        <v>100</v>
      </c>
      <c r="M90" s="304">
        <f t="shared" si="85"/>
        <v>-4100</v>
      </c>
      <c r="N90" s="302">
        <v>400</v>
      </c>
      <c r="O90" s="301" t="s">
        <v>552</v>
      </c>
      <c r="P90" s="305">
        <v>44903</v>
      </c>
      <c r="Q90" s="206"/>
      <c r="R90" s="212" t="s">
        <v>541</v>
      </c>
      <c r="S90" s="206"/>
      <c r="T90" s="206"/>
      <c r="U90" s="206"/>
      <c r="V90" s="206"/>
      <c r="W90" s="206"/>
      <c r="X90" s="212"/>
      <c r="Y90" s="206"/>
      <c r="Z90" s="206"/>
      <c r="AA90" s="206"/>
      <c r="AB90" s="206"/>
      <c r="AC90" s="206"/>
      <c r="AD90" s="212"/>
      <c r="AE90" s="206"/>
      <c r="AF90" s="206"/>
      <c r="AG90" s="206"/>
      <c r="AH90" s="206"/>
      <c r="AI90" s="206"/>
      <c r="AJ90" s="212"/>
      <c r="AK90" s="206"/>
      <c r="AL90" s="206"/>
    </row>
    <row r="91" spans="1:38" s="207" customFormat="1" ht="15.6" customHeight="1">
      <c r="A91" s="300">
        <v>9</v>
      </c>
      <c r="B91" s="345">
        <v>44897</v>
      </c>
      <c r="C91" s="306"/>
      <c r="D91" s="306" t="s">
        <v>930</v>
      </c>
      <c r="E91" s="309" t="s">
        <v>542</v>
      </c>
      <c r="F91" s="309">
        <v>77</v>
      </c>
      <c r="G91" s="309">
        <v>37</v>
      </c>
      <c r="H91" s="302">
        <v>37</v>
      </c>
      <c r="I91" s="302" t="s">
        <v>929</v>
      </c>
      <c r="J91" s="301" t="s">
        <v>958</v>
      </c>
      <c r="K91" s="302">
        <f t="shared" ref="K91" si="86">H91-F91</f>
        <v>-40</v>
      </c>
      <c r="L91" s="303">
        <v>100</v>
      </c>
      <c r="M91" s="304">
        <f t="shared" ref="M91" si="87">(K91*N91)-L91</f>
        <v>-2100</v>
      </c>
      <c r="N91" s="302">
        <v>50</v>
      </c>
      <c r="O91" s="301" t="s">
        <v>552</v>
      </c>
      <c r="P91" s="305">
        <v>44901</v>
      </c>
      <c r="Q91" s="206"/>
      <c r="R91" s="212" t="s">
        <v>541</v>
      </c>
      <c r="S91" s="206"/>
      <c r="T91" s="206"/>
      <c r="U91" s="206"/>
      <c r="V91" s="206"/>
      <c r="W91" s="206"/>
      <c r="X91" s="212"/>
      <c r="Y91" s="206"/>
      <c r="Z91" s="206"/>
      <c r="AA91" s="206"/>
      <c r="AB91" s="206"/>
      <c r="AC91" s="206"/>
      <c r="AD91" s="212"/>
      <c r="AE91" s="206"/>
      <c r="AF91" s="206"/>
      <c r="AG91" s="206"/>
      <c r="AH91" s="206"/>
      <c r="AI91" s="206"/>
      <c r="AJ91" s="212"/>
      <c r="AK91" s="206"/>
      <c r="AL91" s="206"/>
    </row>
    <row r="92" spans="1:38" s="207" customFormat="1" ht="15.6" customHeight="1">
      <c r="A92" s="287">
        <v>10</v>
      </c>
      <c r="B92" s="331">
        <v>44897</v>
      </c>
      <c r="C92" s="332"/>
      <c r="D92" s="332" t="s">
        <v>931</v>
      </c>
      <c r="E92" s="333" t="s">
        <v>542</v>
      </c>
      <c r="F92" s="333">
        <v>56.5</v>
      </c>
      <c r="G92" s="333">
        <v>38</v>
      </c>
      <c r="H92" s="266">
        <v>67</v>
      </c>
      <c r="I92" s="266" t="s">
        <v>932</v>
      </c>
      <c r="J92" s="267" t="s">
        <v>942</v>
      </c>
      <c r="K92" s="266">
        <f t="shared" ref="K92" si="88">H92-F92</f>
        <v>10.5</v>
      </c>
      <c r="L92" s="268">
        <v>100</v>
      </c>
      <c r="M92" s="269">
        <f t="shared" ref="M92" si="89">(K92*N92)-L92</f>
        <v>2525</v>
      </c>
      <c r="N92" s="266">
        <v>250</v>
      </c>
      <c r="O92" s="267" t="s">
        <v>540</v>
      </c>
      <c r="P92" s="265">
        <v>44897</v>
      </c>
      <c r="Q92" s="206"/>
      <c r="R92" s="212" t="s">
        <v>541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287">
        <v>11</v>
      </c>
      <c r="B93" s="331">
        <v>44897</v>
      </c>
      <c r="C93" s="332"/>
      <c r="D93" s="332" t="s">
        <v>933</v>
      </c>
      <c r="E93" s="333" t="s">
        <v>542</v>
      </c>
      <c r="F93" s="333">
        <v>45</v>
      </c>
      <c r="G93" s="333">
        <v>27</v>
      </c>
      <c r="H93" s="266">
        <v>53.5</v>
      </c>
      <c r="I93" s="266" t="s">
        <v>936</v>
      </c>
      <c r="J93" s="267" t="s">
        <v>943</v>
      </c>
      <c r="K93" s="266">
        <f t="shared" ref="K93" si="90">H93-F93</f>
        <v>8.5</v>
      </c>
      <c r="L93" s="268">
        <v>100</v>
      </c>
      <c r="M93" s="269">
        <f t="shared" ref="M93" si="91">(K93*N93)-L93</f>
        <v>2450</v>
      </c>
      <c r="N93" s="266">
        <v>300</v>
      </c>
      <c r="O93" s="267" t="s">
        <v>540</v>
      </c>
      <c r="P93" s="265">
        <v>44901</v>
      </c>
      <c r="Q93" s="206"/>
      <c r="R93" s="212" t="s">
        <v>806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287">
        <v>12</v>
      </c>
      <c r="B94" s="331">
        <v>44897</v>
      </c>
      <c r="C94" s="332"/>
      <c r="D94" s="332" t="s">
        <v>934</v>
      </c>
      <c r="E94" s="333" t="s">
        <v>542</v>
      </c>
      <c r="F94" s="333">
        <v>49</v>
      </c>
      <c r="G94" s="333">
        <v>33</v>
      </c>
      <c r="H94" s="266">
        <v>57.5</v>
      </c>
      <c r="I94" s="266" t="s">
        <v>935</v>
      </c>
      <c r="J94" s="267" t="s">
        <v>943</v>
      </c>
      <c r="K94" s="266">
        <f t="shared" ref="K94:K97" si="92">H94-F94</f>
        <v>8.5</v>
      </c>
      <c r="L94" s="268">
        <v>100</v>
      </c>
      <c r="M94" s="269">
        <f t="shared" ref="M94:M97" si="93">(K94*N94)-L94</f>
        <v>2450</v>
      </c>
      <c r="N94" s="266">
        <v>300</v>
      </c>
      <c r="O94" s="267" t="s">
        <v>540</v>
      </c>
      <c r="P94" s="265">
        <v>44897</v>
      </c>
      <c r="Q94" s="206"/>
      <c r="R94" s="212" t="s">
        <v>806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287">
        <v>13</v>
      </c>
      <c r="B95" s="331">
        <v>44900</v>
      </c>
      <c r="C95" s="332"/>
      <c r="D95" s="332" t="s">
        <v>952</v>
      </c>
      <c r="E95" s="333" t="s">
        <v>542</v>
      </c>
      <c r="F95" s="333">
        <v>42</v>
      </c>
      <c r="G95" s="333">
        <v>25</v>
      </c>
      <c r="H95" s="266">
        <v>50.5</v>
      </c>
      <c r="I95" s="266" t="s">
        <v>953</v>
      </c>
      <c r="J95" s="267" t="s">
        <v>943</v>
      </c>
      <c r="K95" s="266">
        <f t="shared" si="92"/>
        <v>8.5</v>
      </c>
      <c r="L95" s="268">
        <v>100</v>
      </c>
      <c r="M95" s="269">
        <f t="shared" si="93"/>
        <v>2450</v>
      </c>
      <c r="N95" s="266">
        <v>300</v>
      </c>
      <c r="O95" s="267" t="s">
        <v>540</v>
      </c>
      <c r="P95" s="265">
        <v>44901</v>
      </c>
      <c r="Q95" s="206"/>
      <c r="R95" s="212" t="s">
        <v>806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300">
        <v>14</v>
      </c>
      <c r="B96" s="346">
        <v>44901</v>
      </c>
      <c r="C96" s="306"/>
      <c r="D96" s="306" t="s">
        <v>959</v>
      </c>
      <c r="E96" s="309" t="s">
        <v>542</v>
      </c>
      <c r="F96" s="309">
        <v>49</v>
      </c>
      <c r="G96" s="309">
        <v>32</v>
      </c>
      <c r="H96" s="302">
        <v>32</v>
      </c>
      <c r="I96" s="302" t="s">
        <v>935</v>
      </c>
      <c r="J96" s="301" t="s">
        <v>969</v>
      </c>
      <c r="K96" s="302">
        <f t="shared" si="92"/>
        <v>-17</v>
      </c>
      <c r="L96" s="303">
        <v>100</v>
      </c>
      <c r="M96" s="304">
        <f t="shared" si="93"/>
        <v>-5200</v>
      </c>
      <c r="N96" s="302">
        <v>300</v>
      </c>
      <c r="O96" s="301" t="s">
        <v>552</v>
      </c>
      <c r="P96" s="305">
        <v>44902</v>
      </c>
      <c r="Q96" s="206"/>
      <c r="R96" s="212" t="s">
        <v>806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300">
        <v>15</v>
      </c>
      <c r="B97" s="346">
        <v>44901</v>
      </c>
      <c r="C97" s="306"/>
      <c r="D97" s="306" t="s">
        <v>919</v>
      </c>
      <c r="E97" s="309" t="s">
        <v>542</v>
      </c>
      <c r="F97" s="309">
        <v>14.75</v>
      </c>
      <c r="G97" s="309">
        <v>11</v>
      </c>
      <c r="H97" s="302">
        <v>11</v>
      </c>
      <c r="I97" s="302" t="s">
        <v>920</v>
      </c>
      <c r="J97" s="301" t="s">
        <v>984</v>
      </c>
      <c r="K97" s="302">
        <f t="shared" si="92"/>
        <v>-3.75</v>
      </c>
      <c r="L97" s="303">
        <v>100</v>
      </c>
      <c r="M97" s="304">
        <f t="shared" si="93"/>
        <v>-5162.5</v>
      </c>
      <c r="N97" s="302">
        <v>1350</v>
      </c>
      <c r="O97" s="301" t="s">
        <v>552</v>
      </c>
      <c r="P97" s="305">
        <v>44903</v>
      </c>
      <c r="Q97" s="206"/>
      <c r="R97" s="212" t="s">
        <v>806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287">
        <v>16</v>
      </c>
      <c r="B98" s="331">
        <v>44902</v>
      </c>
      <c r="C98" s="332"/>
      <c r="D98" s="332" t="s">
        <v>970</v>
      </c>
      <c r="E98" s="333" t="s">
        <v>542</v>
      </c>
      <c r="F98" s="333">
        <v>59</v>
      </c>
      <c r="G98" s="333">
        <v>39</v>
      </c>
      <c r="H98" s="266">
        <v>71</v>
      </c>
      <c r="I98" s="266" t="s">
        <v>971</v>
      </c>
      <c r="J98" s="267" t="s">
        <v>975</v>
      </c>
      <c r="K98" s="266">
        <f t="shared" ref="K98" si="94">H98-F98</f>
        <v>12</v>
      </c>
      <c r="L98" s="268">
        <v>100</v>
      </c>
      <c r="M98" s="269">
        <f t="shared" ref="M98" si="95">(K98*N98)-L98</f>
        <v>2900</v>
      </c>
      <c r="N98" s="266">
        <v>250</v>
      </c>
      <c r="O98" s="267" t="s">
        <v>540</v>
      </c>
      <c r="P98" s="265">
        <v>44902</v>
      </c>
      <c r="Q98" s="206"/>
      <c r="R98" s="212" t="s">
        <v>806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287">
        <v>17</v>
      </c>
      <c r="B99" s="331">
        <v>44902</v>
      </c>
      <c r="C99" s="332"/>
      <c r="D99" s="332" t="s">
        <v>972</v>
      </c>
      <c r="E99" s="333" t="s">
        <v>542</v>
      </c>
      <c r="F99" s="333">
        <v>56</v>
      </c>
      <c r="G99" s="333">
        <v>40</v>
      </c>
      <c r="H99" s="266">
        <v>62</v>
      </c>
      <c r="I99" s="266" t="s">
        <v>935</v>
      </c>
      <c r="J99" s="267" t="s">
        <v>945</v>
      </c>
      <c r="K99" s="266">
        <f t="shared" ref="K99" si="96">H99-F99</f>
        <v>6</v>
      </c>
      <c r="L99" s="268">
        <v>100</v>
      </c>
      <c r="M99" s="269">
        <f t="shared" ref="M99" si="97">(K99*N99)-L99</f>
        <v>1700</v>
      </c>
      <c r="N99" s="266">
        <v>300</v>
      </c>
      <c r="O99" s="267" t="s">
        <v>540</v>
      </c>
      <c r="P99" s="265">
        <v>44907</v>
      </c>
      <c r="Q99" s="206"/>
      <c r="R99" s="212" t="s">
        <v>806</v>
      </c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287">
        <v>18</v>
      </c>
      <c r="B100" s="331">
        <v>44904</v>
      </c>
      <c r="C100" s="332"/>
      <c r="D100" s="332" t="s">
        <v>993</v>
      </c>
      <c r="E100" s="333" t="s">
        <v>994</v>
      </c>
      <c r="F100" s="333">
        <v>132.5</v>
      </c>
      <c r="G100" s="333">
        <v>185</v>
      </c>
      <c r="H100" s="266">
        <v>105</v>
      </c>
      <c r="I100" s="266" t="s">
        <v>995</v>
      </c>
      <c r="J100" s="267" t="s">
        <v>996</v>
      </c>
      <c r="K100" s="266">
        <f>F100-H100</f>
        <v>27.5</v>
      </c>
      <c r="L100" s="268">
        <v>100</v>
      </c>
      <c r="M100" s="269">
        <f t="shared" ref="M100:M102" si="98">(K100*N100)-L100</f>
        <v>1275</v>
      </c>
      <c r="N100" s="266">
        <v>50</v>
      </c>
      <c r="O100" s="267" t="s">
        <v>540</v>
      </c>
      <c r="P100" s="265">
        <v>44904</v>
      </c>
      <c r="Q100" s="206"/>
      <c r="R100" s="212" t="s">
        <v>541</v>
      </c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287">
        <v>19</v>
      </c>
      <c r="B101" s="331">
        <v>44904</v>
      </c>
      <c r="C101" s="332"/>
      <c r="D101" s="332" t="s">
        <v>999</v>
      </c>
      <c r="E101" s="333" t="s">
        <v>542</v>
      </c>
      <c r="F101" s="333">
        <v>68</v>
      </c>
      <c r="G101" s="333">
        <v>35</v>
      </c>
      <c r="H101" s="266">
        <v>104</v>
      </c>
      <c r="I101" s="266" t="s">
        <v>1000</v>
      </c>
      <c r="J101" s="267" t="s">
        <v>1001</v>
      </c>
      <c r="K101" s="266">
        <f t="shared" ref="K101:K102" si="99">H101-F101</f>
        <v>36</v>
      </c>
      <c r="L101" s="268">
        <v>100</v>
      </c>
      <c r="M101" s="269">
        <f t="shared" si="98"/>
        <v>1700</v>
      </c>
      <c r="N101" s="266">
        <v>50</v>
      </c>
      <c r="O101" s="267" t="s">
        <v>540</v>
      </c>
      <c r="P101" s="265">
        <v>44904</v>
      </c>
      <c r="Q101" s="206"/>
      <c r="R101" s="212" t="s">
        <v>541</v>
      </c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300">
        <v>20</v>
      </c>
      <c r="B102" s="345">
        <v>44904</v>
      </c>
      <c r="C102" s="306"/>
      <c r="D102" s="306" t="s">
        <v>931</v>
      </c>
      <c r="E102" s="309" t="s">
        <v>542</v>
      </c>
      <c r="F102" s="309">
        <v>61</v>
      </c>
      <c r="G102" s="309">
        <v>39</v>
      </c>
      <c r="H102" s="302">
        <v>39</v>
      </c>
      <c r="I102" s="302" t="s">
        <v>1008</v>
      </c>
      <c r="J102" s="301" t="s">
        <v>1013</v>
      </c>
      <c r="K102" s="302">
        <f t="shared" si="99"/>
        <v>-22</v>
      </c>
      <c r="L102" s="303">
        <v>100</v>
      </c>
      <c r="M102" s="304">
        <f t="shared" si="98"/>
        <v>-5600</v>
      </c>
      <c r="N102" s="302">
        <v>250</v>
      </c>
      <c r="O102" s="301" t="s">
        <v>552</v>
      </c>
      <c r="P102" s="305">
        <v>44907</v>
      </c>
      <c r="Q102" s="206"/>
      <c r="R102" s="212" t="s">
        <v>541</v>
      </c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300">
        <v>21</v>
      </c>
      <c r="B103" s="345">
        <v>44907</v>
      </c>
      <c r="C103" s="306"/>
      <c r="D103" s="306" t="s">
        <v>1026</v>
      </c>
      <c r="E103" s="309" t="s">
        <v>542</v>
      </c>
      <c r="F103" s="309">
        <v>40</v>
      </c>
      <c r="G103" s="309">
        <v>22</v>
      </c>
      <c r="H103" s="302">
        <v>22</v>
      </c>
      <c r="I103" s="302" t="s">
        <v>1027</v>
      </c>
      <c r="J103" s="301" t="s">
        <v>1058</v>
      </c>
      <c r="K103" s="302">
        <f t="shared" ref="K103" si="100">H103-F103</f>
        <v>-18</v>
      </c>
      <c r="L103" s="303">
        <v>100</v>
      </c>
      <c r="M103" s="304">
        <f t="shared" ref="M103" si="101">(K103*N103)-L103</f>
        <v>-5500</v>
      </c>
      <c r="N103" s="302">
        <v>300</v>
      </c>
      <c r="O103" s="301" t="s">
        <v>552</v>
      </c>
      <c r="P103" s="305">
        <v>44909</v>
      </c>
      <c r="Q103" s="206"/>
      <c r="R103" s="212"/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s="207" customFormat="1" ht="15.6" customHeight="1">
      <c r="A104" s="261">
        <v>22</v>
      </c>
      <c r="B104" s="271">
        <v>44910</v>
      </c>
      <c r="C104" s="252"/>
      <c r="D104" s="252" t="s">
        <v>1087</v>
      </c>
      <c r="E104" s="210" t="s">
        <v>542</v>
      </c>
      <c r="F104" s="210" t="s">
        <v>1088</v>
      </c>
      <c r="G104" s="210">
        <v>14</v>
      </c>
      <c r="H104" s="211"/>
      <c r="I104" s="211" t="s">
        <v>1089</v>
      </c>
      <c r="J104" s="236" t="s">
        <v>543</v>
      </c>
      <c r="K104" s="211"/>
      <c r="L104" s="228"/>
      <c r="M104" s="229"/>
      <c r="N104" s="211"/>
      <c r="O104" s="236"/>
      <c r="P104" s="208"/>
      <c r="Q104" s="206"/>
      <c r="R104" s="212"/>
      <c r="S104" s="206"/>
      <c r="T104" s="206"/>
      <c r="U104" s="206"/>
      <c r="V104" s="206"/>
      <c r="W104" s="206"/>
      <c r="X104" s="212"/>
      <c r="Y104" s="206"/>
      <c r="Z104" s="206"/>
      <c r="AA104" s="206"/>
      <c r="AB104" s="206"/>
      <c r="AC104" s="206"/>
      <c r="AD104" s="212"/>
      <c r="AE104" s="206"/>
      <c r="AF104" s="206"/>
      <c r="AG104" s="206"/>
      <c r="AH104" s="206"/>
      <c r="AI104" s="206"/>
      <c r="AJ104" s="212"/>
      <c r="AK104" s="206"/>
      <c r="AL104" s="206"/>
    </row>
    <row r="105" spans="1:38" s="207" customFormat="1" ht="15.6" customHeight="1">
      <c r="A105" s="261">
        <v>23</v>
      </c>
      <c r="B105" s="271">
        <v>44910</v>
      </c>
      <c r="C105" s="252"/>
      <c r="D105" s="252" t="s">
        <v>1092</v>
      </c>
      <c r="E105" s="210" t="s">
        <v>542</v>
      </c>
      <c r="F105" s="210" t="s">
        <v>1090</v>
      </c>
      <c r="G105" s="210">
        <v>4</v>
      </c>
      <c r="H105" s="211"/>
      <c r="I105" s="372" t="s">
        <v>1091</v>
      </c>
      <c r="J105" s="236" t="s">
        <v>543</v>
      </c>
      <c r="K105" s="211"/>
      <c r="L105" s="228"/>
      <c r="M105" s="229"/>
      <c r="N105" s="211"/>
      <c r="O105" s="236"/>
      <c r="P105" s="208"/>
      <c r="Q105" s="206"/>
      <c r="R105" s="212"/>
      <c r="S105" s="206"/>
      <c r="T105" s="206"/>
      <c r="U105" s="206"/>
      <c r="V105" s="206"/>
      <c r="W105" s="206"/>
      <c r="X105" s="212"/>
      <c r="Y105" s="206"/>
      <c r="Z105" s="206"/>
      <c r="AA105" s="206"/>
      <c r="AB105" s="206"/>
      <c r="AC105" s="206"/>
      <c r="AD105" s="212"/>
      <c r="AE105" s="206"/>
      <c r="AF105" s="206"/>
      <c r="AG105" s="206"/>
      <c r="AH105" s="206"/>
      <c r="AI105" s="206"/>
      <c r="AJ105" s="212"/>
      <c r="AK105" s="206"/>
      <c r="AL105" s="206"/>
    </row>
    <row r="106" spans="1:38" s="207" customFormat="1" ht="15.6" customHeight="1">
      <c r="A106" s="261">
        <v>24</v>
      </c>
      <c r="B106" s="271">
        <v>44910</v>
      </c>
      <c r="C106" s="252"/>
      <c r="D106" s="252" t="s">
        <v>1097</v>
      </c>
      <c r="E106" s="210" t="s">
        <v>994</v>
      </c>
      <c r="F106" s="210" t="s">
        <v>1098</v>
      </c>
      <c r="G106" s="210">
        <v>14.5</v>
      </c>
      <c r="H106" s="211"/>
      <c r="I106" s="373" t="s">
        <v>1099</v>
      </c>
      <c r="J106" s="236" t="s">
        <v>543</v>
      </c>
      <c r="K106" s="211"/>
      <c r="L106" s="228"/>
      <c r="M106" s="229"/>
      <c r="N106" s="211"/>
      <c r="O106" s="236"/>
      <c r="P106" s="208"/>
      <c r="Q106" s="206"/>
      <c r="R106" s="212"/>
      <c r="S106" s="206"/>
      <c r="T106" s="206"/>
      <c r="U106" s="206"/>
      <c r="V106" s="206"/>
      <c r="W106" s="206"/>
      <c r="X106" s="212"/>
      <c r="Y106" s="206"/>
      <c r="Z106" s="206"/>
      <c r="AA106" s="206"/>
      <c r="AB106" s="206"/>
      <c r="AC106" s="206"/>
      <c r="AD106" s="212"/>
      <c r="AE106" s="206"/>
      <c r="AF106" s="206"/>
      <c r="AG106" s="206"/>
      <c r="AH106" s="206"/>
      <c r="AI106" s="206"/>
      <c r="AJ106" s="212"/>
      <c r="AK106" s="206"/>
      <c r="AL106" s="206"/>
    </row>
    <row r="107" spans="1:38" s="207" customFormat="1" ht="15.6" customHeight="1">
      <c r="A107" s="300">
        <v>25</v>
      </c>
      <c r="B107" s="345">
        <v>44910</v>
      </c>
      <c r="C107" s="306"/>
      <c r="D107" s="306" t="s">
        <v>1100</v>
      </c>
      <c r="E107" s="309" t="s">
        <v>542</v>
      </c>
      <c r="F107" s="309">
        <v>105</v>
      </c>
      <c r="G107" s="309">
        <v>10</v>
      </c>
      <c r="H107" s="302">
        <v>10</v>
      </c>
      <c r="I107" s="374" t="s">
        <v>1101</v>
      </c>
      <c r="J107" s="301" t="s">
        <v>666</v>
      </c>
      <c r="K107" s="302">
        <f t="shared" ref="K107" si="102">H107-F107</f>
        <v>-95</v>
      </c>
      <c r="L107" s="303">
        <v>100</v>
      </c>
      <c r="M107" s="304">
        <f t="shared" ref="M107" si="103">(K107*N107)-L107</f>
        <v>-4850</v>
      </c>
      <c r="N107" s="302">
        <v>50</v>
      </c>
      <c r="O107" s="301" t="s">
        <v>552</v>
      </c>
      <c r="P107" s="305">
        <v>44910</v>
      </c>
      <c r="Q107" s="206"/>
      <c r="R107" s="212"/>
      <c r="S107" s="206"/>
      <c r="T107" s="206"/>
      <c r="U107" s="206"/>
      <c r="V107" s="206"/>
      <c r="W107" s="206"/>
      <c r="X107" s="212"/>
      <c r="Y107" s="206"/>
      <c r="Z107" s="206"/>
      <c r="AA107" s="206"/>
      <c r="AB107" s="206"/>
      <c r="AC107" s="206"/>
      <c r="AD107" s="212"/>
      <c r="AE107" s="206"/>
      <c r="AF107" s="206"/>
      <c r="AG107" s="206"/>
      <c r="AH107" s="206"/>
      <c r="AI107" s="206"/>
      <c r="AJ107" s="212"/>
      <c r="AK107" s="206"/>
      <c r="AL107" s="206"/>
    </row>
    <row r="108" spans="1:38" s="207" customFormat="1" ht="15.6" customHeight="1">
      <c r="A108" s="261"/>
      <c r="B108" s="271"/>
      <c r="C108" s="252"/>
      <c r="D108" s="252"/>
      <c r="E108" s="210"/>
      <c r="F108" s="210"/>
      <c r="G108" s="210"/>
      <c r="H108" s="211"/>
      <c r="I108" s="373"/>
      <c r="J108" s="236"/>
      <c r="K108" s="211"/>
      <c r="L108" s="228"/>
      <c r="M108" s="229"/>
      <c r="N108" s="211"/>
      <c r="O108" s="236"/>
      <c r="P108" s="208"/>
      <c r="Q108" s="206"/>
      <c r="R108" s="212"/>
      <c r="S108" s="206"/>
      <c r="T108" s="206"/>
      <c r="U108" s="206"/>
      <c r="V108" s="206"/>
      <c r="W108" s="206"/>
      <c r="X108" s="212"/>
      <c r="Y108" s="206"/>
      <c r="Z108" s="206"/>
      <c r="AA108" s="206"/>
      <c r="AB108" s="206"/>
      <c r="AC108" s="206"/>
      <c r="AD108" s="212"/>
      <c r="AE108" s="206"/>
      <c r="AF108" s="206"/>
      <c r="AG108" s="206"/>
      <c r="AH108" s="206"/>
      <c r="AI108" s="206"/>
      <c r="AJ108" s="212"/>
      <c r="AK108" s="206"/>
      <c r="AL108" s="206"/>
    </row>
    <row r="109" spans="1:38" s="207" customFormat="1" ht="15.6" customHeight="1">
      <c r="A109" s="261"/>
      <c r="B109" s="271"/>
      <c r="C109" s="252"/>
      <c r="D109" s="252"/>
      <c r="E109" s="210"/>
      <c r="F109" s="210"/>
      <c r="G109" s="210"/>
      <c r="H109" s="211"/>
      <c r="I109" s="211"/>
      <c r="J109" s="236"/>
      <c r="K109" s="211"/>
      <c r="L109" s="228"/>
      <c r="M109" s="229"/>
      <c r="N109" s="211"/>
      <c r="O109" s="236"/>
      <c r="P109" s="208"/>
      <c r="Q109" s="206"/>
      <c r="R109" s="212"/>
      <c r="S109" s="206"/>
      <c r="T109" s="206"/>
      <c r="U109" s="206"/>
      <c r="V109" s="206"/>
      <c r="W109" s="206"/>
      <c r="X109" s="212"/>
      <c r="Y109" s="206"/>
      <c r="Z109" s="206"/>
      <c r="AA109" s="206"/>
      <c r="AB109" s="206"/>
      <c r="AC109" s="206"/>
      <c r="AD109" s="212"/>
      <c r="AE109" s="206"/>
      <c r="AF109" s="206"/>
      <c r="AG109" s="206"/>
      <c r="AH109" s="206"/>
      <c r="AI109" s="206"/>
      <c r="AJ109" s="212"/>
      <c r="AK109" s="206"/>
      <c r="AL109" s="206"/>
    </row>
    <row r="110" spans="1:38" ht="15" customHeight="1">
      <c r="A110" s="334"/>
      <c r="B110" s="334"/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  <c r="Q110" s="1"/>
      <c r="R110" s="6"/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1"/>
    </row>
    <row r="111" spans="1:38" ht="15" customHeight="1">
      <c r="A111" s="334"/>
      <c r="B111" s="334"/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  <c r="Q111" s="1"/>
      <c r="R111" s="6"/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1"/>
    </row>
    <row r="112" spans="1:38" ht="12.75" customHeight="1">
      <c r="A112" s="139"/>
      <c r="B112" s="144"/>
      <c r="C112" s="144"/>
      <c r="D112" s="145"/>
      <c r="E112" s="139"/>
      <c r="F112" s="146"/>
      <c r="G112" s="139"/>
      <c r="H112" s="139"/>
      <c r="I112" s="139"/>
      <c r="J112" s="144"/>
      <c r="K112" s="147"/>
      <c r="L112" s="139"/>
      <c r="M112" s="139"/>
      <c r="N112" s="139"/>
      <c r="O112" s="144"/>
      <c r="P112" s="1"/>
      <c r="Q112" s="1"/>
      <c r="R112" s="6"/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</row>
    <row r="113" spans="1:38" ht="38.25" customHeight="1">
      <c r="A113" s="92" t="s">
        <v>564</v>
      </c>
      <c r="B113" s="148"/>
      <c r="C113" s="148"/>
      <c r="D113" s="149"/>
      <c r="E113" s="124"/>
      <c r="F113" s="6"/>
      <c r="G113" s="6"/>
      <c r="H113" s="125"/>
      <c r="I113" s="150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</row>
    <row r="114" spans="1:38" s="207" customFormat="1" ht="38.25">
      <c r="A114" s="93" t="s">
        <v>16</v>
      </c>
      <c r="B114" s="94" t="s">
        <v>517</v>
      </c>
      <c r="C114" s="94"/>
      <c r="D114" s="95" t="s">
        <v>528</v>
      </c>
      <c r="E114" s="94" t="s">
        <v>529</v>
      </c>
      <c r="F114" s="94" t="s">
        <v>530</v>
      </c>
      <c r="G114" s="94" t="s">
        <v>531</v>
      </c>
      <c r="H114" s="94" t="s">
        <v>532</v>
      </c>
      <c r="I114" s="94" t="s">
        <v>533</v>
      </c>
      <c r="J114" s="93" t="s">
        <v>534</v>
      </c>
      <c r="K114" s="128" t="s">
        <v>551</v>
      </c>
      <c r="L114" s="129" t="s">
        <v>536</v>
      </c>
      <c r="M114" s="96" t="s">
        <v>537</v>
      </c>
      <c r="N114" s="94" t="s">
        <v>538</v>
      </c>
      <c r="O114" s="95" t="s">
        <v>539</v>
      </c>
      <c r="P114" s="94" t="s">
        <v>768</v>
      </c>
      <c r="Q114" s="206"/>
      <c r="R114" s="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</row>
    <row r="115" spans="1:38" s="207" customFormat="1" ht="12.75" customHeight="1">
      <c r="A115" s="337">
        <v>1</v>
      </c>
      <c r="B115" s="338">
        <v>44840</v>
      </c>
      <c r="C115" s="339"/>
      <c r="D115" s="340" t="s">
        <v>116</v>
      </c>
      <c r="E115" s="341" t="s">
        <v>542</v>
      </c>
      <c r="F115" s="341">
        <v>1405</v>
      </c>
      <c r="G115" s="341">
        <v>1240</v>
      </c>
      <c r="H115" s="341">
        <v>1625</v>
      </c>
      <c r="I115" s="341" t="s">
        <v>846</v>
      </c>
      <c r="J115" s="317" t="s">
        <v>882</v>
      </c>
      <c r="K115" s="317">
        <f t="shared" ref="K115" si="104">H115-F115</f>
        <v>220</v>
      </c>
      <c r="L115" s="318">
        <f t="shared" ref="L115" si="105">(F115*-0.7)/100</f>
        <v>-9.8349999999999991</v>
      </c>
      <c r="M115" s="319">
        <f t="shared" ref="M115" si="106">(K115+L115)/F115</f>
        <v>0.14958362989323842</v>
      </c>
      <c r="N115" s="317" t="s">
        <v>540</v>
      </c>
      <c r="O115" s="320">
        <v>44879</v>
      </c>
      <c r="P115" s="317"/>
      <c r="Q115" s="206"/>
      <c r="R115" s="1" t="s">
        <v>541</v>
      </c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</row>
    <row r="116" spans="1:38" ht="14.25" customHeight="1">
      <c r="A116" s="289">
        <v>2</v>
      </c>
      <c r="B116" s="290">
        <v>44840</v>
      </c>
      <c r="C116" s="285"/>
      <c r="D116" s="285" t="s">
        <v>845</v>
      </c>
      <c r="E116" s="286" t="s">
        <v>542</v>
      </c>
      <c r="F116" s="286" t="s">
        <v>847</v>
      </c>
      <c r="G116" s="286">
        <v>1220</v>
      </c>
      <c r="H116" s="286"/>
      <c r="I116" s="286" t="s">
        <v>848</v>
      </c>
      <c r="J116" s="236" t="s">
        <v>543</v>
      </c>
      <c r="K116" s="211"/>
      <c r="L116" s="228"/>
      <c r="M116" s="229"/>
      <c r="N116" s="211"/>
      <c r="O116" s="236"/>
      <c r="P116" s="208"/>
      <c r="Q116" s="206"/>
      <c r="R116" s="206" t="s">
        <v>541</v>
      </c>
      <c r="S116" s="41"/>
      <c r="T116" s="1"/>
      <c r="U116" s="1"/>
      <c r="V116" s="1"/>
      <c r="W116" s="1"/>
      <c r="X116" s="1"/>
      <c r="Y116" s="1"/>
      <c r="Z116" s="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</row>
    <row r="117" spans="1:38" ht="12.75" customHeight="1">
      <c r="A117" s="286"/>
      <c r="B117" s="284"/>
      <c r="C117" s="285"/>
      <c r="D117" s="285"/>
      <c r="E117" s="286"/>
      <c r="F117" s="286"/>
      <c r="G117" s="286"/>
      <c r="H117" s="286"/>
      <c r="I117" s="286"/>
      <c r="J117" s="236"/>
      <c r="K117" s="211"/>
      <c r="L117" s="228"/>
      <c r="M117" s="229"/>
      <c r="N117" s="211"/>
      <c r="O117" s="236"/>
      <c r="P117" s="208"/>
      <c r="R117" s="6"/>
      <c r="S117" s="1"/>
      <c r="T117" s="1"/>
      <c r="U117" s="1"/>
      <c r="V117" s="1"/>
      <c r="W117" s="1"/>
      <c r="X117" s="1"/>
      <c r="Y117" s="1"/>
    </row>
    <row r="118" spans="1:38" ht="12.75" customHeight="1">
      <c r="A118" s="109" t="s">
        <v>544</v>
      </c>
      <c r="B118" s="109"/>
      <c r="C118" s="109"/>
      <c r="D118" s="109"/>
      <c r="E118" s="41"/>
      <c r="F118" s="116" t="s">
        <v>546</v>
      </c>
      <c r="G118" s="54"/>
      <c r="H118" s="54"/>
      <c r="I118" s="54"/>
      <c r="J118" s="6"/>
      <c r="K118" s="133"/>
      <c r="L118" s="134"/>
      <c r="M118" s="6"/>
      <c r="N118" s="99"/>
      <c r="O118" s="15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15" t="s">
        <v>545</v>
      </c>
      <c r="B119" s="109"/>
      <c r="C119" s="109"/>
      <c r="D119" s="109"/>
      <c r="E119" s="6"/>
      <c r="F119" s="116" t="s">
        <v>548</v>
      </c>
      <c r="G119" s="6"/>
      <c r="H119" s="6" t="s">
        <v>764</v>
      </c>
      <c r="I119" s="6"/>
      <c r="J119" s="1"/>
      <c r="K119" s="6"/>
      <c r="L119" s="6"/>
      <c r="M119" s="6"/>
      <c r="N119" s="1"/>
      <c r="O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15"/>
      <c r="B120" s="109"/>
      <c r="C120" s="109"/>
      <c r="D120" s="109"/>
      <c r="E120" s="6"/>
      <c r="F120" s="116"/>
      <c r="G120" s="6"/>
      <c r="H120" s="6"/>
      <c r="I120" s="6"/>
      <c r="J120" s="1"/>
      <c r="K120" s="6"/>
      <c r="L120" s="6"/>
      <c r="M120" s="6"/>
      <c r="N120" s="1"/>
      <c r="O120" s="1"/>
      <c r="Q120" s="1"/>
      <c r="R120" s="54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15"/>
      <c r="B121" s="109"/>
      <c r="C121" s="109"/>
      <c r="D121" s="109"/>
      <c r="E121" s="6"/>
      <c r="F121" s="116"/>
      <c r="G121" s="54"/>
      <c r="H121" s="41"/>
      <c r="I121" s="54"/>
      <c r="J121" s="6"/>
      <c r="K121" s="133"/>
      <c r="L121" s="134"/>
      <c r="M121" s="6"/>
      <c r="N121" s="99"/>
      <c r="O121" s="135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54"/>
      <c r="B122" s="98"/>
      <c r="C122" s="98"/>
      <c r="D122" s="41"/>
      <c r="E122" s="54"/>
      <c r="F122" s="54"/>
      <c r="G122" s="54"/>
      <c r="H122" s="41"/>
      <c r="I122" s="54"/>
      <c r="J122" s="6"/>
      <c r="K122" s="133"/>
      <c r="L122" s="134"/>
      <c r="M122" s="6"/>
      <c r="N122" s="99"/>
      <c r="O122" s="135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41"/>
      <c r="B123" s="152" t="s">
        <v>565</v>
      </c>
      <c r="C123" s="152"/>
      <c r="D123" s="152"/>
      <c r="E123" s="152"/>
      <c r="F123" s="6"/>
      <c r="G123" s="6"/>
      <c r="H123" s="126"/>
      <c r="I123" s="6"/>
      <c r="J123" s="126"/>
      <c r="K123" s="127"/>
      <c r="L123" s="6"/>
      <c r="M123" s="6"/>
      <c r="N123" s="1"/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93" t="s">
        <v>16</v>
      </c>
      <c r="B124" s="94" t="s">
        <v>517</v>
      </c>
      <c r="C124" s="94"/>
      <c r="D124" s="95" t="s">
        <v>528</v>
      </c>
      <c r="E124" s="94" t="s">
        <v>529</v>
      </c>
      <c r="F124" s="94" t="s">
        <v>530</v>
      </c>
      <c r="G124" s="94" t="s">
        <v>566</v>
      </c>
      <c r="H124" s="94" t="s">
        <v>567</v>
      </c>
      <c r="I124" s="94" t="s">
        <v>533</v>
      </c>
      <c r="J124" s="153" t="s">
        <v>534</v>
      </c>
      <c r="K124" s="94" t="s">
        <v>535</v>
      </c>
      <c r="L124" s="94" t="s">
        <v>568</v>
      </c>
      <c r="M124" s="94" t="s">
        <v>538</v>
      </c>
      <c r="N124" s="95" t="s">
        <v>539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54">
        <v>1</v>
      </c>
      <c r="B125" s="155">
        <v>41579</v>
      </c>
      <c r="C125" s="155"/>
      <c r="D125" s="156" t="s">
        <v>569</v>
      </c>
      <c r="E125" s="157" t="s">
        <v>570</v>
      </c>
      <c r="F125" s="158">
        <v>82</v>
      </c>
      <c r="G125" s="157" t="s">
        <v>571</v>
      </c>
      <c r="H125" s="157">
        <v>100</v>
      </c>
      <c r="I125" s="159">
        <v>100</v>
      </c>
      <c r="J125" s="160" t="s">
        <v>572</v>
      </c>
      <c r="K125" s="161">
        <f t="shared" ref="K125:K177" si="107">H125-F125</f>
        <v>18</v>
      </c>
      <c r="L125" s="162">
        <f t="shared" ref="L125:L177" si="108">K125/F125</f>
        <v>0.21951219512195122</v>
      </c>
      <c r="M125" s="157" t="s">
        <v>540</v>
      </c>
      <c r="N125" s="163">
        <v>42657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54">
        <v>2</v>
      </c>
      <c r="B126" s="155">
        <v>41794</v>
      </c>
      <c r="C126" s="155"/>
      <c r="D126" s="156" t="s">
        <v>573</v>
      </c>
      <c r="E126" s="157" t="s">
        <v>542</v>
      </c>
      <c r="F126" s="158">
        <v>257</v>
      </c>
      <c r="G126" s="157" t="s">
        <v>571</v>
      </c>
      <c r="H126" s="157">
        <v>300</v>
      </c>
      <c r="I126" s="159">
        <v>300</v>
      </c>
      <c r="J126" s="160" t="s">
        <v>572</v>
      </c>
      <c r="K126" s="161">
        <f t="shared" si="107"/>
        <v>43</v>
      </c>
      <c r="L126" s="162">
        <f t="shared" si="108"/>
        <v>0.16731517509727625</v>
      </c>
      <c r="M126" s="157" t="s">
        <v>540</v>
      </c>
      <c r="N126" s="163">
        <v>41822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4">
        <v>3</v>
      </c>
      <c r="B127" s="155">
        <v>41828</v>
      </c>
      <c r="C127" s="155"/>
      <c r="D127" s="156" t="s">
        <v>574</v>
      </c>
      <c r="E127" s="157" t="s">
        <v>542</v>
      </c>
      <c r="F127" s="158">
        <v>393</v>
      </c>
      <c r="G127" s="157" t="s">
        <v>571</v>
      </c>
      <c r="H127" s="157">
        <v>468</v>
      </c>
      <c r="I127" s="159">
        <v>468</v>
      </c>
      <c r="J127" s="160" t="s">
        <v>572</v>
      </c>
      <c r="K127" s="161">
        <f t="shared" si="107"/>
        <v>75</v>
      </c>
      <c r="L127" s="162">
        <f t="shared" si="108"/>
        <v>0.19083969465648856</v>
      </c>
      <c r="M127" s="157" t="s">
        <v>540</v>
      </c>
      <c r="N127" s="163">
        <v>41863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4">
        <v>4</v>
      </c>
      <c r="B128" s="155">
        <v>41857</v>
      </c>
      <c r="C128" s="155"/>
      <c r="D128" s="156" t="s">
        <v>575</v>
      </c>
      <c r="E128" s="157" t="s">
        <v>542</v>
      </c>
      <c r="F128" s="158">
        <v>205</v>
      </c>
      <c r="G128" s="157" t="s">
        <v>571</v>
      </c>
      <c r="H128" s="157">
        <v>275</v>
      </c>
      <c r="I128" s="159">
        <v>250</v>
      </c>
      <c r="J128" s="160" t="s">
        <v>572</v>
      </c>
      <c r="K128" s="161">
        <f t="shared" si="107"/>
        <v>70</v>
      </c>
      <c r="L128" s="162">
        <f t="shared" si="108"/>
        <v>0.34146341463414637</v>
      </c>
      <c r="M128" s="157" t="s">
        <v>540</v>
      </c>
      <c r="N128" s="163">
        <v>41962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4">
        <v>5</v>
      </c>
      <c r="B129" s="155">
        <v>41886</v>
      </c>
      <c r="C129" s="155"/>
      <c r="D129" s="156" t="s">
        <v>576</v>
      </c>
      <c r="E129" s="157" t="s">
        <v>542</v>
      </c>
      <c r="F129" s="158">
        <v>162</v>
      </c>
      <c r="G129" s="157" t="s">
        <v>571</v>
      </c>
      <c r="H129" s="157">
        <v>190</v>
      </c>
      <c r="I129" s="159">
        <v>190</v>
      </c>
      <c r="J129" s="160" t="s">
        <v>572</v>
      </c>
      <c r="K129" s="161">
        <f t="shared" si="107"/>
        <v>28</v>
      </c>
      <c r="L129" s="162">
        <f t="shared" si="108"/>
        <v>0.1728395061728395</v>
      </c>
      <c r="M129" s="157" t="s">
        <v>540</v>
      </c>
      <c r="N129" s="163">
        <v>42006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4">
        <v>6</v>
      </c>
      <c r="B130" s="155">
        <v>41886</v>
      </c>
      <c r="C130" s="155"/>
      <c r="D130" s="156" t="s">
        <v>577</v>
      </c>
      <c r="E130" s="157" t="s">
        <v>542</v>
      </c>
      <c r="F130" s="158">
        <v>75</v>
      </c>
      <c r="G130" s="157" t="s">
        <v>571</v>
      </c>
      <c r="H130" s="157">
        <v>91.5</v>
      </c>
      <c r="I130" s="159" t="s">
        <v>578</v>
      </c>
      <c r="J130" s="160" t="s">
        <v>579</v>
      </c>
      <c r="K130" s="161">
        <f t="shared" si="107"/>
        <v>16.5</v>
      </c>
      <c r="L130" s="162">
        <f t="shared" si="108"/>
        <v>0.22</v>
      </c>
      <c r="M130" s="157" t="s">
        <v>540</v>
      </c>
      <c r="N130" s="163">
        <v>41954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4">
        <v>7</v>
      </c>
      <c r="B131" s="155">
        <v>41913</v>
      </c>
      <c r="C131" s="155"/>
      <c r="D131" s="156" t="s">
        <v>580</v>
      </c>
      <c r="E131" s="157" t="s">
        <v>542</v>
      </c>
      <c r="F131" s="158">
        <v>850</v>
      </c>
      <c r="G131" s="157" t="s">
        <v>571</v>
      </c>
      <c r="H131" s="157">
        <v>982.5</v>
      </c>
      <c r="I131" s="159">
        <v>1050</v>
      </c>
      <c r="J131" s="160" t="s">
        <v>581</v>
      </c>
      <c r="K131" s="161">
        <f t="shared" si="107"/>
        <v>132.5</v>
      </c>
      <c r="L131" s="162">
        <f t="shared" si="108"/>
        <v>0.15588235294117647</v>
      </c>
      <c r="M131" s="157" t="s">
        <v>540</v>
      </c>
      <c r="N131" s="163">
        <v>42039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4">
        <v>8</v>
      </c>
      <c r="B132" s="155">
        <v>41913</v>
      </c>
      <c r="C132" s="155"/>
      <c r="D132" s="156" t="s">
        <v>582</v>
      </c>
      <c r="E132" s="157" t="s">
        <v>542</v>
      </c>
      <c r="F132" s="158">
        <v>475</v>
      </c>
      <c r="G132" s="157" t="s">
        <v>571</v>
      </c>
      <c r="H132" s="157">
        <v>515</v>
      </c>
      <c r="I132" s="159">
        <v>600</v>
      </c>
      <c r="J132" s="160" t="s">
        <v>583</v>
      </c>
      <c r="K132" s="161">
        <f t="shared" si="107"/>
        <v>40</v>
      </c>
      <c r="L132" s="162">
        <f t="shared" si="108"/>
        <v>8.4210526315789472E-2</v>
      </c>
      <c r="M132" s="157" t="s">
        <v>540</v>
      </c>
      <c r="N132" s="163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4">
        <v>9</v>
      </c>
      <c r="B133" s="155">
        <v>41913</v>
      </c>
      <c r="C133" s="155"/>
      <c r="D133" s="156" t="s">
        <v>584</v>
      </c>
      <c r="E133" s="157" t="s">
        <v>542</v>
      </c>
      <c r="F133" s="158">
        <v>86</v>
      </c>
      <c r="G133" s="157" t="s">
        <v>571</v>
      </c>
      <c r="H133" s="157">
        <v>99</v>
      </c>
      <c r="I133" s="159">
        <v>140</v>
      </c>
      <c r="J133" s="160" t="s">
        <v>585</v>
      </c>
      <c r="K133" s="161">
        <f t="shared" si="107"/>
        <v>13</v>
      </c>
      <c r="L133" s="162">
        <f t="shared" si="108"/>
        <v>0.15116279069767441</v>
      </c>
      <c r="M133" s="157" t="s">
        <v>540</v>
      </c>
      <c r="N133" s="163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4">
        <v>10</v>
      </c>
      <c r="B134" s="155">
        <v>41926</v>
      </c>
      <c r="C134" s="155"/>
      <c r="D134" s="156" t="s">
        <v>586</v>
      </c>
      <c r="E134" s="157" t="s">
        <v>542</v>
      </c>
      <c r="F134" s="158">
        <v>496.6</v>
      </c>
      <c r="G134" s="157" t="s">
        <v>571</v>
      </c>
      <c r="H134" s="157">
        <v>621</v>
      </c>
      <c r="I134" s="159">
        <v>580</v>
      </c>
      <c r="J134" s="160" t="s">
        <v>572</v>
      </c>
      <c r="K134" s="161">
        <f t="shared" si="107"/>
        <v>124.39999999999998</v>
      </c>
      <c r="L134" s="162">
        <f t="shared" si="108"/>
        <v>0.25050342327829234</v>
      </c>
      <c r="M134" s="157" t="s">
        <v>540</v>
      </c>
      <c r="N134" s="163">
        <v>42605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4">
        <v>11</v>
      </c>
      <c r="B135" s="155">
        <v>41926</v>
      </c>
      <c r="C135" s="155"/>
      <c r="D135" s="156" t="s">
        <v>587</v>
      </c>
      <c r="E135" s="157" t="s">
        <v>542</v>
      </c>
      <c r="F135" s="158">
        <v>2481.9</v>
      </c>
      <c r="G135" s="157" t="s">
        <v>571</v>
      </c>
      <c r="H135" s="157">
        <v>2840</v>
      </c>
      <c r="I135" s="159">
        <v>2870</v>
      </c>
      <c r="J135" s="160" t="s">
        <v>588</v>
      </c>
      <c r="K135" s="161">
        <f t="shared" si="107"/>
        <v>358.09999999999991</v>
      </c>
      <c r="L135" s="162">
        <f t="shared" si="108"/>
        <v>0.14428462065353154</v>
      </c>
      <c r="M135" s="157" t="s">
        <v>540</v>
      </c>
      <c r="N135" s="163">
        <v>42017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4">
        <v>12</v>
      </c>
      <c r="B136" s="155">
        <v>41928</v>
      </c>
      <c r="C136" s="155"/>
      <c r="D136" s="156" t="s">
        <v>589</v>
      </c>
      <c r="E136" s="157" t="s">
        <v>542</v>
      </c>
      <c r="F136" s="158">
        <v>84.5</v>
      </c>
      <c r="G136" s="157" t="s">
        <v>571</v>
      </c>
      <c r="H136" s="157">
        <v>93</v>
      </c>
      <c r="I136" s="159">
        <v>110</v>
      </c>
      <c r="J136" s="160" t="s">
        <v>590</v>
      </c>
      <c r="K136" s="161">
        <f t="shared" si="107"/>
        <v>8.5</v>
      </c>
      <c r="L136" s="162">
        <f t="shared" si="108"/>
        <v>0.10059171597633136</v>
      </c>
      <c r="M136" s="157" t="s">
        <v>540</v>
      </c>
      <c r="N136" s="163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4">
        <v>13</v>
      </c>
      <c r="B137" s="155">
        <v>41928</v>
      </c>
      <c r="C137" s="155"/>
      <c r="D137" s="156" t="s">
        <v>591</v>
      </c>
      <c r="E137" s="157" t="s">
        <v>542</v>
      </c>
      <c r="F137" s="158">
        <v>401</v>
      </c>
      <c r="G137" s="157" t="s">
        <v>571</v>
      </c>
      <c r="H137" s="157">
        <v>428</v>
      </c>
      <c r="I137" s="159">
        <v>450</v>
      </c>
      <c r="J137" s="160" t="s">
        <v>592</v>
      </c>
      <c r="K137" s="161">
        <f t="shared" si="107"/>
        <v>27</v>
      </c>
      <c r="L137" s="162">
        <f t="shared" si="108"/>
        <v>6.7331670822942641E-2</v>
      </c>
      <c r="M137" s="157" t="s">
        <v>540</v>
      </c>
      <c r="N137" s="163">
        <v>42020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4">
        <v>14</v>
      </c>
      <c r="B138" s="155">
        <v>41928</v>
      </c>
      <c r="C138" s="155"/>
      <c r="D138" s="156" t="s">
        <v>593</v>
      </c>
      <c r="E138" s="157" t="s">
        <v>542</v>
      </c>
      <c r="F138" s="158">
        <v>101</v>
      </c>
      <c r="G138" s="157" t="s">
        <v>571</v>
      </c>
      <c r="H138" s="157">
        <v>112</v>
      </c>
      <c r="I138" s="159">
        <v>120</v>
      </c>
      <c r="J138" s="160" t="s">
        <v>594</v>
      </c>
      <c r="K138" s="161">
        <f t="shared" si="107"/>
        <v>11</v>
      </c>
      <c r="L138" s="162">
        <f t="shared" si="108"/>
        <v>0.10891089108910891</v>
      </c>
      <c r="M138" s="157" t="s">
        <v>540</v>
      </c>
      <c r="N138" s="163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4">
        <v>15</v>
      </c>
      <c r="B139" s="155">
        <v>41954</v>
      </c>
      <c r="C139" s="155"/>
      <c r="D139" s="156" t="s">
        <v>595</v>
      </c>
      <c r="E139" s="157" t="s">
        <v>542</v>
      </c>
      <c r="F139" s="158">
        <v>59</v>
      </c>
      <c r="G139" s="157" t="s">
        <v>571</v>
      </c>
      <c r="H139" s="157">
        <v>76</v>
      </c>
      <c r="I139" s="159">
        <v>76</v>
      </c>
      <c r="J139" s="160" t="s">
        <v>572</v>
      </c>
      <c r="K139" s="161">
        <f t="shared" si="107"/>
        <v>17</v>
      </c>
      <c r="L139" s="162">
        <f t="shared" si="108"/>
        <v>0.28813559322033899</v>
      </c>
      <c r="M139" s="157" t="s">
        <v>540</v>
      </c>
      <c r="N139" s="163">
        <v>43032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4">
        <v>16</v>
      </c>
      <c r="B140" s="155">
        <v>41954</v>
      </c>
      <c r="C140" s="155"/>
      <c r="D140" s="156" t="s">
        <v>584</v>
      </c>
      <c r="E140" s="157" t="s">
        <v>542</v>
      </c>
      <c r="F140" s="158">
        <v>99</v>
      </c>
      <c r="G140" s="157" t="s">
        <v>571</v>
      </c>
      <c r="H140" s="157">
        <v>120</v>
      </c>
      <c r="I140" s="159">
        <v>120</v>
      </c>
      <c r="J140" s="160" t="s">
        <v>553</v>
      </c>
      <c r="K140" s="161">
        <f t="shared" si="107"/>
        <v>21</v>
      </c>
      <c r="L140" s="162">
        <f t="shared" si="108"/>
        <v>0.21212121212121213</v>
      </c>
      <c r="M140" s="157" t="s">
        <v>540</v>
      </c>
      <c r="N140" s="163">
        <v>41960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4">
        <v>17</v>
      </c>
      <c r="B141" s="155">
        <v>41956</v>
      </c>
      <c r="C141" s="155"/>
      <c r="D141" s="156" t="s">
        <v>596</v>
      </c>
      <c r="E141" s="157" t="s">
        <v>542</v>
      </c>
      <c r="F141" s="158">
        <v>22</v>
      </c>
      <c r="G141" s="157" t="s">
        <v>571</v>
      </c>
      <c r="H141" s="157">
        <v>33.549999999999997</v>
      </c>
      <c r="I141" s="159">
        <v>32</v>
      </c>
      <c r="J141" s="160" t="s">
        <v>597</v>
      </c>
      <c r="K141" s="161">
        <f t="shared" si="107"/>
        <v>11.549999999999997</v>
      </c>
      <c r="L141" s="162">
        <f t="shared" si="108"/>
        <v>0.52499999999999991</v>
      </c>
      <c r="M141" s="157" t="s">
        <v>540</v>
      </c>
      <c r="N141" s="163">
        <v>42188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4">
        <v>18</v>
      </c>
      <c r="B142" s="155">
        <v>41976</v>
      </c>
      <c r="C142" s="155"/>
      <c r="D142" s="156" t="s">
        <v>598</v>
      </c>
      <c r="E142" s="157" t="s">
        <v>542</v>
      </c>
      <c r="F142" s="158">
        <v>440</v>
      </c>
      <c r="G142" s="157" t="s">
        <v>571</v>
      </c>
      <c r="H142" s="157">
        <v>520</v>
      </c>
      <c r="I142" s="159">
        <v>520</v>
      </c>
      <c r="J142" s="160" t="s">
        <v>599</v>
      </c>
      <c r="K142" s="161">
        <f t="shared" si="107"/>
        <v>80</v>
      </c>
      <c r="L142" s="162">
        <f t="shared" si="108"/>
        <v>0.18181818181818182</v>
      </c>
      <c r="M142" s="157" t="s">
        <v>540</v>
      </c>
      <c r="N142" s="163">
        <v>42208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4">
        <v>19</v>
      </c>
      <c r="B143" s="155">
        <v>41976</v>
      </c>
      <c r="C143" s="155"/>
      <c r="D143" s="156" t="s">
        <v>600</v>
      </c>
      <c r="E143" s="157" t="s">
        <v>542</v>
      </c>
      <c r="F143" s="158">
        <v>360</v>
      </c>
      <c r="G143" s="157" t="s">
        <v>571</v>
      </c>
      <c r="H143" s="157">
        <v>427</v>
      </c>
      <c r="I143" s="159">
        <v>425</v>
      </c>
      <c r="J143" s="160" t="s">
        <v>601</v>
      </c>
      <c r="K143" s="161">
        <f t="shared" si="107"/>
        <v>67</v>
      </c>
      <c r="L143" s="162">
        <f t="shared" si="108"/>
        <v>0.18611111111111112</v>
      </c>
      <c r="M143" s="157" t="s">
        <v>540</v>
      </c>
      <c r="N143" s="163">
        <v>42058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4">
        <v>20</v>
      </c>
      <c r="B144" s="155">
        <v>42012</v>
      </c>
      <c r="C144" s="155"/>
      <c r="D144" s="156" t="s">
        <v>602</v>
      </c>
      <c r="E144" s="157" t="s">
        <v>542</v>
      </c>
      <c r="F144" s="158">
        <v>360</v>
      </c>
      <c r="G144" s="157" t="s">
        <v>571</v>
      </c>
      <c r="H144" s="157">
        <v>455</v>
      </c>
      <c r="I144" s="159">
        <v>420</v>
      </c>
      <c r="J144" s="160" t="s">
        <v>603</v>
      </c>
      <c r="K144" s="161">
        <f t="shared" si="107"/>
        <v>95</v>
      </c>
      <c r="L144" s="162">
        <f t="shared" si="108"/>
        <v>0.2638888888888889</v>
      </c>
      <c r="M144" s="157" t="s">
        <v>540</v>
      </c>
      <c r="N144" s="163">
        <v>42024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21</v>
      </c>
      <c r="B145" s="155">
        <v>42012</v>
      </c>
      <c r="C145" s="155"/>
      <c r="D145" s="156" t="s">
        <v>604</v>
      </c>
      <c r="E145" s="157" t="s">
        <v>542</v>
      </c>
      <c r="F145" s="158">
        <v>130</v>
      </c>
      <c r="G145" s="157"/>
      <c r="H145" s="157">
        <v>175.5</v>
      </c>
      <c r="I145" s="159">
        <v>165</v>
      </c>
      <c r="J145" s="160" t="s">
        <v>605</v>
      </c>
      <c r="K145" s="161">
        <f t="shared" si="107"/>
        <v>45.5</v>
      </c>
      <c r="L145" s="162">
        <f t="shared" si="108"/>
        <v>0.35</v>
      </c>
      <c r="M145" s="157" t="s">
        <v>540</v>
      </c>
      <c r="N145" s="163">
        <v>43088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4">
        <v>22</v>
      </c>
      <c r="B146" s="155">
        <v>42040</v>
      </c>
      <c r="C146" s="155"/>
      <c r="D146" s="156" t="s">
        <v>367</v>
      </c>
      <c r="E146" s="157" t="s">
        <v>570</v>
      </c>
      <c r="F146" s="158">
        <v>98</v>
      </c>
      <c r="G146" s="157"/>
      <c r="H146" s="157">
        <v>120</v>
      </c>
      <c r="I146" s="159">
        <v>120</v>
      </c>
      <c r="J146" s="160" t="s">
        <v>572</v>
      </c>
      <c r="K146" s="161">
        <f t="shared" si="107"/>
        <v>22</v>
      </c>
      <c r="L146" s="162">
        <f t="shared" si="108"/>
        <v>0.22448979591836735</v>
      </c>
      <c r="M146" s="157" t="s">
        <v>540</v>
      </c>
      <c r="N146" s="163">
        <v>42753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23</v>
      </c>
      <c r="B147" s="155">
        <v>42040</v>
      </c>
      <c r="C147" s="155"/>
      <c r="D147" s="156" t="s">
        <v>606</v>
      </c>
      <c r="E147" s="157" t="s">
        <v>570</v>
      </c>
      <c r="F147" s="158">
        <v>196</v>
      </c>
      <c r="G147" s="157"/>
      <c r="H147" s="157">
        <v>262</v>
      </c>
      <c r="I147" s="159">
        <v>255</v>
      </c>
      <c r="J147" s="160" t="s">
        <v>572</v>
      </c>
      <c r="K147" s="161">
        <f t="shared" si="107"/>
        <v>66</v>
      </c>
      <c r="L147" s="162">
        <f t="shared" si="108"/>
        <v>0.33673469387755101</v>
      </c>
      <c r="M147" s="157" t="s">
        <v>540</v>
      </c>
      <c r="N147" s="163">
        <v>42599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4">
        <v>24</v>
      </c>
      <c r="B148" s="165">
        <v>42067</v>
      </c>
      <c r="C148" s="165"/>
      <c r="D148" s="166" t="s">
        <v>366</v>
      </c>
      <c r="E148" s="167" t="s">
        <v>570</v>
      </c>
      <c r="F148" s="168">
        <v>235</v>
      </c>
      <c r="G148" s="168"/>
      <c r="H148" s="169">
        <v>77</v>
      </c>
      <c r="I148" s="169" t="s">
        <v>607</v>
      </c>
      <c r="J148" s="170" t="s">
        <v>608</v>
      </c>
      <c r="K148" s="171">
        <f t="shared" si="107"/>
        <v>-158</v>
      </c>
      <c r="L148" s="172">
        <f t="shared" si="108"/>
        <v>-0.67234042553191486</v>
      </c>
      <c r="M148" s="168" t="s">
        <v>552</v>
      </c>
      <c r="N148" s="165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25</v>
      </c>
      <c r="B149" s="155">
        <v>42067</v>
      </c>
      <c r="C149" s="155"/>
      <c r="D149" s="156" t="s">
        <v>609</v>
      </c>
      <c r="E149" s="157" t="s">
        <v>570</v>
      </c>
      <c r="F149" s="158">
        <v>185</v>
      </c>
      <c r="G149" s="157"/>
      <c r="H149" s="157">
        <v>224</v>
      </c>
      <c r="I149" s="159" t="s">
        <v>610</v>
      </c>
      <c r="J149" s="160" t="s">
        <v>572</v>
      </c>
      <c r="K149" s="161">
        <f t="shared" si="107"/>
        <v>39</v>
      </c>
      <c r="L149" s="162">
        <f t="shared" si="108"/>
        <v>0.21081081081081082</v>
      </c>
      <c r="M149" s="157" t="s">
        <v>540</v>
      </c>
      <c r="N149" s="163">
        <v>42647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4">
        <v>26</v>
      </c>
      <c r="B150" s="165">
        <v>42090</v>
      </c>
      <c r="C150" s="165"/>
      <c r="D150" s="173" t="s">
        <v>611</v>
      </c>
      <c r="E150" s="168" t="s">
        <v>570</v>
      </c>
      <c r="F150" s="168">
        <v>49.5</v>
      </c>
      <c r="G150" s="169"/>
      <c r="H150" s="169">
        <v>15.85</v>
      </c>
      <c r="I150" s="169">
        <v>67</v>
      </c>
      <c r="J150" s="170" t="s">
        <v>612</v>
      </c>
      <c r="K150" s="169">
        <f t="shared" si="107"/>
        <v>-33.65</v>
      </c>
      <c r="L150" s="174">
        <f t="shared" si="108"/>
        <v>-0.67979797979797973</v>
      </c>
      <c r="M150" s="168" t="s">
        <v>552</v>
      </c>
      <c r="N150" s="175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27</v>
      </c>
      <c r="B151" s="155">
        <v>42093</v>
      </c>
      <c r="C151" s="155"/>
      <c r="D151" s="156" t="s">
        <v>613</v>
      </c>
      <c r="E151" s="157" t="s">
        <v>570</v>
      </c>
      <c r="F151" s="158">
        <v>183.5</v>
      </c>
      <c r="G151" s="157"/>
      <c r="H151" s="157">
        <v>219</v>
      </c>
      <c r="I151" s="159">
        <v>218</v>
      </c>
      <c r="J151" s="160" t="s">
        <v>614</v>
      </c>
      <c r="K151" s="161">
        <f t="shared" si="107"/>
        <v>35.5</v>
      </c>
      <c r="L151" s="162">
        <f t="shared" si="108"/>
        <v>0.19346049046321526</v>
      </c>
      <c r="M151" s="157" t="s">
        <v>540</v>
      </c>
      <c r="N151" s="163">
        <v>42103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28</v>
      </c>
      <c r="B152" s="155">
        <v>42114</v>
      </c>
      <c r="C152" s="155"/>
      <c r="D152" s="156" t="s">
        <v>615</v>
      </c>
      <c r="E152" s="157" t="s">
        <v>570</v>
      </c>
      <c r="F152" s="158">
        <f>(227+237)/2</f>
        <v>232</v>
      </c>
      <c r="G152" s="157"/>
      <c r="H152" s="157">
        <v>298</v>
      </c>
      <c r="I152" s="159">
        <v>298</v>
      </c>
      <c r="J152" s="160" t="s">
        <v>572</v>
      </c>
      <c r="K152" s="161">
        <f t="shared" si="107"/>
        <v>66</v>
      </c>
      <c r="L152" s="162">
        <f t="shared" si="108"/>
        <v>0.28448275862068967</v>
      </c>
      <c r="M152" s="157" t="s">
        <v>540</v>
      </c>
      <c r="N152" s="163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29</v>
      </c>
      <c r="B153" s="155">
        <v>42128</v>
      </c>
      <c r="C153" s="155"/>
      <c r="D153" s="156" t="s">
        <v>616</v>
      </c>
      <c r="E153" s="157" t="s">
        <v>542</v>
      </c>
      <c r="F153" s="158">
        <v>385</v>
      </c>
      <c r="G153" s="157"/>
      <c r="H153" s="157">
        <f>212.5+331</f>
        <v>543.5</v>
      </c>
      <c r="I153" s="159">
        <v>510</v>
      </c>
      <c r="J153" s="160" t="s">
        <v>617</v>
      </c>
      <c r="K153" s="161">
        <f t="shared" si="107"/>
        <v>158.5</v>
      </c>
      <c r="L153" s="162">
        <f t="shared" si="108"/>
        <v>0.41168831168831171</v>
      </c>
      <c r="M153" s="157" t="s">
        <v>540</v>
      </c>
      <c r="N153" s="163">
        <v>42235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4">
        <v>30</v>
      </c>
      <c r="B154" s="155">
        <v>42128</v>
      </c>
      <c r="C154" s="155"/>
      <c r="D154" s="156" t="s">
        <v>618</v>
      </c>
      <c r="E154" s="157" t="s">
        <v>542</v>
      </c>
      <c r="F154" s="158">
        <v>115.5</v>
      </c>
      <c r="G154" s="157"/>
      <c r="H154" s="157">
        <v>146</v>
      </c>
      <c r="I154" s="159">
        <v>142</v>
      </c>
      <c r="J154" s="160" t="s">
        <v>619</v>
      </c>
      <c r="K154" s="161">
        <f t="shared" si="107"/>
        <v>30.5</v>
      </c>
      <c r="L154" s="162">
        <f t="shared" si="108"/>
        <v>0.26406926406926406</v>
      </c>
      <c r="M154" s="157" t="s">
        <v>540</v>
      </c>
      <c r="N154" s="163">
        <v>42202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31</v>
      </c>
      <c r="B155" s="155">
        <v>42151</v>
      </c>
      <c r="C155" s="155"/>
      <c r="D155" s="156" t="s">
        <v>620</v>
      </c>
      <c r="E155" s="157" t="s">
        <v>542</v>
      </c>
      <c r="F155" s="158">
        <v>237.5</v>
      </c>
      <c r="G155" s="157"/>
      <c r="H155" s="157">
        <v>279.5</v>
      </c>
      <c r="I155" s="159">
        <v>278</v>
      </c>
      <c r="J155" s="160" t="s">
        <v>572</v>
      </c>
      <c r="K155" s="161">
        <f t="shared" si="107"/>
        <v>42</v>
      </c>
      <c r="L155" s="162">
        <f t="shared" si="108"/>
        <v>0.17684210526315788</v>
      </c>
      <c r="M155" s="157" t="s">
        <v>540</v>
      </c>
      <c r="N155" s="163">
        <v>42222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32</v>
      </c>
      <c r="B156" s="155">
        <v>42174</v>
      </c>
      <c r="C156" s="155"/>
      <c r="D156" s="156" t="s">
        <v>591</v>
      </c>
      <c r="E156" s="157" t="s">
        <v>570</v>
      </c>
      <c r="F156" s="158">
        <v>340</v>
      </c>
      <c r="G156" s="157"/>
      <c r="H156" s="157">
        <v>448</v>
      </c>
      <c r="I156" s="159">
        <v>448</v>
      </c>
      <c r="J156" s="160" t="s">
        <v>572</v>
      </c>
      <c r="K156" s="161">
        <f t="shared" si="107"/>
        <v>108</v>
      </c>
      <c r="L156" s="162">
        <f t="shared" si="108"/>
        <v>0.31764705882352939</v>
      </c>
      <c r="M156" s="157" t="s">
        <v>540</v>
      </c>
      <c r="N156" s="163">
        <v>43018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33</v>
      </c>
      <c r="B157" s="155">
        <v>42191</v>
      </c>
      <c r="C157" s="155"/>
      <c r="D157" s="156" t="s">
        <v>621</v>
      </c>
      <c r="E157" s="157" t="s">
        <v>570</v>
      </c>
      <c r="F157" s="158">
        <v>390</v>
      </c>
      <c r="G157" s="157"/>
      <c r="H157" s="157">
        <v>460</v>
      </c>
      <c r="I157" s="159">
        <v>460</v>
      </c>
      <c r="J157" s="160" t="s">
        <v>572</v>
      </c>
      <c r="K157" s="161">
        <f t="shared" si="107"/>
        <v>70</v>
      </c>
      <c r="L157" s="162">
        <f t="shared" si="108"/>
        <v>0.17948717948717949</v>
      </c>
      <c r="M157" s="157" t="s">
        <v>540</v>
      </c>
      <c r="N157" s="163">
        <v>42478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4">
        <v>34</v>
      </c>
      <c r="B158" s="165">
        <v>42195</v>
      </c>
      <c r="C158" s="165"/>
      <c r="D158" s="166" t="s">
        <v>622</v>
      </c>
      <c r="E158" s="167" t="s">
        <v>570</v>
      </c>
      <c r="F158" s="168">
        <v>122.5</v>
      </c>
      <c r="G158" s="168"/>
      <c r="H158" s="169">
        <v>61</v>
      </c>
      <c r="I158" s="169">
        <v>172</v>
      </c>
      <c r="J158" s="170" t="s">
        <v>623</v>
      </c>
      <c r="K158" s="171">
        <f t="shared" si="107"/>
        <v>-61.5</v>
      </c>
      <c r="L158" s="172">
        <f t="shared" si="108"/>
        <v>-0.50204081632653064</v>
      </c>
      <c r="M158" s="168" t="s">
        <v>552</v>
      </c>
      <c r="N158" s="165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35</v>
      </c>
      <c r="B159" s="155">
        <v>42219</v>
      </c>
      <c r="C159" s="155"/>
      <c r="D159" s="156" t="s">
        <v>624</v>
      </c>
      <c r="E159" s="157" t="s">
        <v>570</v>
      </c>
      <c r="F159" s="158">
        <v>297.5</v>
      </c>
      <c r="G159" s="157"/>
      <c r="H159" s="157">
        <v>350</v>
      </c>
      <c r="I159" s="159">
        <v>360</v>
      </c>
      <c r="J159" s="160" t="s">
        <v>625</v>
      </c>
      <c r="K159" s="161">
        <f t="shared" si="107"/>
        <v>52.5</v>
      </c>
      <c r="L159" s="162">
        <f t="shared" si="108"/>
        <v>0.17647058823529413</v>
      </c>
      <c r="M159" s="157" t="s">
        <v>540</v>
      </c>
      <c r="N159" s="163">
        <v>42232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36</v>
      </c>
      <c r="B160" s="155">
        <v>42219</v>
      </c>
      <c r="C160" s="155"/>
      <c r="D160" s="156" t="s">
        <v>626</v>
      </c>
      <c r="E160" s="157" t="s">
        <v>570</v>
      </c>
      <c r="F160" s="158">
        <v>115.5</v>
      </c>
      <c r="G160" s="157"/>
      <c r="H160" s="157">
        <v>149</v>
      </c>
      <c r="I160" s="159">
        <v>140</v>
      </c>
      <c r="J160" s="160" t="s">
        <v>627</v>
      </c>
      <c r="K160" s="161">
        <f t="shared" si="107"/>
        <v>33.5</v>
      </c>
      <c r="L160" s="162">
        <f t="shared" si="108"/>
        <v>0.29004329004329005</v>
      </c>
      <c r="M160" s="157" t="s">
        <v>540</v>
      </c>
      <c r="N160" s="163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4">
        <v>37</v>
      </c>
      <c r="B161" s="155">
        <v>42251</v>
      </c>
      <c r="C161" s="155"/>
      <c r="D161" s="156" t="s">
        <v>620</v>
      </c>
      <c r="E161" s="157" t="s">
        <v>570</v>
      </c>
      <c r="F161" s="158">
        <v>226</v>
      </c>
      <c r="G161" s="157"/>
      <c r="H161" s="157">
        <v>292</v>
      </c>
      <c r="I161" s="159">
        <v>292</v>
      </c>
      <c r="J161" s="160" t="s">
        <v>628</v>
      </c>
      <c r="K161" s="161">
        <f t="shared" si="107"/>
        <v>66</v>
      </c>
      <c r="L161" s="162">
        <f t="shared" si="108"/>
        <v>0.29203539823008851</v>
      </c>
      <c r="M161" s="157" t="s">
        <v>540</v>
      </c>
      <c r="N161" s="163">
        <v>42286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38</v>
      </c>
      <c r="B162" s="155">
        <v>42254</v>
      </c>
      <c r="C162" s="155"/>
      <c r="D162" s="156" t="s">
        <v>615</v>
      </c>
      <c r="E162" s="157" t="s">
        <v>570</v>
      </c>
      <c r="F162" s="158">
        <v>232.5</v>
      </c>
      <c r="G162" s="157"/>
      <c r="H162" s="157">
        <v>312.5</v>
      </c>
      <c r="I162" s="159">
        <v>310</v>
      </c>
      <c r="J162" s="160" t="s">
        <v>572</v>
      </c>
      <c r="K162" s="161">
        <f t="shared" si="107"/>
        <v>80</v>
      </c>
      <c r="L162" s="162">
        <f t="shared" si="108"/>
        <v>0.34408602150537637</v>
      </c>
      <c r="M162" s="157" t="s">
        <v>540</v>
      </c>
      <c r="N162" s="163">
        <v>42823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39</v>
      </c>
      <c r="B163" s="155">
        <v>42268</v>
      </c>
      <c r="C163" s="155"/>
      <c r="D163" s="156" t="s">
        <v>629</v>
      </c>
      <c r="E163" s="157" t="s">
        <v>570</v>
      </c>
      <c r="F163" s="158">
        <v>196.5</v>
      </c>
      <c r="G163" s="157"/>
      <c r="H163" s="157">
        <v>238</v>
      </c>
      <c r="I163" s="159">
        <v>238</v>
      </c>
      <c r="J163" s="160" t="s">
        <v>628</v>
      </c>
      <c r="K163" s="161">
        <f t="shared" si="107"/>
        <v>41.5</v>
      </c>
      <c r="L163" s="162">
        <f t="shared" si="108"/>
        <v>0.21119592875318066</v>
      </c>
      <c r="M163" s="157" t="s">
        <v>540</v>
      </c>
      <c r="N163" s="163">
        <v>42291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40</v>
      </c>
      <c r="B164" s="155">
        <v>42271</v>
      </c>
      <c r="C164" s="155"/>
      <c r="D164" s="156" t="s">
        <v>569</v>
      </c>
      <c r="E164" s="157" t="s">
        <v>570</v>
      </c>
      <c r="F164" s="158">
        <v>65</v>
      </c>
      <c r="G164" s="157"/>
      <c r="H164" s="157">
        <v>82</v>
      </c>
      <c r="I164" s="159">
        <v>82</v>
      </c>
      <c r="J164" s="160" t="s">
        <v>628</v>
      </c>
      <c r="K164" s="161">
        <f t="shared" si="107"/>
        <v>17</v>
      </c>
      <c r="L164" s="162">
        <f t="shared" si="108"/>
        <v>0.26153846153846155</v>
      </c>
      <c r="M164" s="157" t="s">
        <v>540</v>
      </c>
      <c r="N164" s="163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4">
        <v>41</v>
      </c>
      <c r="B165" s="155">
        <v>42291</v>
      </c>
      <c r="C165" s="155"/>
      <c r="D165" s="156" t="s">
        <v>630</v>
      </c>
      <c r="E165" s="157" t="s">
        <v>570</v>
      </c>
      <c r="F165" s="158">
        <v>144</v>
      </c>
      <c r="G165" s="157"/>
      <c r="H165" s="157">
        <v>182.5</v>
      </c>
      <c r="I165" s="159">
        <v>181</v>
      </c>
      <c r="J165" s="160" t="s">
        <v>628</v>
      </c>
      <c r="K165" s="161">
        <f t="shared" si="107"/>
        <v>38.5</v>
      </c>
      <c r="L165" s="162">
        <f t="shared" si="108"/>
        <v>0.2673611111111111</v>
      </c>
      <c r="M165" s="157" t="s">
        <v>540</v>
      </c>
      <c r="N165" s="163">
        <v>42817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42</v>
      </c>
      <c r="B166" s="155">
        <v>42291</v>
      </c>
      <c r="C166" s="155"/>
      <c r="D166" s="156" t="s">
        <v>631</v>
      </c>
      <c r="E166" s="157" t="s">
        <v>570</v>
      </c>
      <c r="F166" s="158">
        <v>264</v>
      </c>
      <c r="G166" s="157"/>
      <c r="H166" s="157">
        <v>311</v>
      </c>
      <c r="I166" s="159">
        <v>311</v>
      </c>
      <c r="J166" s="160" t="s">
        <v>628</v>
      </c>
      <c r="K166" s="161">
        <f t="shared" si="107"/>
        <v>47</v>
      </c>
      <c r="L166" s="162">
        <f t="shared" si="108"/>
        <v>0.17803030303030304</v>
      </c>
      <c r="M166" s="157" t="s">
        <v>540</v>
      </c>
      <c r="N166" s="163">
        <v>42604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4">
        <v>43</v>
      </c>
      <c r="B167" s="155">
        <v>42318</v>
      </c>
      <c r="C167" s="155"/>
      <c r="D167" s="156" t="s">
        <v>632</v>
      </c>
      <c r="E167" s="157" t="s">
        <v>542</v>
      </c>
      <c r="F167" s="158">
        <v>549.5</v>
      </c>
      <c r="G167" s="157"/>
      <c r="H167" s="157">
        <v>630</v>
      </c>
      <c r="I167" s="159">
        <v>630</v>
      </c>
      <c r="J167" s="160" t="s">
        <v>628</v>
      </c>
      <c r="K167" s="161">
        <f t="shared" si="107"/>
        <v>80.5</v>
      </c>
      <c r="L167" s="162">
        <f t="shared" si="108"/>
        <v>0.1464968152866242</v>
      </c>
      <c r="M167" s="157" t="s">
        <v>540</v>
      </c>
      <c r="N167" s="163">
        <v>42419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44</v>
      </c>
      <c r="B168" s="155">
        <v>42342</v>
      </c>
      <c r="C168" s="155"/>
      <c r="D168" s="156" t="s">
        <v>633</v>
      </c>
      <c r="E168" s="157" t="s">
        <v>570</v>
      </c>
      <c r="F168" s="158">
        <v>1027.5</v>
      </c>
      <c r="G168" s="157"/>
      <c r="H168" s="157">
        <v>1315</v>
      </c>
      <c r="I168" s="159">
        <v>1250</v>
      </c>
      <c r="J168" s="160" t="s">
        <v>628</v>
      </c>
      <c r="K168" s="161">
        <f t="shared" si="107"/>
        <v>287.5</v>
      </c>
      <c r="L168" s="162">
        <f t="shared" si="108"/>
        <v>0.27980535279805352</v>
      </c>
      <c r="M168" s="157" t="s">
        <v>540</v>
      </c>
      <c r="N168" s="163">
        <v>43244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4">
        <v>45</v>
      </c>
      <c r="B169" s="155">
        <v>42367</v>
      </c>
      <c r="C169" s="155"/>
      <c r="D169" s="156" t="s">
        <v>634</v>
      </c>
      <c r="E169" s="157" t="s">
        <v>570</v>
      </c>
      <c r="F169" s="158">
        <v>465</v>
      </c>
      <c r="G169" s="157"/>
      <c r="H169" s="157">
        <v>540</v>
      </c>
      <c r="I169" s="159">
        <v>540</v>
      </c>
      <c r="J169" s="160" t="s">
        <v>628</v>
      </c>
      <c r="K169" s="161">
        <f t="shared" si="107"/>
        <v>75</v>
      </c>
      <c r="L169" s="162">
        <f t="shared" si="108"/>
        <v>0.16129032258064516</v>
      </c>
      <c r="M169" s="157" t="s">
        <v>540</v>
      </c>
      <c r="N169" s="163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46</v>
      </c>
      <c r="B170" s="155">
        <v>42380</v>
      </c>
      <c r="C170" s="155"/>
      <c r="D170" s="156" t="s">
        <v>367</v>
      </c>
      <c r="E170" s="157" t="s">
        <v>542</v>
      </c>
      <c r="F170" s="158">
        <v>81</v>
      </c>
      <c r="G170" s="157"/>
      <c r="H170" s="157">
        <v>110</v>
      </c>
      <c r="I170" s="159">
        <v>110</v>
      </c>
      <c r="J170" s="160" t="s">
        <v>628</v>
      </c>
      <c r="K170" s="161">
        <f t="shared" si="107"/>
        <v>29</v>
      </c>
      <c r="L170" s="162">
        <f t="shared" si="108"/>
        <v>0.35802469135802467</v>
      </c>
      <c r="M170" s="157" t="s">
        <v>540</v>
      </c>
      <c r="N170" s="163">
        <v>42745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4">
        <v>47</v>
      </c>
      <c r="B171" s="155">
        <v>42382</v>
      </c>
      <c r="C171" s="155"/>
      <c r="D171" s="156" t="s">
        <v>635</v>
      </c>
      <c r="E171" s="157" t="s">
        <v>542</v>
      </c>
      <c r="F171" s="158">
        <v>417.5</v>
      </c>
      <c r="G171" s="157"/>
      <c r="H171" s="157">
        <v>547</v>
      </c>
      <c r="I171" s="159">
        <v>535</v>
      </c>
      <c r="J171" s="160" t="s">
        <v>628</v>
      </c>
      <c r="K171" s="161">
        <f t="shared" si="107"/>
        <v>129.5</v>
      </c>
      <c r="L171" s="162">
        <f t="shared" si="108"/>
        <v>0.31017964071856285</v>
      </c>
      <c r="M171" s="157" t="s">
        <v>540</v>
      </c>
      <c r="N171" s="163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48</v>
      </c>
      <c r="B172" s="155">
        <v>42408</v>
      </c>
      <c r="C172" s="155"/>
      <c r="D172" s="156" t="s">
        <v>636</v>
      </c>
      <c r="E172" s="157" t="s">
        <v>570</v>
      </c>
      <c r="F172" s="158">
        <v>650</v>
      </c>
      <c r="G172" s="157"/>
      <c r="H172" s="157">
        <v>800</v>
      </c>
      <c r="I172" s="159">
        <v>800</v>
      </c>
      <c r="J172" s="160" t="s">
        <v>628</v>
      </c>
      <c r="K172" s="161">
        <f t="shared" si="107"/>
        <v>150</v>
      </c>
      <c r="L172" s="162">
        <f t="shared" si="108"/>
        <v>0.23076923076923078</v>
      </c>
      <c r="M172" s="157" t="s">
        <v>540</v>
      </c>
      <c r="N172" s="163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49</v>
      </c>
      <c r="B173" s="155">
        <v>42433</v>
      </c>
      <c r="C173" s="155"/>
      <c r="D173" s="156" t="s">
        <v>208</v>
      </c>
      <c r="E173" s="157" t="s">
        <v>570</v>
      </c>
      <c r="F173" s="158">
        <v>437.5</v>
      </c>
      <c r="G173" s="157"/>
      <c r="H173" s="157">
        <v>504.5</v>
      </c>
      <c r="I173" s="159">
        <v>522</v>
      </c>
      <c r="J173" s="160" t="s">
        <v>637</v>
      </c>
      <c r="K173" s="161">
        <f t="shared" si="107"/>
        <v>67</v>
      </c>
      <c r="L173" s="162">
        <f t="shared" si="108"/>
        <v>0.15314285714285714</v>
      </c>
      <c r="M173" s="157" t="s">
        <v>540</v>
      </c>
      <c r="N173" s="163">
        <v>42480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50</v>
      </c>
      <c r="B174" s="155">
        <v>42438</v>
      </c>
      <c r="C174" s="155"/>
      <c r="D174" s="156" t="s">
        <v>638</v>
      </c>
      <c r="E174" s="157" t="s">
        <v>570</v>
      </c>
      <c r="F174" s="158">
        <v>189.5</v>
      </c>
      <c r="G174" s="157"/>
      <c r="H174" s="157">
        <v>218</v>
      </c>
      <c r="I174" s="159">
        <v>218</v>
      </c>
      <c r="J174" s="160" t="s">
        <v>628</v>
      </c>
      <c r="K174" s="161">
        <f t="shared" si="107"/>
        <v>28.5</v>
      </c>
      <c r="L174" s="162">
        <f t="shared" si="108"/>
        <v>0.15039577836411611</v>
      </c>
      <c r="M174" s="157" t="s">
        <v>540</v>
      </c>
      <c r="N174" s="163">
        <v>43034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4">
        <v>51</v>
      </c>
      <c r="B175" s="165">
        <v>42471</v>
      </c>
      <c r="C175" s="165"/>
      <c r="D175" s="173" t="s">
        <v>639</v>
      </c>
      <c r="E175" s="168" t="s">
        <v>570</v>
      </c>
      <c r="F175" s="168">
        <v>36.5</v>
      </c>
      <c r="G175" s="169"/>
      <c r="H175" s="169">
        <v>15.85</v>
      </c>
      <c r="I175" s="169">
        <v>60</v>
      </c>
      <c r="J175" s="170" t="s">
        <v>640</v>
      </c>
      <c r="K175" s="171">
        <f t="shared" si="107"/>
        <v>-20.65</v>
      </c>
      <c r="L175" s="172">
        <f t="shared" si="108"/>
        <v>-0.5657534246575342</v>
      </c>
      <c r="M175" s="168" t="s">
        <v>552</v>
      </c>
      <c r="N175" s="176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4">
        <v>52</v>
      </c>
      <c r="B176" s="155">
        <v>42472</v>
      </c>
      <c r="C176" s="155"/>
      <c r="D176" s="156" t="s">
        <v>641</v>
      </c>
      <c r="E176" s="157" t="s">
        <v>570</v>
      </c>
      <c r="F176" s="158">
        <v>93</v>
      </c>
      <c r="G176" s="157"/>
      <c r="H176" s="157">
        <v>149</v>
      </c>
      <c r="I176" s="159">
        <v>140</v>
      </c>
      <c r="J176" s="160" t="s">
        <v>642</v>
      </c>
      <c r="K176" s="161">
        <f t="shared" si="107"/>
        <v>56</v>
      </c>
      <c r="L176" s="162">
        <f t="shared" si="108"/>
        <v>0.60215053763440862</v>
      </c>
      <c r="M176" s="157" t="s">
        <v>540</v>
      </c>
      <c r="N176" s="163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53</v>
      </c>
      <c r="B177" s="155">
        <v>42472</v>
      </c>
      <c r="C177" s="155"/>
      <c r="D177" s="156" t="s">
        <v>643</v>
      </c>
      <c r="E177" s="157" t="s">
        <v>570</v>
      </c>
      <c r="F177" s="158">
        <v>130</v>
      </c>
      <c r="G177" s="157"/>
      <c r="H177" s="157">
        <v>150</v>
      </c>
      <c r="I177" s="159" t="s">
        <v>644</v>
      </c>
      <c r="J177" s="160" t="s">
        <v>628</v>
      </c>
      <c r="K177" s="161">
        <f t="shared" si="107"/>
        <v>20</v>
      </c>
      <c r="L177" s="162">
        <f t="shared" si="108"/>
        <v>0.15384615384615385</v>
      </c>
      <c r="M177" s="157" t="s">
        <v>540</v>
      </c>
      <c r="N177" s="163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4">
        <v>54</v>
      </c>
      <c r="B178" s="155">
        <v>42473</v>
      </c>
      <c r="C178" s="155"/>
      <c r="D178" s="156" t="s">
        <v>645</v>
      </c>
      <c r="E178" s="157" t="s">
        <v>570</v>
      </c>
      <c r="F178" s="158">
        <v>196</v>
      </c>
      <c r="G178" s="157"/>
      <c r="H178" s="157">
        <v>299</v>
      </c>
      <c r="I178" s="159">
        <v>299</v>
      </c>
      <c r="J178" s="160" t="s">
        <v>628</v>
      </c>
      <c r="K178" s="161">
        <v>103</v>
      </c>
      <c r="L178" s="162">
        <v>0.52551020408163296</v>
      </c>
      <c r="M178" s="157" t="s">
        <v>540</v>
      </c>
      <c r="N178" s="163">
        <v>42620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55</v>
      </c>
      <c r="B179" s="155">
        <v>42473</v>
      </c>
      <c r="C179" s="155"/>
      <c r="D179" s="156" t="s">
        <v>646</v>
      </c>
      <c r="E179" s="157" t="s">
        <v>570</v>
      </c>
      <c r="F179" s="158">
        <v>88</v>
      </c>
      <c r="G179" s="157"/>
      <c r="H179" s="157">
        <v>103</v>
      </c>
      <c r="I179" s="159">
        <v>103</v>
      </c>
      <c r="J179" s="160" t="s">
        <v>628</v>
      </c>
      <c r="K179" s="161">
        <v>15</v>
      </c>
      <c r="L179" s="162">
        <v>0.170454545454545</v>
      </c>
      <c r="M179" s="157" t="s">
        <v>540</v>
      </c>
      <c r="N179" s="163">
        <v>42530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56</v>
      </c>
      <c r="B180" s="155">
        <v>42492</v>
      </c>
      <c r="C180" s="155"/>
      <c r="D180" s="156" t="s">
        <v>647</v>
      </c>
      <c r="E180" s="157" t="s">
        <v>570</v>
      </c>
      <c r="F180" s="158">
        <v>127.5</v>
      </c>
      <c r="G180" s="157"/>
      <c r="H180" s="157">
        <v>148</v>
      </c>
      <c r="I180" s="159" t="s">
        <v>648</v>
      </c>
      <c r="J180" s="160" t="s">
        <v>628</v>
      </c>
      <c r="K180" s="161">
        <f>H180-F180</f>
        <v>20.5</v>
      </c>
      <c r="L180" s="162">
        <f>K180/F180</f>
        <v>0.16078431372549021</v>
      </c>
      <c r="M180" s="157" t="s">
        <v>540</v>
      </c>
      <c r="N180" s="163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57</v>
      </c>
      <c r="B181" s="155">
        <v>42493</v>
      </c>
      <c r="C181" s="155"/>
      <c r="D181" s="156" t="s">
        <v>649</v>
      </c>
      <c r="E181" s="157" t="s">
        <v>570</v>
      </c>
      <c r="F181" s="158">
        <v>675</v>
      </c>
      <c r="G181" s="157"/>
      <c r="H181" s="157">
        <v>815</v>
      </c>
      <c r="I181" s="159" t="s">
        <v>650</v>
      </c>
      <c r="J181" s="160" t="s">
        <v>628</v>
      </c>
      <c r="K181" s="161">
        <f>H181-F181</f>
        <v>140</v>
      </c>
      <c r="L181" s="162">
        <f>K181/F181</f>
        <v>0.2074074074074074</v>
      </c>
      <c r="M181" s="157" t="s">
        <v>540</v>
      </c>
      <c r="N181" s="163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4">
        <v>58</v>
      </c>
      <c r="B182" s="165">
        <v>42522</v>
      </c>
      <c r="C182" s="165"/>
      <c r="D182" s="166" t="s">
        <v>651</v>
      </c>
      <c r="E182" s="167" t="s">
        <v>570</v>
      </c>
      <c r="F182" s="168">
        <v>500</v>
      </c>
      <c r="G182" s="168"/>
      <c r="H182" s="169">
        <v>232.5</v>
      </c>
      <c r="I182" s="169" t="s">
        <v>652</v>
      </c>
      <c r="J182" s="170" t="s">
        <v>653</v>
      </c>
      <c r="K182" s="171">
        <f>H182-F182</f>
        <v>-267.5</v>
      </c>
      <c r="L182" s="172">
        <f>K182/F182</f>
        <v>-0.53500000000000003</v>
      </c>
      <c r="M182" s="168" t="s">
        <v>552</v>
      </c>
      <c r="N182" s="165">
        <v>43735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4">
        <v>59</v>
      </c>
      <c r="B183" s="155">
        <v>42527</v>
      </c>
      <c r="C183" s="155"/>
      <c r="D183" s="156" t="s">
        <v>498</v>
      </c>
      <c r="E183" s="157" t="s">
        <v>570</v>
      </c>
      <c r="F183" s="158">
        <v>110</v>
      </c>
      <c r="G183" s="157"/>
      <c r="H183" s="157">
        <v>126.5</v>
      </c>
      <c r="I183" s="159">
        <v>125</v>
      </c>
      <c r="J183" s="160" t="s">
        <v>579</v>
      </c>
      <c r="K183" s="161">
        <f>H183-F183</f>
        <v>16.5</v>
      </c>
      <c r="L183" s="162">
        <f>K183/F183</f>
        <v>0.15</v>
      </c>
      <c r="M183" s="157" t="s">
        <v>540</v>
      </c>
      <c r="N183" s="163">
        <v>42552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4">
        <v>60</v>
      </c>
      <c r="B184" s="155">
        <v>42538</v>
      </c>
      <c r="C184" s="155"/>
      <c r="D184" s="156" t="s">
        <v>654</v>
      </c>
      <c r="E184" s="157" t="s">
        <v>570</v>
      </c>
      <c r="F184" s="158">
        <v>44</v>
      </c>
      <c r="G184" s="157"/>
      <c r="H184" s="157">
        <v>69.5</v>
      </c>
      <c r="I184" s="159">
        <v>69.5</v>
      </c>
      <c r="J184" s="160" t="s">
        <v>655</v>
      </c>
      <c r="K184" s="161">
        <f>H184-F184</f>
        <v>25.5</v>
      </c>
      <c r="L184" s="162">
        <f>K184/F184</f>
        <v>0.57954545454545459</v>
      </c>
      <c r="M184" s="157" t="s">
        <v>540</v>
      </c>
      <c r="N184" s="163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4">
        <v>61</v>
      </c>
      <c r="B185" s="155">
        <v>42549</v>
      </c>
      <c r="C185" s="155"/>
      <c r="D185" s="156" t="s">
        <v>656</v>
      </c>
      <c r="E185" s="157" t="s">
        <v>570</v>
      </c>
      <c r="F185" s="158">
        <v>262.5</v>
      </c>
      <c r="G185" s="157"/>
      <c r="H185" s="157">
        <v>340</v>
      </c>
      <c r="I185" s="159">
        <v>333</v>
      </c>
      <c r="J185" s="160" t="s">
        <v>657</v>
      </c>
      <c r="K185" s="161">
        <v>77.5</v>
      </c>
      <c r="L185" s="162">
        <v>0.29523809523809502</v>
      </c>
      <c r="M185" s="157" t="s">
        <v>540</v>
      </c>
      <c r="N185" s="163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62</v>
      </c>
      <c r="B186" s="155">
        <v>42549</v>
      </c>
      <c r="C186" s="155"/>
      <c r="D186" s="156" t="s">
        <v>658</v>
      </c>
      <c r="E186" s="157" t="s">
        <v>570</v>
      </c>
      <c r="F186" s="158">
        <v>840</v>
      </c>
      <c r="G186" s="157"/>
      <c r="H186" s="157">
        <v>1230</v>
      </c>
      <c r="I186" s="159">
        <v>1230</v>
      </c>
      <c r="J186" s="160" t="s">
        <v>628</v>
      </c>
      <c r="K186" s="161">
        <v>390</v>
      </c>
      <c r="L186" s="162">
        <v>0.46428571428571402</v>
      </c>
      <c r="M186" s="157" t="s">
        <v>540</v>
      </c>
      <c r="N186" s="163">
        <v>42649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7">
        <v>63</v>
      </c>
      <c r="B187" s="178">
        <v>42556</v>
      </c>
      <c r="C187" s="178"/>
      <c r="D187" s="179" t="s">
        <v>659</v>
      </c>
      <c r="E187" s="180" t="s">
        <v>570</v>
      </c>
      <c r="F187" s="180">
        <v>395</v>
      </c>
      <c r="G187" s="181"/>
      <c r="H187" s="181">
        <f>(468.5+342.5)/2</f>
        <v>405.5</v>
      </c>
      <c r="I187" s="181">
        <v>510</v>
      </c>
      <c r="J187" s="182" t="s">
        <v>660</v>
      </c>
      <c r="K187" s="183">
        <f t="shared" ref="K187:K193" si="109">H187-F187</f>
        <v>10.5</v>
      </c>
      <c r="L187" s="184">
        <f t="shared" ref="L187:L193" si="110">K187/F187</f>
        <v>2.6582278481012658E-2</v>
      </c>
      <c r="M187" s="180" t="s">
        <v>661</v>
      </c>
      <c r="N187" s="178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4">
        <v>64</v>
      </c>
      <c r="B188" s="165">
        <v>42584</v>
      </c>
      <c r="C188" s="165"/>
      <c r="D188" s="166" t="s">
        <v>662</v>
      </c>
      <c r="E188" s="167" t="s">
        <v>542</v>
      </c>
      <c r="F188" s="168">
        <f>169.5-12.8</f>
        <v>156.69999999999999</v>
      </c>
      <c r="G188" s="168"/>
      <c r="H188" s="169">
        <v>77</v>
      </c>
      <c r="I188" s="169" t="s">
        <v>663</v>
      </c>
      <c r="J188" s="170" t="s">
        <v>664</v>
      </c>
      <c r="K188" s="171">
        <f t="shared" si="109"/>
        <v>-79.699999999999989</v>
      </c>
      <c r="L188" s="172">
        <f t="shared" si="110"/>
        <v>-0.50861518825781749</v>
      </c>
      <c r="M188" s="168" t="s">
        <v>552</v>
      </c>
      <c r="N188" s="165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4">
        <v>65</v>
      </c>
      <c r="B189" s="165">
        <v>42586</v>
      </c>
      <c r="C189" s="165"/>
      <c r="D189" s="166" t="s">
        <v>665</v>
      </c>
      <c r="E189" s="167" t="s">
        <v>570</v>
      </c>
      <c r="F189" s="168">
        <v>400</v>
      </c>
      <c r="G189" s="168"/>
      <c r="H189" s="169">
        <v>305</v>
      </c>
      <c r="I189" s="169">
        <v>475</v>
      </c>
      <c r="J189" s="170" t="s">
        <v>666</v>
      </c>
      <c r="K189" s="171">
        <f t="shared" si="109"/>
        <v>-95</v>
      </c>
      <c r="L189" s="172">
        <f t="shared" si="110"/>
        <v>-0.23749999999999999</v>
      </c>
      <c r="M189" s="168" t="s">
        <v>552</v>
      </c>
      <c r="N189" s="165">
        <v>43606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4">
        <v>66</v>
      </c>
      <c r="B190" s="155">
        <v>42593</v>
      </c>
      <c r="C190" s="155"/>
      <c r="D190" s="156" t="s">
        <v>667</v>
      </c>
      <c r="E190" s="157" t="s">
        <v>570</v>
      </c>
      <c r="F190" s="158">
        <v>86.5</v>
      </c>
      <c r="G190" s="157"/>
      <c r="H190" s="157">
        <v>130</v>
      </c>
      <c r="I190" s="159">
        <v>130</v>
      </c>
      <c r="J190" s="160" t="s">
        <v>668</v>
      </c>
      <c r="K190" s="161">
        <f t="shared" si="109"/>
        <v>43.5</v>
      </c>
      <c r="L190" s="162">
        <f t="shared" si="110"/>
        <v>0.50289017341040465</v>
      </c>
      <c r="M190" s="157" t="s">
        <v>540</v>
      </c>
      <c r="N190" s="163">
        <v>43091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4">
        <v>67</v>
      </c>
      <c r="B191" s="165">
        <v>42600</v>
      </c>
      <c r="C191" s="165"/>
      <c r="D191" s="166" t="s">
        <v>109</v>
      </c>
      <c r="E191" s="167" t="s">
        <v>570</v>
      </c>
      <c r="F191" s="168">
        <v>133.5</v>
      </c>
      <c r="G191" s="168"/>
      <c r="H191" s="169">
        <v>126.5</v>
      </c>
      <c r="I191" s="169">
        <v>178</v>
      </c>
      <c r="J191" s="170" t="s">
        <v>669</v>
      </c>
      <c r="K191" s="171">
        <f t="shared" si="109"/>
        <v>-7</v>
      </c>
      <c r="L191" s="172">
        <f t="shared" si="110"/>
        <v>-5.2434456928838954E-2</v>
      </c>
      <c r="M191" s="168" t="s">
        <v>552</v>
      </c>
      <c r="N191" s="165">
        <v>42615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4">
        <v>68</v>
      </c>
      <c r="B192" s="155">
        <v>42613</v>
      </c>
      <c r="C192" s="155"/>
      <c r="D192" s="156" t="s">
        <v>670</v>
      </c>
      <c r="E192" s="157" t="s">
        <v>570</v>
      </c>
      <c r="F192" s="158">
        <v>560</v>
      </c>
      <c r="G192" s="157"/>
      <c r="H192" s="157">
        <v>725</v>
      </c>
      <c r="I192" s="159">
        <v>725</v>
      </c>
      <c r="J192" s="160" t="s">
        <v>572</v>
      </c>
      <c r="K192" s="161">
        <f t="shared" si="109"/>
        <v>165</v>
      </c>
      <c r="L192" s="162">
        <f t="shared" si="110"/>
        <v>0.29464285714285715</v>
      </c>
      <c r="M192" s="157" t="s">
        <v>540</v>
      </c>
      <c r="N192" s="163">
        <v>42456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69</v>
      </c>
      <c r="B193" s="155">
        <v>42614</v>
      </c>
      <c r="C193" s="155"/>
      <c r="D193" s="156" t="s">
        <v>671</v>
      </c>
      <c r="E193" s="157" t="s">
        <v>570</v>
      </c>
      <c r="F193" s="158">
        <v>160.5</v>
      </c>
      <c r="G193" s="157"/>
      <c r="H193" s="157">
        <v>210</v>
      </c>
      <c r="I193" s="159">
        <v>210</v>
      </c>
      <c r="J193" s="160" t="s">
        <v>572</v>
      </c>
      <c r="K193" s="161">
        <f t="shared" si="109"/>
        <v>49.5</v>
      </c>
      <c r="L193" s="162">
        <f t="shared" si="110"/>
        <v>0.30841121495327101</v>
      </c>
      <c r="M193" s="157" t="s">
        <v>540</v>
      </c>
      <c r="N193" s="163">
        <v>42871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70</v>
      </c>
      <c r="B194" s="155">
        <v>42646</v>
      </c>
      <c r="C194" s="155"/>
      <c r="D194" s="156" t="s">
        <v>380</v>
      </c>
      <c r="E194" s="157" t="s">
        <v>570</v>
      </c>
      <c r="F194" s="158">
        <v>430</v>
      </c>
      <c r="G194" s="157"/>
      <c r="H194" s="157">
        <v>596</v>
      </c>
      <c r="I194" s="159">
        <v>575</v>
      </c>
      <c r="J194" s="160" t="s">
        <v>672</v>
      </c>
      <c r="K194" s="161">
        <v>166</v>
      </c>
      <c r="L194" s="162">
        <v>0.38604651162790699</v>
      </c>
      <c r="M194" s="157" t="s">
        <v>540</v>
      </c>
      <c r="N194" s="163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4">
        <v>71</v>
      </c>
      <c r="B195" s="155">
        <v>42657</v>
      </c>
      <c r="C195" s="155"/>
      <c r="D195" s="156" t="s">
        <v>673</v>
      </c>
      <c r="E195" s="157" t="s">
        <v>570</v>
      </c>
      <c r="F195" s="158">
        <v>280</v>
      </c>
      <c r="G195" s="157"/>
      <c r="H195" s="157">
        <v>345</v>
      </c>
      <c r="I195" s="159">
        <v>345</v>
      </c>
      <c r="J195" s="160" t="s">
        <v>572</v>
      </c>
      <c r="K195" s="161">
        <f t="shared" ref="K195:K200" si="111">H195-F195</f>
        <v>65</v>
      </c>
      <c r="L195" s="162">
        <f>K195/F195</f>
        <v>0.23214285714285715</v>
      </c>
      <c r="M195" s="157" t="s">
        <v>540</v>
      </c>
      <c r="N195" s="163">
        <v>42814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72</v>
      </c>
      <c r="B196" s="155">
        <v>42657</v>
      </c>
      <c r="C196" s="155"/>
      <c r="D196" s="156" t="s">
        <v>674</v>
      </c>
      <c r="E196" s="157" t="s">
        <v>570</v>
      </c>
      <c r="F196" s="158">
        <v>245</v>
      </c>
      <c r="G196" s="157"/>
      <c r="H196" s="157">
        <v>325.5</v>
      </c>
      <c r="I196" s="159">
        <v>330</v>
      </c>
      <c r="J196" s="160" t="s">
        <v>675</v>
      </c>
      <c r="K196" s="161">
        <f t="shared" si="111"/>
        <v>80.5</v>
      </c>
      <c r="L196" s="162">
        <f>K196/F196</f>
        <v>0.32857142857142857</v>
      </c>
      <c r="M196" s="157" t="s">
        <v>540</v>
      </c>
      <c r="N196" s="163">
        <v>42769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4">
        <v>73</v>
      </c>
      <c r="B197" s="155">
        <v>42660</v>
      </c>
      <c r="C197" s="155"/>
      <c r="D197" s="156" t="s">
        <v>336</v>
      </c>
      <c r="E197" s="157" t="s">
        <v>570</v>
      </c>
      <c r="F197" s="158">
        <v>125</v>
      </c>
      <c r="G197" s="157"/>
      <c r="H197" s="157">
        <v>160</v>
      </c>
      <c r="I197" s="159">
        <v>160</v>
      </c>
      <c r="J197" s="160" t="s">
        <v>628</v>
      </c>
      <c r="K197" s="161">
        <f t="shared" si="111"/>
        <v>35</v>
      </c>
      <c r="L197" s="162">
        <v>0.28000000000000003</v>
      </c>
      <c r="M197" s="157" t="s">
        <v>540</v>
      </c>
      <c r="N197" s="163">
        <v>42803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74</v>
      </c>
      <c r="B198" s="155">
        <v>42660</v>
      </c>
      <c r="C198" s="155"/>
      <c r="D198" s="156" t="s">
        <v>437</v>
      </c>
      <c r="E198" s="157" t="s">
        <v>570</v>
      </c>
      <c r="F198" s="158">
        <v>114</v>
      </c>
      <c r="G198" s="157"/>
      <c r="H198" s="157">
        <v>145</v>
      </c>
      <c r="I198" s="159">
        <v>145</v>
      </c>
      <c r="J198" s="160" t="s">
        <v>628</v>
      </c>
      <c r="K198" s="161">
        <f t="shared" si="111"/>
        <v>31</v>
      </c>
      <c r="L198" s="162">
        <f>K198/F198</f>
        <v>0.27192982456140352</v>
      </c>
      <c r="M198" s="157" t="s">
        <v>540</v>
      </c>
      <c r="N198" s="163">
        <v>42859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4">
        <v>75</v>
      </c>
      <c r="B199" s="155">
        <v>42660</v>
      </c>
      <c r="C199" s="155"/>
      <c r="D199" s="156" t="s">
        <v>676</v>
      </c>
      <c r="E199" s="157" t="s">
        <v>570</v>
      </c>
      <c r="F199" s="158">
        <v>212</v>
      </c>
      <c r="G199" s="157"/>
      <c r="H199" s="157">
        <v>280</v>
      </c>
      <c r="I199" s="159">
        <v>276</v>
      </c>
      <c r="J199" s="160" t="s">
        <v>677</v>
      </c>
      <c r="K199" s="161">
        <f t="shared" si="111"/>
        <v>68</v>
      </c>
      <c r="L199" s="162">
        <f>K199/F199</f>
        <v>0.32075471698113206</v>
      </c>
      <c r="M199" s="157" t="s">
        <v>540</v>
      </c>
      <c r="N199" s="163">
        <v>42858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76</v>
      </c>
      <c r="B200" s="155">
        <v>42678</v>
      </c>
      <c r="C200" s="155"/>
      <c r="D200" s="156" t="s">
        <v>428</v>
      </c>
      <c r="E200" s="157" t="s">
        <v>570</v>
      </c>
      <c r="F200" s="158">
        <v>155</v>
      </c>
      <c r="G200" s="157"/>
      <c r="H200" s="157">
        <v>210</v>
      </c>
      <c r="I200" s="159">
        <v>210</v>
      </c>
      <c r="J200" s="160" t="s">
        <v>678</v>
      </c>
      <c r="K200" s="161">
        <f t="shared" si="111"/>
        <v>55</v>
      </c>
      <c r="L200" s="162">
        <f>K200/F200</f>
        <v>0.35483870967741937</v>
      </c>
      <c r="M200" s="157" t="s">
        <v>540</v>
      </c>
      <c r="N200" s="163">
        <v>42944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4">
        <v>77</v>
      </c>
      <c r="B201" s="165">
        <v>42710</v>
      </c>
      <c r="C201" s="165"/>
      <c r="D201" s="166" t="s">
        <v>679</v>
      </c>
      <c r="E201" s="167" t="s">
        <v>570</v>
      </c>
      <c r="F201" s="168">
        <v>150.5</v>
      </c>
      <c r="G201" s="168"/>
      <c r="H201" s="169">
        <v>72.5</v>
      </c>
      <c r="I201" s="169">
        <v>174</v>
      </c>
      <c r="J201" s="170" t="s">
        <v>680</v>
      </c>
      <c r="K201" s="171">
        <v>-78</v>
      </c>
      <c r="L201" s="172">
        <v>-0.51827242524916906</v>
      </c>
      <c r="M201" s="168" t="s">
        <v>552</v>
      </c>
      <c r="N201" s="165">
        <v>43333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78</v>
      </c>
      <c r="B202" s="155">
        <v>42712</v>
      </c>
      <c r="C202" s="155"/>
      <c r="D202" s="156" t="s">
        <v>681</v>
      </c>
      <c r="E202" s="157" t="s">
        <v>570</v>
      </c>
      <c r="F202" s="158">
        <v>380</v>
      </c>
      <c r="G202" s="157"/>
      <c r="H202" s="157">
        <v>478</v>
      </c>
      <c r="I202" s="159">
        <v>468</v>
      </c>
      <c r="J202" s="160" t="s">
        <v>628</v>
      </c>
      <c r="K202" s="161">
        <f>H202-F202</f>
        <v>98</v>
      </c>
      <c r="L202" s="162">
        <f>K202/F202</f>
        <v>0.25789473684210529</v>
      </c>
      <c r="M202" s="157" t="s">
        <v>540</v>
      </c>
      <c r="N202" s="163">
        <v>43025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79</v>
      </c>
      <c r="B203" s="155">
        <v>42734</v>
      </c>
      <c r="C203" s="155"/>
      <c r="D203" s="156" t="s">
        <v>108</v>
      </c>
      <c r="E203" s="157" t="s">
        <v>570</v>
      </c>
      <c r="F203" s="158">
        <v>305</v>
      </c>
      <c r="G203" s="157"/>
      <c r="H203" s="157">
        <v>375</v>
      </c>
      <c r="I203" s="159">
        <v>375</v>
      </c>
      <c r="J203" s="160" t="s">
        <v>628</v>
      </c>
      <c r="K203" s="161">
        <f>H203-F203</f>
        <v>70</v>
      </c>
      <c r="L203" s="162">
        <f>K203/F203</f>
        <v>0.22950819672131148</v>
      </c>
      <c r="M203" s="157" t="s">
        <v>540</v>
      </c>
      <c r="N203" s="163">
        <v>42768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4">
        <v>80</v>
      </c>
      <c r="B204" s="155">
        <v>42739</v>
      </c>
      <c r="C204" s="155"/>
      <c r="D204" s="156" t="s">
        <v>94</v>
      </c>
      <c r="E204" s="157" t="s">
        <v>570</v>
      </c>
      <c r="F204" s="158">
        <v>99.5</v>
      </c>
      <c r="G204" s="157"/>
      <c r="H204" s="157">
        <v>158</v>
      </c>
      <c r="I204" s="159">
        <v>158</v>
      </c>
      <c r="J204" s="160" t="s">
        <v>628</v>
      </c>
      <c r="K204" s="161">
        <f>H204-F204</f>
        <v>58.5</v>
      </c>
      <c r="L204" s="162">
        <f>K204/F204</f>
        <v>0.5879396984924623</v>
      </c>
      <c r="M204" s="157" t="s">
        <v>540</v>
      </c>
      <c r="N204" s="163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4">
        <v>81</v>
      </c>
      <c r="B205" s="155">
        <v>42739</v>
      </c>
      <c r="C205" s="155"/>
      <c r="D205" s="156" t="s">
        <v>94</v>
      </c>
      <c r="E205" s="157" t="s">
        <v>570</v>
      </c>
      <c r="F205" s="158">
        <v>99.5</v>
      </c>
      <c r="G205" s="157"/>
      <c r="H205" s="157">
        <v>158</v>
      </c>
      <c r="I205" s="159">
        <v>158</v>
      </c>
      <c r="J205" s="160" t="s">
        <v>628</v>
      </c>
      <c r="K205" s="161">
        <v>58.5</v>
      </c>
      <c r="L205" s="162">
        <v>0.58793969849246197</v>
      </c>
      <c r="M205" s="157" t="s">
        <v>540</v>
      </c>
      <c r="N205" s="163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4">
        <v>82</v>
      </c>
      <c r="B206" s="155">
        <v>42786</v>
      </c>
      <c r="C206" s="155"/>
      <c r="D206" s="156" t="s">
        <v>183</v>
      </c>
      <c r="E206" s="157" t="s">
        <v>570</v>
      </c>
      <c r="F206" s="158">
        <v>140.5</v>
      </c>
      <c r="G206" s="157"/>
      <c r="H206" s="157">
        <v>220</v>
      </c>
      <c r="I206" s="159">
        <v>220</v>
      </c>
      <c r="J206" s="160" t="s">
        <v>628</v>
      </c>
      <c r="K206" s="161">
        <f>H206-F206</f>
        <v>79.5</v>
      </c>
      <c r="L206" s="162">
        <f>K206/F206</f>
        <v>0.5658362989323843</v>
      </c>
      <c r="M206" s="157" t="s">
        <v>540</v>
      </c>
      <c r="N206" s="163">
        <v>42864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4">
        <v>83</v>
      </c>
      <c r="B207" s="155">
        <v>42786</v>
      </c>
      <c r="C207" s="155"/>
      <c r="D207" s="156" t="s">
        <v>682</v>
      </c>
      <c r="E207" s="157" t="s">
        <v>570</v>
      </c>
      <c r="F207" s="158">
        <v>202.5</v>
      </c>
      <c r="G207" s="157"/>
      <c r="H207" s="157">
        <v>234</v>
      </c>
      <c r="I207" s="159">
        <v>234</v>
      </c>
      <c r="J207" s="160" t="s">
        <v>628</v>
      </c>
      <c r="K207" s="161">
        <v>31.5</v>
      </c>
      <c r="L207" s="162">
        <v>0.155555555555556</v>
      </c>
      <c r="M207" s="157" t="s">
        <v>540</v>
      </c>
      <c r="N207" s="163">
        <v>42836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4">
        <v>84</v>
      </c>
      <c r="B208" s="155">
        <v>42818</v>
      </c>
      <c r="C208" s="155"/>
      <c r="D208" s="156" t="s">
        <v>683</v>
      </c>
      <c r="E208" s="157" t="s">
        <v>570</v>
      </c>
      <c r="F208" s="158">
        <v>300.5</v>
      </c>
      <c r="G208" s="157"/>
      <c r="H208" s="157">
        <v>417.5</v>
      </c>
      <c r="I208" s="159">
        <v>420</v>
      </c>
      <c r="J208" s="160" t="s">
        <v>684</v>
      </c>
      <c r="K208" s="161">
        <f>H208-F208</f>
        <v>117</v>
      </c>
      <c r="L208" s="162">
        <f>K208/F208</f>
        <v>0.38935108153078202</v>
      </c>
      <c r="M208" s="157" t="s">
        <v>540</v>
      </c>
      <c r="N208" s="163">
        <v>43070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85</v>
      </c>
      <c r="B209" s="155">
        <v>42818</v>
      </c>
      <c r="C209" s="155"/>
      <c r="D209" s="156" t="s">
        <v>658</v>
      </c>
      <c r="E209" s="157" t="s">
        <v>570</v>
      </c>
      <c r="F209" s="158">
        <v>850</v>
      </c>
      <c r="G209" s="157"/>
      <c r="H209" s="157">
        <v>1042.5</v>
      </c>
      <c r="I209" s="159">
        <v>1023</v>
      </c>
      <c r="J209" s="160" t="s">
        <v>685</v>
      </c>
      <c r="K209" s="161">
        <v>192.5</v>
      </c>
      <c r="L209" s="162">
        <v>0.22647058823529401</v>
      </c>
      <c r="M209" s="157" t="s">
        <v>540</v>
      </c>
      <c r="N209" s="163">
        <v>42830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4">
        <v>86</v>
      </c>
      <c r="B210" s="155">
        <v>42830</v>
      </c>
      <c r="C210" s="155"/>
      <c r="D210" s="156" t="s">
        <v>456</v>
      </c>
      <c r="E210" s="157" t="s">
        <v>570</v>
      </c>
      <c r="F210" s="158">
        <v>785</v>
      </c>
      <c r="G210" s="157"/>
      <c r="H210" s="157">
        <v>930</v>
      </c>
      <c r="I210" s="159">
        <v>920</v>
      </c>
      <c r="J210" s="160" t="s">
        <v>686</v>
      </c>
      <c r="K210" s="161">
        <f>H210-F210</f>
        <v>145</v>
      </c>
      <c r="L210" s="162">
        <f>K210/F210</f>
        <v>0.18471337579617833</v>
      </c>
      <c r="M210" s="157" t="s">
        <v>540</v>
      </c>
      <c r="N210" s="163">
        <v>42976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4">
        <v>87</v>
      </c>
      <c r="B211" s="165">
        <v>42831</v>
      </c>
      <c r="C211" s="165"/>
      <c r="D211" s="166" t="s">
        <v>687</v>
      </c>
      <c r="E211" s="167" t="s">
        <v>570</v>
      </c>
      <c r="F211" s="168">
        <v>40</v>
      </c>
      <c r="G211" s="168"/>
      <c r="H211" s="169">
        <v>13.1</v>
      </c>
      <c r="I211" s="169">
        <v>60</v>
      </c>
      <c r="J211" s="170" t="s">
        <v>688</v>
      </c>
      <c r="K211" s="171">
        <v>-26.9</v>
      </c>
      <c r="L211" s="172">
        <v>-0.67249999999999999</v>
      </c>
      <c r="M211" s="168" t="s">
        <v>552</v>
      </c>
      <c r="N211" s="165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4">
        <v>88</v>
      </c>
      <c r="B212" s="155">
        <v>42837</v>
      </c>
      <c r="C212" s="155"/>
      <c r="D212" s="156" t="s">
        <v>93</v>
      </c>
      <c r="E212" s="157" t="s">
        <v>570</v>
      </c>
      <c r="F212" s="158">
        <v>289.5</v>
      </c>
      <c r="G212" s="157"/>
      <c r="H212" s="157">
        <v>354</v>
      </c>
      <c r="I212" s="159">
        <v>360</v>
      </c>
      <c r="J212" s="160" t="s">
        <v>689</v>
      </c>
      <c r="K212" s="161">
        <f t="shared" ref="K212:K220" si="112">H212-F212</f>
        <v>64.5</v>
      </c>
      <c r="L212" s="162">
        <f t="shared" ref="L212:L220" si="113">K212/F212</f>
        <v>0.22279792746113988</v>
      </c>
      <c r="M212" s="157" t="s">
        <v>540</v>
      </c>
      <c r="N212" s="163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4">
        <v>89</v>
      </c>
      <c r="B213" s="155">
        <v>42845</v>
      </c>
      <c r="C213" s="155"/>
      <c r="D213" s="156" t="s">
        <v>404</v>
      </c>
      <c r="E213" s="157" t="s">
        <v>570</v>
      </c>
      <c r="F213" s="158">
        <v>700</v>
      </c>
      <c r="G213" s="157"/>
      <c r="H213" s="157">
        <v>840</v>
      </c>
      <c r="I213" s="159">
        <v>840</v>
      </c>
      <c r="J213" s="160" t="s">
        <v>690</v>
      </c>
      <c r="K213" s="161">
        <f t="shared" si="112"/>
        <v>140</v>
      </c>
      <c r="L213" s="162">
        <f t="shared" si="113"/>
        <v>0.2</v>
      </c>
      <c r="M213" s="157" t="s">
        <v>540</v>
      </c>
      <c r="N213" s="163">
        <v>42893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4">
        <v>90</v>
      </c>
      <c r="B214" s="155">
        <v>42887</v>
      </c>
      <c r="C214" s="155"/>
      <c r="D214" s="156" t="s">
        <v>691</v>
      </c>
      <c r="E214" s="157" t="s">
        <v>570</v>
      </c>
      <c r="F214" s="158">
        <v>130</v>
      </c>
      <c r="G214" s="157"/>
      <c r="H214" s="157">
        <v>144.25</v>
      </c>
      <c r="I214" s="159">
        <v>170</v>
      </c>
      <c r="J214" s="160" t="s">
        <v>692</v>
      </c>
      <c r="K214" s="161">
        <f t="shared" si="112"/>
        <v>14.25</v>
      </c>
      <c r="L214" s="162">
        <f t="shared" si="113"/>
        <v>0.10961538461538461</v>
      </c>
      <c r="M214" s="157" t="s">
        <v>540</v>
      </c>
      <c r="N214" s="163">
        <v>43675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4">
        <v>91</v>
      </c>
      <c r="B215" s="155">
        <v>42901</v>
      </c>
      <c r="C215" s="155"/>
      <c r="D215" s="156" t="s">
        <v>693</v>
      </c>
      <c r="E215" s="157" t="s">
        <v>570</v>
      </c>
      <c r="F215" s="158">
        <v>214.5</v>
      </c>
      <c r="G215" s="157"/>
      <c r="H215" s="157">
        <v>262</v>
      </c>
      <c r="I215" s="159">
        <v>262</v>
      </c>
      <c r="J215" s="160" t="s">
        <v>694</v>
      </c>
      <c r="K215" s="161">
        <f t="shared" si="112"/>
        <v>47.5</v>
      </c>
      <c r="L215" s="162">
        <f t="shared" si="113"/>
        <v>0.22144522144522144</v>
      </c>
      <c r="M215" s="157" t="s">
        <v>540</v>
      </c>
      <c r="N215" s="163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92</v>
      </c>
      <c r="B216" s="186">
        <v>42933</v>
      </c>
      <c r="C216" s="186"/>
      <c r="D216" s="187" t="s">
        <v>695</v>
      </c>
      <c r="E216" s="188" t="s">
        <v>570</v>
      </c>
      <c r="F216" s="189">
        <v>370</v>
      </c>
      <c r="G216" s="188"/>
      <c r="H216" s="188">
        <v>447.5</v>
      </c>
      <c r="I216" s="190">
        <v>450</v>
      </c>
      <c r="J216" s="191" t="s">
        <v>628</v>
      </c>
      <c r="K216" s="161">
        <f t="shared" si="112"/>
        <v>77.5</v>
      </c>
      <c r="L216" s="192">
        <f t="shared" si="113"/>
        <v>0.20945945945945946</v>
      </c>
      <c r="M216" s="188" t="s">
        <v>540</v>
      </c>
      <c r="N216" s="193">
        <v>43035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93</v>
      </c>
      <c r="B217" s="186">
        <v>42943</v>
      </c>
      <c r="C217" s="186"/>
      <c r="D217" s="187" t="s">
        <v>181</v>
      </c>
      <c r="E217" s="188" t="s">
        <v>570</v>
      </c>
      <c r="F217" s="189">
        <v>657.5</v>
      </c>
      <c r="G217" s="188"/>
      <c r="H217" s="188">
        <v>825</v>
      </c>
      <c r="I217" s="190">
        <v>820</v>
      </c>
      <c r="J217" s="191" t="s">
        <v>628</v>
      </c>
      <c r="K217" s="161">
        <f t="shared" si="112"/>
        <v>167.5</v>
      </c>
      <c r="L217" s="192">
        <f t="shared" si="113"/>
        <v>0.25475285171102663</v>
      </c>
      <c r="M217" s="188" t="s">
        <v>540</v>
      </c>
      <c r="N217" s="193">
        <v>43090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4">
        <v>94</v>
      </c>
      <c r="B218" s="155">
        <v>42964</v>
      </c>
      <c r="C218" s="155"/>
      <c r="D218" s="156" t="s">
        <v>349</v>
      </c>
      <c r="E218" s="157" t="s">
        <v>570</v>
      </c>
      <c r="F218" s="158">
        <v>605</v>
      </c>
      <c r="G218" s="157"/>
      <c r="H218" s="157">
        <v>750</v>
      </c>
      <c r="I218" s="159">
        <v>750</v>
      </c>
      <c r="J218" s="160" t="s">
        <v>686</v>
      </c>
      <c r="K218" s="161">
        <f t="shared" si="112"/>
        <v>145</v>
      </c>
      <c r="L218" s="162">
        <f t="shared" si="113"/>
        <v>0.23966942148760331</v>
      </c>
      <c r="M218" s="157" t="s">
        <v>540</v>
      </c>
      <c r="N218" s="163">
        <v>43027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4">
        <v>95</v>
      </c>
      <c r="B219" s="165">
        <v>42979</v>
      </c>
      <c r="C219" s="165"/>
      <c r="D219" s="173" t="s">
        <v>696</v>
      </c>
      <c r="E219" s="168" t="s">
        <v>570</v>
      </c>
      <c r="F219" s="168">
        <v>255</v>
      </c>
      <c r="G219" s="169"/>
      <c r="H219" s="169">
        <v>217.25</v>
      </c>
      <c r="I219" s="169">
        <v>320</v>
      </c>
      <c r="J219" s="170" t="s">
        <v>697</v>
      </c>
      <c r="K219" s="171">
        <f t="shared" si="112"/>
        <v>-37.75</v>
      </c>
      <c r="L219" s="174">
        <f t="shared" si="113"/>
        <v>-0.14803921568627451</v>
      </c>
      <c r="M219" s="168" t="s">
        <v>552</v>
      </c>
      <c r="N219" s="165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4">
        <v>96</v>
      </c>
      <c r="B220" s="155">
        <v>42997</v>
      </c>
      <c r="C220" s="155"/>
      <c r="D220" s="156" t="s">
        <v>698</v>
      </c>
      <c r="E220" s="157" t="s">
        <v>570</v>
      </c>
      <c r="F220" s="158">
        <v>215</v>
      </c>
      <c r="G220" s="157"/>
      <c r="H220" s="157">
        <v>258</v>
      </c>
      <c r="I220" s="159">
        <v>258</v>
      </c>
      <c r="J220" s="160" t="s">
        <v>628</v>
      </c>
      <c r="K220" s="161">
        <f t="shared" si="112"/>
        <v>43</v>
      </c>
      <c r="L220" s="162">
        <f t="shared" si="113"/>
        <v>0.2</v>
      </c>
      <c r="M220" s="157" t="s">
        <v>540</v>
      </c>
      <c r="N220" s="163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4">
        <v>97</v>
      </c>
      <c r="B221" s="155">
        <v>42997</v>
      </c>
      <c r="C221" s="155"/>
      <c r="D221" s="156" t="s">
        <v>698</v>
      </c>
      <c r="E221" s="157" t="s">
        <v>570</v>
      </c>
      <c r="F221" s="158">
        <v>215</v>
      </c>
      <c r="G221" s="157"/>
      <c r="H221" s="157">
        <v>258</v>
      </c>
      <c r="I221" s="159">
        <v>258</v>
      </c>
      <c r="J221" s="191" t="s">
        <v>628</v>
      </c>
      <c r="K221" s="161">
        <v>43</v>
      </c>
      <c r="L221" s="162">
        <v>0.2</v>
      </c>
      <c r="M221" s="157" t="s">
        <v>540</v>
      </c>
      <c r="N221" s="163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98</v>
      </c>
      <c r="B222" s="186">
        <v>42998</v>
      </c>
      <c r="C222" s="186"/>
      <c r="D222" s="187" t="s">
        <v>699</v>
      </c>
      <c r="E222" s="188" t="s">
        <v>570</v>
      </c>
      <c r="F222" s="158">
        <v>75</v>
      </c>
      <c r="G222" s="188"/>
      <c r="H222" s="188">
        <v>90</v>
      </c>
      <c r="I222" s="190">
        <v>90</v>
      </c>
      <c r="J222" s="160" t="s">
        <v>700</v>
      </c>
      <c r="K222" s="161">
        <f t="shared" ref="K222:K227" si="114">H222-F222</f>
        <v>15</v>
      </c>
      <c r="L222" s="162">
        <f t="shared" ref="L222:L227" si="115">K222/F222</f>
        <v>0.2</v>
      </c>
      <c r="M222" s="157" t="s">
        <v>540</v>
      </c>
      <c r="N222" s="163">
        <v>43019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99</v>
      </c>
      <c r="B223" s="186">
        <v>43011</v>
      </c>
      <c r="C223" s="186"/>
      <c r="D223" s="187" t="s">
        <v>554</v>
      </c>
      <c r="E223" s="188" t="s">
        <v>570</v>
      </c>
      <c r="F223" s="189">
        <v>315</v>
      </c>
      <c r="G223" s="188"/>
      <c r="H223" s="188">
        <v>392</v>
      </c>
      <c r="I223" s="190">
        <v>384</v>
      </c>
      <c r="J223" s="191" t="s">
        <v>701</v>
      </c>
      <c r="K223" s="161">
        <f t="shared" si="114"/>
        <v>77</v>
      </c>
      <c r="L223" s="192">
        <f t="shared" si="115"/>
        <v>0.24444444444444444</v>
      </c>
      <c r="M223" s="188" t="s">
        <v>540</v>
      </c>
      <c r="N223" s="193">
        <v>43017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100</v>
      </c>
      <c r="B224" s="186">
        <v>43013</v>
      </c>
      <c r="C224" s="186"/>
      <c r="D224" s="187" t="s">
        <v>432</v>
      </c>
      <c r="E224" s="188" t="s">
        <v>570</v>
      </c>
      <c r="F224" s="189">
        <v>145</v>
      </c>
      <c r="G224" s="188"/>
      <c r="H224" s="188">
        <v>179</v>
      </c>
      <c r="I224" s="190">
        <v>180</v>
      </c>
      <c r="J224" s="191" t="s">
        <v>702</v>
      </c>
      <c r="K224" s="161">
        <f t="shared" si="114"/>
        <v>34</v>
      </c>
      <c r="L224" s="192">
        <f t="shared" si="115"/>
        <v>0.23448275862068965</v>
      </c>
      <c r="M224" s="188" t="s">
        <v>540</v>
      </c>
      <c r="N224" s="193">
        <v>43025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101</v>
      </c>
      <c r="B225" s="186">
        <v>43014</v>
      </c>
      <c r="C225" s="186"/>
      <c r="D225" s="187" t="s">
        <v>326</v>
      </c>
      <c r="E225" s="188" t="s">
        <v>570</v>
      </c>
      <c r="F225" s="189">
        <v>256</v>
      </c>
      <c r="G225" s="188"/>
      <c r="H225" s="188">
        <v>323</v>
      </c>
      <c r="I225" s="190">
        <v>320</v>
      </c>
      <c r="J225" s="191" t="s">
        <v>628</v>
      </c>
      <c r="K225" s="161">
        <f t="shared" si="114"/>
        <v>67</v>
      </c>
      <c r="L225" s="192">
        <f t="shared" si="115"/>
        <v>0.26171875</v>
      </c>
      <c r="M225" s="188" t="s">
        <v>540</v>
      </c>
      <c r="N225" s="193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102</v>
      </c>
      <c r="B226" s="186">
        <v>43017</v>
      </c>
      <c r="C226" s="186"/>
      <c r="D226" s="187" t="s">
        <v>341</v>
      </c>
      <c r="E226" s="188" t="s">
        <v>570</v>
      </c>
      <c r="F226" s="189">
        <v>137.5</v>
      </c>
      <c r="G226" s="188"/>
      <c r="H226" s="188">
        <v>184</v>
      </c>
      <c r="I226" s="190">
        <v>183</v>
      </c>
      <c r="J226" s="191" t="s">
        <v>703</v>
      </c>
      <c r="K226" s="161">
        <f t="shared" si="114"/>
        <v>46.5</v>
      </c>
      <c r="L226" s="192">
        <f t="shared" si="115"/>
        <v>0.33818181818181819</v>
      </c>
      <c r="M226" s="188" t="s">
        <v>540</v>
      </c>
      <c r="N226" s="193">
        <v>43108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103</v>
      </c>
      <c r="B227" s="186">
        <v>43018</v>
      </c>
      <c r="C227" s="186"/>
      <c r="D227" s="187" t="s">
        <v>704</v>
      </c>
      <c r="E227" s="188" t="s">
        <v>570</v>
      </c>
      <c r="F227" s="189">
        <v>125.5</v>
      </c>
      <c r="G227" s="188"/>
      <c r="H227" s="188">
        <v>158</v>
      </c>
      <c r="I227" s="190">
        <v>155</v>
      </c>
      <c r="J227" s="191" t="s">
        <v>705</v>
      </c>
      <c r="K227" s="161">
        <f t="shared" si="114"/>
        <v>32.5</v>
      </c>
      <c r="L227" s="192">
        <f t="shared" si="115"/>
        <v>0.25896414342629481</v>
      </c>
      <c r="M227" s="188" t="s">
        <v>540</v>
      </c>
      <c r="N227" s="193">
        <v>43067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104</v>
      </c>
      <c r="B228" s="186">
        <v>43018</v>
      </c>
      <c r="C228" s="186"/>
      <c r="D228" s="187" t="s">
        <v>706</v>
      </c>
      <c r="E228" s="188" t="s">
        <v>570</v>
      </c>
      <c r="F228" s="189">
        <v>895</v>
      </c>
      <c r="G228" s="188"/>
      <c r="H228" s="188">
        <v>1122.5</v>
      </c>
      <c r="I228" s="190">
        <v>1078</v>
      </c>
      <c r="J228" s="191" t="s">
        <v>707</v>
      </c>
      <c r="K228" s="161">
        <v>227.5</v>
      </c>
      <c r="L228" s="192">
        <v>0.25418994413407803</v>
      </c>
      <c r="M228" s="188" t="s">
        <v>540</v>
      </c>
      <c r="N228" s="193">
        <v>43117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105</v>
      </c>
      <c r="B229" s="186">
        <v>43020</v>
      </c>
      <c r="C229" s="186"/>
      <c r="D229" s="187" t="s">
        <v>335</v>
      </c>
      <c r="E229" s="188" t="s">
        <v>570</v>
      </c>
      <c r="F229" s="189">
        <v>525</v>
      </c>
      <c r="G229" s="188"/>
      <c r="H229" s="188">
        <v>629</v>
      </c>
      <c r="I229" s="190">
        <v>629</v>
      </c>
      <c r="J229" s="191" t="s">
        <v>628</v>
      </c>
      <c r="K229" s="161">
        <v>104</v>
      </c>
      <c r="L229" s="192">
        <v>0.19809523809523799</v>
      </c>
      <c r="M229" s="188" t="s">
        <v>540</v>
      </c>
      <c r="N229" s="193">
        <v>43119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106</v>
      </c>
      <c r="B230" s="186">
        <v>43046</v>
      </c>
      <c r="C230" s="186"/>
      <c r="D230" s="187" t="s">
        <v>372</v>
      </c>
      <c r="E230" s="188" t="s">
        <v>570</v>
      </c>
      <c r="F230" s="189">
        <v>740</v>
      </c>
      <c r="G230" s="188"/>
      <c r="H230" s="188">
        <v>892.5</v>
      </c>
      <c r="I230" s="190">
        <v>900</v>
      </c>
      <c r="J230" s="191" t="s">
        <v>708</v>
      </c>
      <c r="K230" s="161">
        <f>H230-F230</f>
        <v>152.5</v>
      </c>
      <c r="L230" s="192">
        <f>K230/F230</f>
        <v>0.20608108108108109</v>
      </c>
      <c r="M230" s="188" t="s">
        <v>540</v>
      </c>
      <c r="N230" s="193">
        <v>43052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4">
        <v>107</v>
      </c>
      <c r="B231" s="155">
        <v>43073</v>
      </c>
      <c r="C231" s="155"/>
      <c r="D231" s="156" t="s">
        <v>709</v>
      </c>
      <c r="E231" s="157" t="s">
        <v>570</v>
      </c>
      <c r="F231" s="158">
        <v>118.5</v>
      </c>
      <c r="G231" s="157"/>
      <c r="H231" s="157">
        <v>143.5</v>
      </c>
      <c r="I231" s="159">
        <v>145</v>
      </c>
      <c r="J231" s="160" t="s">
        <v>561</v>
      </c>
      <c r="K231" s="161">
        <f>H231-F231</f>
        <v>25</v>
      </c>
      <c r="L231" s="162">
        <f>K231/F231</f>
        <v>0.2109704641350211</v>
      </c>
      <c r="M231" s="157" t="s">
        <v>540</v>
      </c>
      <c r="N231" s="163">
        <v>43097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4">
        <v>108</v>
      </c>
      <c r="B232" s="165">
        <v>43090</v>
      </c>
      <c r="C232" s="165"/>
      <c r="D232" s="166" t="s">
        <v>409</v>
      </c>
      <c r="E232" s="167" t="s">
        <v>570</v>
      </c>
      <c r="F232" s="168">
        <v>715</v>
      </c>
      <c r="G232" s="168"/>
      <c r="H232" s="169">
        <v>500</v>
      </c>
      <c r="I232" s="169">
        <v>872</v>
      </c>
      <c r="J232" s="170" t="s">
        <v>710</v>
      </c>
      <c r="K232" s="171">
        <f>H232-F232</f>
        <v>-215</v>
      </c>
      <c r="L232" s="172">
        <f>K232/F232</f>
        <v>-0.30069930069930068</v>
      </c>
      <c r="M232" s="168" t="s">
        <v>552</v>
      </c>
      <c r="N232" s="165">
        <v>43670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4">
        <v>109</v>
      </c>
      <c r="B233" s="155">
        <v>43098</v>
      </c>
      <c r="C233" s="155"/>
      <c r="D233" s="156" t="s">
        <v>554</v>
      </c>
      <c r="E233" s="157" t="s">
        <v>570</v>
      </c>
      <c r="F233" s="158">
        <v>435</v>
      </c>
      <c r="G233" s="157"/>
      <c r="H233" s="157">
        <v>542.5</v>
      </c>
      <c r="I233" s="159">
        <v>539</v>
      </c>
      <c r="J233" s="160" t="s">
        <v>628</v>
      </c>
      <c r="K233" s="161">
        <v>107.5</v>
      </c>
      <c r="L233" s="162">
        <v>0.247126436781609</v>
      </c>
      <c r="M233" s="157" t="s">
        <v>540</v>
      </c>
      <c r="N233" s="163">
        <v>43206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4">
        <v>110</v>
      </c>
      <c r="B234" s="155">
        <v>43098</v>
      </c>
      <c r="C234" s="155"/>
      <c r="D234" s="156" t="s">
        <v>512</v>
      </c>
      <c r="E234" s="157" t="s">
        <v>570</v>
      </c>
      <c r="F234" s="158">
        <v>885</v>
      </c>
      <c r="G234" s="157"/>
      <c r="H234" s="157">
        <v>1090</v>
      </c>
      <c r="I234" s="159">
        <v>1084</v>
      </c>
      <c r="J234" s="160" t="s">
        <v>628</v>
      </c>
      <c r="K234" s="161">
        <v>205</v>
      </c>
      <c r="L234" s="162">
        <v>0.23163841807909599</v>
      </c>
      <c r="M234" s="157" t="s">
        <v>540</v>
      </c>
      <c r="N234" s="163">
        <v>43213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4">
        <v>111</v>
      </c>
      <c r="B235" s="195">
        <v>43192</v>
      </c>
      <c r="C235" s="195"/>
      <c r="D235" s="173" t="s">
        <v>711</v>
      </c>
      <c r="E235" s="168" t="s">
        <v>570</v>
      </c>
      <c r="F235" s="196">
        <v>478.5</v>
      </c>
      <c r="G235" s="168"/>
      <c r="H235" s="168">
        <v>442</v>
      </c>
      <c r="I235" s="169">
        <v>613</v>
      </c>
      <c r="J235" s="170" t="s">
        <v>712</v>
      </c>
      <c r="K235" s="171">
        <f>H235-F235</f>
        <v>-36.5</v>
      </c>
      <c r="L235" s="172">
        <f>K235/F235</f>
        <v>-7.6280041797283177E-2</v>
      </c>
      <c r="M235" s="168" t="s">
        <v>552</v>
      </c>
      <c r="N235" s="165">
        <v>43762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4">
        <v>112</v>
      </c>
      <c r="B236" s="165">
        <v>43194</v>
      </c>
      <c r="C236" s="165"/>
      <c r="D236" s="166" t="s">
        <v>713</v>
      </c>
      <c r="E236" s="167" t="s">
        <v>570</v>
      </c>
      <c r="F236" s="168">
        <f>141.5-7.3</f>
        <v>134.19999999999999</v>
      </c>
      <c r="G236" s="168"/>
      <c r="H236" s="169">
        <v>77</v>
      </c>
      <c r="I236" s="169">
        <v>180</v>
      </c>
      <c r="J236" s="170" t="s">
        <v>714</v>
      </c>
      <c r="K236" s="171">
        <f>H236-F236</f>
        <v>-57.199999999999989</v>
      </c>
      <c r="L236" s="172">
        <f>K236/F236</f>
        <v>-0.42622950819672129</v>
      </c>
      <c r="M236" s="168" t="s">
        <v>552</v>
      </c>
      <c r="N236" s="165">
        <v>43522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4">
        <v>113</v>
      </c>
      <c r="B237" s="165">
        <v>43209</v>
      </c>
      <c r="C237" s="165"/>
      <c r="D237" s="166" t="s">
        <v>715</v>
      </c>
      <c r="E237" s="167" t="s">
        <v>570</v>
      </c>
      <c r="F237" s="168">
        <v>430</v>
      </c>
      <c r="G237" s="168"/>
      <c r="H237" s="169">
        <v>220</v>
      </c>
      <c r="I237" s="169">
        <v>537</v>
      </c>
      <c r="J237" s="170" t="s">
        <v>716</v>
      </c>
      <c r="K237" s="171">
        <f>H237-F237</f>
        <v>-210</v>
      </c>
      <c r="L237" s="172">
        <f>K237/F237</f>
        <v>-0.48837209302325579</v>
      </c>
      <c r="M237" s="168" t="s">
        <v>552</v>
      </c>
      <c r="N237" s="165">
        <v>43252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114</v>
      </c>
      <c r="B238" s="186">
        <v>43220</v>
      </c>
      <c r="C238" s="186"/>
      <c r="D238" s="187" t="s">
        <v>373</v>
      </c>
      <c r="E238" s="188" t="s">
        <v>570</v>
      </c>
      <c r="F238" s="188">
        <v>153.5</v>
      </c>
      <c r="G238" s="188"/>
      <c r="H238" s="188">
        <v>196</v>
      </c>
      <c r="I238" s="190">
        <v>196</v>
      </c>
      <c r="J238" s="160" t="s">
        <v>717</v>
      </c>
      <c r="K238" s="161">
        <f>H238-F238</f>
        <v>42.5</v>
      </c>
      <c r="L238" s="162">
        <f>K238/F238</f>
        <v>0.27687296416938112</v>
      </c>
      <c r="M238" s="157" t="s">
        <v>540</v>
      </c>
      <c r="N238" s="163">
        <v>43605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4">
        <v>115</v>
      </c>
      <c r="B239" s="165">
        <v>43306</v>
      </c>
      <c r="C239" s="165"/>
      <c r="D239" s="166" t="s">
        <v>687</v>
      </c>
      <c r="E239" s="167" t="s">
        <v>570</v>
      </c>
      <c r="F239" s="168">
        <v>27.5</v>
      </c>
      <c r="G239" s="168"/>
      <c r="H239" s="169">
        <v>13.1</v>
      </c>
      <c r="I239" s="169">
        <v>60</v>
      </c>
      <c r="J239" s="170" t="s">
        <v>718</v>
      </c>
      <c r="K239" s="171">
        <v>-14.4</v>
      </c>
      <c r="L239" s="172">
        <v>-0.52363636363636401</v>
      </c>
      <c r="M239" s="168" t="s">
        <v>552</v>
      </c>
      <c r="N239" s="165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4">
        <v>116</v>
      </c>
      <c r="B240" s="195">
        <v>43318</v>
      </c>
      <c r="C240" s="195"/>
      <c r="D240" s="173" t="s">
        <v>719</v>
      </c>
      <c r="E240" s="168" t="s">
        <v>570</v>
      </c>
      <c r="F240" s="168">
        <v>148.5</v>
      </c>
      <c r="G240" s="168"/>
      <c r="H240" s="168">
        <v>102</v>
      </c>
      <c r="I240" s="169">
        <v>182</v>
      </c>
      <c r="J240" s="170" t="s">
        <v>720</v>
      </c>
      <c r="K240" s="171">
        <f>H240-F240</f>
        <v>-46.5</v>
      </c>
      <c r="L240" s="172">
        <f>K240/F240</f>
        <v>-0.31313131313131315</v>
      </c>
      <c r="M240" s="168" t="s">
        <v>552</v>
      </c>
      <c r="N240" s="165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4">
        <v>117</v>
      </c>
      <c r="B241" s="155">
        <v>43335</v>
      </c>
      <c r="C241" s="155"/>
      <c r="D241" s="156" t="s">
        <v>721</v>
      </c>
      <c r="E241" s="157" t="s">
        <v>570</v>
      </c>
      <c r="F241" s="188">
        <v>285</v>
      </c>
      <c r="G241" s="157"/>
      <c r="H241" s="157">
        <v>355</v>
      </c>
      <c r="I241" s="159">
        <v>364</v>
      </c>
      <c r="J241" s="160" t="s">
        <v>722</v>
      </c>
      <c r="K241" s="161">
        <v>70</v>
      </c>
      <c r="L241" s="162">
        <v>0.24561403508771901</v>
      </c>
      <c r="M241" s="157" t="s">
        <v>540</v>
      </c>
      <c r="N241" s="163">
        <v>43455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4">
        <v>118</v>
      </c>
      <c r="B242" s="155">
        <v>43341</v>
      </c>
      <c r="C242" s="155"/>
      <c r="D242" s="156" t="s">
        <v>361</v>
      </c>
      <c r="E242" s="157" t="s">
        <v>570</v>
      </c>
      <c r="F242" s="188">
        <v>525</v>
      </c>
      <c r="G242" s="157"/>
      <c r="H242" s="157">
        <v>585</v>
      </c>
      <c r="I242" s="159">
        <v>635</v>
      </c>
      <c r="J242" s="160" t="s">
        <v>723</v>
      </c>
      <c r="K242" s="161">
        <f t="shared" ref="K242:K259" si="116">H242-F242</f>
        <v>60</v>
      </c>
      <c r="L242" s="162">
        <f t="shared" ref="L242:L259" si="117">K242/F242</f>
        <v>0.11428571428571428</v>
      </c>
      <c r="M242" s="157" t="s">
        <v>540</v>
      </c>
      <c r="N242" s="163">
        <v>43662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4">
        <v>119</v>
      </c>
      <c r="B243" s="155">
        <v>43395</v>
      </c>
      <c r="C243" s="155"/>
      <c r="D243" s="156" t="s">
        <v>349</v>
      </c>
      <c r="E243" s="157" t="s">
        <v>570</v>
      </c>
      <c r="F243" s="188">
        <v>475</v>
      </c>
      <c r="G243" s="157"/>
      <c r="H243" s="157">
        <v>574</v>
      </c>
      <c r="I243" s="159">
        <v>570</v>
      </c>
      <c r="J243" s="160" t="s">
        <v>628</v>
      </c>
      <c r="K243" s="161">
        <f t="shared" si="116"/>
        <v>99</v>
      </c>
      <c r="L243" s="162">
        <f t="shared" si="117"/>
        <v>0.20842105263157895</v>
      </c>
      <c r="M243" s="157" t="s">
        <v>540</v>
      </c>
      <c r="N243" s="163">
        <v>43403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120</v>
      </c>
      <c r="B244" s="186">
        <v>43397</v>
      </c>
      <c r="C244" s="186"/>
      <c r="D244" s="187" t="s">
        <v>368</v>
      </c>
      <c r="E244" s="188" t="s">
        <v>570</v>
      </c>
      <c r="F244" s="188">
        <v>707.5</v>
      </c>
      <c r="G244" s="188"/>
      <c r="H244" s="188">
        <v>872</v>
      </c>
      <c r="I244" s="190">
        <v>872</v>
      </c>
      <c r="J244" s="191" t="s">
        <v>628</v>
      </c>
      <c r="K244" s="161">
        <f t="shared" si="116"/>
        <v>164.5</v>
      </c>
      <c r="L244" s="192">
        <f t="shared" si="117"/>
        <v>0.23250883392226149</v>
      </c>
      <c r="M244" s="188" t="s">
        <v>540</v>
      </c>
      <c r="N244" s="193">
        <v>43482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121</v>
      </c>
      <c r="B245" s="186">
        <v>43398</v>
      </c>
      <c r="C245" s="186"/>
      <c r="D245" s="187" t="s">
        <v>724</v>
      </c>
      <c r="E245" s="188" t="s">
        <v>570</v>
      </c>
      <c r="F245" s="188">
        <v>162</v>
      </c>
      <c r="G245" s="188"/>
      <c r="H245" s="188">
        <v>204</v>
      </c>
      <c r="I245" s="190">
        <v>209</v>
      </c>
      <c r="J245" s="191" t="s">
        <v>725</v>
      </c>
      <c r="K245" s="161">
        <f t="shared" si="116"/>
        <v>42</v>
      </c>
      <c r="L245" s="192">
        <f t="shared" si="117"/>
        <v>0.25925925925925924</v>
      </c>
      <c r="M245" s="188" t="s">
        <v>540</v>
      </c>
      <c r="N245" s="193">
        <v>43539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122</v>
      </c>
      <c r="B246" s="186">
        <v>43399</v>
      </c>
      <c r="C246" s="186"/>
      <c r="D246" s="187" t="s">
        <v>449</v>
      </c>
      <c r="E246" s="188" t="s">
        <v>570</v>
      </c>
      <c r="F246" s="188">
        <v>240</v>
      </c>
      <c r="G246" s="188"/>
      <c r="H246" s="188">
        <v>297</v>
      </c>
      <c r="I246" s="190">
        <v>297</v>
      </c>
      <c r="J246" s="191" t="s">
        <v>628</v>
      </c>
      <c r="K246" s="197">
        <f t="shared" si="116"/>
        <v>57</v>
      </c>
      <c r="L246" s="192">
        <f t="shared" si="117"/>
        <v>0.23749999999999999</v>
      </c>
      <c r="M246" s="188" t="s">
        <v>540</v>
      </c>
      <c r="N246" s="193">
        <v>43417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4">
        <v>123</v>
      </c>
      <c r="B247" s="155">
        <v>43439</v>
      </c>
      <c r="C247" s="155"/>
      <c r="D247" s="156" t="s">
        <v>726</v>
      </c>
      <c r="E247" s="157" t="s">
        <v>570</v>
      </c>
      <c r="F247" s="157">
        <v>202.5</v>
      </c>
      <c r="G247" s="157"/>
      <c r="H247" s="157">
        <v>255</v>
      </c>
      <c r="I247" s="159">
        <v>252</v>
      </c>
      <c r="J247" s="160" t="s">
        <v>628</v>
      </c>
      <c r="K247" s="161">
        <f t="shared" si="116"/>
        <v>52.5</v>
      </c>
      <c r="L247" s="162">
        <f t="shared" si="117"/>
        <v>0.25925925925925924</v>
      </c>
      <c r="M247" s="157" t="s">
        <v>540</v>
      </c>
      <c r="N247" s="163">
        <v>43542</v>
      </c>
      <c r="O247" s="1"/>
      <c r="P247" s="1"/>
      <c r="Q247" s="1"/>
      <c r="R247" s="6" t="s">
        <v>727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124</v>
      </c>
      <c r="B248" s="186">
        <v>43465</v>
      </c>
      <c r="C248" s="155"/>
      <c r="D248" s="187" t="s">
        <v>396</v>
      </c>
      <c r="E248" s="188" t="s">
        <v>570</v>
      </c>
      <c r="F248" s="188">
        <v>710</v>
      </c>
      <c r="G248" s="188"/>
      <c r="H248" s="188">
        <v>866</v>
      </c>
      <c r="I248" s="190">
        <v>866</v>
      </c>
      <c r="J248" s="191" t="s">
        <v>628</v>
      </c>
      <c r="K248" s="161">
        <f t="shared" si="116"/>
        <v>156</v>
      </c>
      <c r="L248" s="162">
        <f t="shared" si="117"/>
        <v>0.21971830985915494</v>
      </c>
      <c r="M248" s="157" t="s">
        <v>540</v>
      </c>
      <c r="N248" s="163">
        <v>43553</v>
      </c>
      <c r="O248" s="1"/>
      <c r="P248" s="1"/>
      <c r="Q248" s="1"/>
      <c r="R248" s="6" t="s">
        <v>727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125</v>
      </c>
      <c r="B249" s="186">
        <v>43522</v>
      </c>
      <c r="C249" s="186"/>
      <c r="D249" s="187" t="s">
        <v>152</v>
      </c>
      <c r="E249" s="188" t="s">
        <v>570</v>
      </c>
      <c r="F249" s="188">
        <v>337.25</v>
      </c>
      <c r="G249" s="188"/>
      <c r="H249" s="188">
        <v>398.5</v>
      </c>
      <c r="I249" s="190">
        <v>411</v>
      </c>
      <c r="J249" s="160" t="s">
        <v>728</v>
      </c>
      <c r="K249" s="161">
        <f t="shared" si="116"/>
        <v>61.25</v>
      </c>
      <c r="L249" s="162">
        <f t="shared" si="117"/>
        <v>0.1816160118606375</v>
      </c>
      <c r="M249" s="157" t="s">
        <v>540</v>
      </c>
      <c r="N249" s="163">
        <v>43760</v>
      </c>
      <c r="O249" s="1"/>
      <c r="P249" s="1"/>
      <c r="Q249" s="1"/>
      <c r="R249" s="6" t="s">
        <v>727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126</v>
      </c>
      <c r="B250" s="199">
        <v>43559</v>
      </c>
      <c r="C250" s="199"/>
      <c r="D250" s="200" t="s">
        <v>729</v>
      </c>
      <c r="E250" s="201" t="s">
        <v>570</v>
      </c>
      <c r="F250" s="201">
        <v>130</v>
      </c>
      <c r="G250" s="201"/>
      <c r="H250" s="201">
        <v>65</v>
      </c>
      <c r="I250" s="202">
        <v>158</v>
      </c>
      <c r="J250" s="170" t="s">
        <v>730</v>
      </c>
      <c r="K250" s="171">
        <f t="shared" si="116"/>
        <v>-65</v>
      </c>
      <c r="L250" s="172">
        <f t="shared" si="117"/>
        <v>-0.5</v>
      </c>
      <c r="M250" s="168" t="s">
        <v>552</v>
      </c>
      <c r="N250" s="165">
        <v>43726</v>
      </c>
      <c r="O250" s="1"/>
      <c r="P250" s="1"/>
      <c r="Q250" s="1"/>
      <c r="R250" s="6" t="s">
        <v>731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127</v>
      </c>
      <c r="B251" s="186">
        <v>43017</v>
      </c>
      <c r="C251" s="186"/>
      <c r="D251" s="187" t="s">
        <v>183</v>
      </c>
      <c r="E251" s="188" t="s">
        <v>570</v>
      </c>
      <c r="F251" s="188">
        <v>141.5</v>
      </c>
      <c r="G251" s="188"/>
      <c r="H251" s="188">
        <v>183.5</v>
      </c>
      <c r="I251" s="190">
        <v>210</v>
      </c>
      <c r="J251" s="160" t="s">
        <v>725</v>
      </c>
      <c r="K251" s="161">
        <f t="shared" si="116"/>
        <v>42</v>
      </c>
      <c r="L251" s="162">
        <f t="shared" si="117"/>
        <v>0.29681978798586572</v>
      </c>
      <c r="M251" s="157" t="s">
        <v>540</v>
      </c>
      <c r="N251" s="163">
        <v>43042</v>
      </c>
      <c r="O251" s="1"/>
      <c r="P251" s="1"/>
      <c r="Q251" s="1"/>
      <c r="R251" s="6" t="s">
        <v>731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128</v>
      </c>
      <c r="B252" s="199">
        <v>43074</v>
      </c>
      <c r="C252" s="199"/>
      <c r="D252" s="200" t="s">
        <v>732</v>
      </c>
      <c r="E252" s="201" t="s">
        <v>570</v>
      </c>
      <c r="F252" s="196">
        <v>172</v>
      </c>
      <c r="G252" s="201"/>
      <c r="H252" s="201">
        <v>155.25</v>
      </c>
      <c r="I252" s="202">
        <v>230</v>
      </c>
      <c r="J252" s="170" t="s">
        <v>733</v>
      </c>
      <c r="K252" s="171">
        <f t="shared" si="116"/>
        <v>-16.75</v>
      </c>
      <c r="L252" s="172">
        <f t="shared" si="117"/>
        <v>-9.7383720930232565E-2</v>
      </c>
      <c r="M252" s="168" t="s">
        <v>552</v>
      </c>
      <c r="N252" s="165">
        <v>43787</v>
      </c>
      <c r="O252" s="1"/>
      <c r="P252" s="1"/>
      <c r="Q252" s="1"/>
      <c r="R252" s="6" t="s">
        <v>731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129</v>
      </c>
      <c r="B253" s="186">
        <v>43398</v>
      </c>
      <c r="C253" s="186"/>
      <c r="D253" s="187" t="s">
        <v>107</v>
      </c>
      <c r="E253" s="188" t="s">
        <v>570</v>
      </c>
      <c r="F253" s="188">
        <v>698.5</v>
      </c>
      <c r="G253" s="188"/>
      <c r="H253" s="188">
        <v>890</v>
      </c>
      <c r="I253" s="190">
        <v>890</v>
      </c>
      <c r="J253" s="160" t="s">
        <v>794</v>
      </c>
      <c r="K253" s="161">
        <f t="shared" si="116"/>
        <v>191.5</v>
      </c>
      <c r="L253" s="162">
        <f t="shared" si="117"/>
        <v>0.27415891195418757</v>
      </c>
      <c r="M253" s="157" t="s">
        <v>540</v>
      </c>
      <c r="N253" s="163">
        <v>44328</v>
      </c>
      <c r="O253" s="1"/>
      <c r="P253" s="1"/>
      <c r="Q253" s="1"/>
      <c r="R253" s="6" t="s">
        <v>727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130</v>
      </c>
      <c r="B254" s="186">
        <v>42877</v>
      </c>
      <c r="C254" s="186"/>
      <c r="D254" s="187" t="s">
        <v>360</v>
      </c>
      <c r="E254" s="188" t="s">
        <v>570</v>
      </c>
      <c r="F254" s="188">
        <v>127.6</v>
      </c>
      <c r="G254" s="188"/>
      <c r="H254" s="188">
        <v>138</v>
      </c>
      <c r="I254" s="190">
        <v>190</v>
      </c>
      <c r="J254" s="160" t="s">
        <v>734</v>
      </c>
      <c r="K254" s="161">
        <f t="shared" si="116"/>
        <v>10.400000000000006</v>
      </c>
      <c r="L254" s="162">
        <f t="shared" si="117"/>
        <v>8.1504702194357417E-2</v>
      </c>
      <c r="M254" s="157" t="s">
        <v>540</v>
      </c>
      <c r="N254" s="163">
        <v>43774</v>
      </c>
      <c r="O254" s="1"/>
      <c r="P254" s="1"/>
      <c r="Q254" s="1"/>
      <c r="R254" s="6" t="s">
        <v>731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131</v>
      </c>
      <c r="B255" s="186">
        <v>43158</v>
      </c>
      <c r="C255" s="186"/>
      <c r="D255" s="187" t="s">
        <v>735</v>
      </c>
      <c r="E255" s="188" t="s">
        <v>570</v>
      </c>
      <c r="F255" s="188">
        <v>317</v>
      </c>
      <c r="G255" s="188"/>
      <c r="H255" s="188">
        <v>382.5</v>
      </c>
      <c r="I255" s="190">
        <v>398</v>
      </c>
      <c r="J255" s="160" t="s">
        <v>736</v>
      </c>
      <c r="K255" s="161">
        <f t="shared" si="116"/>
        <v>65.5</v>
      </c>
      <c r="L255" s="162">
        <f t="shared" si="117"/>
        <v>0.20662460567823343</v>
      </c>
      <c r="M255" s="157" t="s">
        <v>540</v>
      </c>
      <c r="N255" s="163">
        <v>44238</v>
      </c>
      <c r="O255" s="1"/>
      <c r="P255" s="1"/>
      <c r="Q255" s="1"/>
      <c r="R255" s="6" t="s">
        <v>731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132</v>
      </c>
      <c r="B256" s="199">
        <v>43164</v>
      </c>
      <c r="C256" s="199"/>
      <c r="D256" s="200" t="s">
        <v>144</v>
      </c>
      <c r="E256" s="201" t="s">
        <v>570</v>
      </c>
      <c r="F256" s="196">
        <f>510-14.4</f>
        <v>495.6</v>
      </c>
      <c r="G256" s="201"/>
      <c r="H256" s="201">
        <v>350</v>
      </c>
      <c r="I256" s="202">
        <v>672</v>
      </c>
      <c r="J256" s="170" t="s">
        <v>737</v>
      </c>
      <c r="K256" s="171">
        <f t="shared" si="116"/>
        <v>-145.60000000000002</v>
      </c>
      <c r="L256" s="172">
        <f t="shared" si="117"/>
        <v>-0.29378531073446329</v>
      </c>
      <c r="M256" s="168" t="s">
        <v>552</v>
      </c>
      <c r="N256" s="165">
        <v>43887</v>
      </c>
      <c r="O256" s="1"/>
      <c r="P256" s="1"/>
      <c r="Q256" s="1"/>
      <c r="R256" s="6" t="s">
        <v>727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133</v>
      </c>
      <c r="B257" s="199">
        <v>43237</v>
      </c>
      <c r="C257" s="199"/>
      <c r="D257" s="200" t="s">
        <v>441</v>
      </c>
      <c r="E257" s="201" t="s">
        <v>570</v>
      </c>
      <c r="F257" s="196">
        <v>230.3</v>
      </c>
      <c r="G257" s="201"/>
      <c r="H257" s="201">
        <v>102.5</v>
      </c>
      <c r="I257" s="202">
        <v>348</v>
      </c>
      <c r="J257" s="170" t="s">
        <v>738</v>
      </c>
      <c r="K257" s="171">
        <f t="shared" si="116"/>
        <v>-127.80000000000001</v>
      </c>
      <c r="L257" s="172">
        <f t="shared" si="117"/>
        <v>-0.55492835432045162</v>
      </c>
      <c r="M257" s="168" t="s">
        <v>552</v>
      </c>
      <c r="N257" s="165">
        <v>43896</v>
      </c>
      <c r="O257" s="1"/>
      <c r="P257" s="1"/>
      <c r="Q257" s="1"/>
      <c r="R257" s="6" t="s">
        <v>727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134</v>
      </c>
      <c r="B258" s="186">
        <v>43258</v>
      </c>
      <c r="C258" s="186"/>
      <c r="D258" s="187" t="s">
        <v>413</v>
      </c>
      <c r="E258" s="188" t="s">
        <v>570</v>
      </c>
      <c r="F258" s="188">
        <f>342.5-5.1</f>
        <v>337.4</v>
      </c>
      <c r="G258" s="188"/>
      <c r="H258" s="188">
        <v>412.5</v>
      </c>
      <c r="I258" s="190">
        <v>439</v>
      </c>
      <c r="J258" s="160" t="s">
        <v>739</v>
      </c>
      <c r="K258" s="161">
        <f t="shared" si="116"/>
        <v>75.100000000000023</v>
      </c>
      <c r="L258" s="162">
        <f t="shared" si="117"/>
        <v>0.22258446947243635</v>
      </c>
      <c r="M258" s="157" t="s">
        <v>540</v>
      </c>
      <c r="N258" s="163">
        <v>44230</v>
      </c>
      <c r="O258" s="1"/>
      <c r="P258" s="1"/>
      <c r="Q258" s="1"/>
      <c r="R258" s="6" t="s">
        <v>731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9">
        <v>135</v>
      </c>
      <c r="B259" s="178">
        <v>43285</v>
      </c>
      <c r="C259" s="178"/>
      <c r="D259" s="179" t="s">
        <v>55</v>
      </c>
      <c r="E259" s="180" t="s">
        <v>570</v>
      </c>
      <c r="F259" s="180">
        <f>127.5-5.53</f>
        <v>121.97</v>
      </c>
      <c r="G259" s="181"/>
      <c r="H259" s="181">
        <v>122.5</v>
      </c>
      <c r="I259" s="181">
        <v>170</v>
      </c>
      <c r="J259" s="182" t="s">
        <v>766</v>
      </c>
      <c r="K259" s="183">
        <f t="shared" si="116"/>
        <v>0.53000000000000114</v>
      </c>
      <c r="L259" s="184">
        <f t="shared" si="117"/>
        <v>4.3453308190538747E-3</v>
      </c>
      <c r="M259" s="180" t="s">
        <v>661</v>
      </c>
      <c r="N259" s="178">
        <v>44431</v>
      </c>
      <c r="O259" s="1"/>
      <c r="P259" s="1"/>
      <c r="Q259" s="1"/>
      <c r="R259" s="6" t="s">
        <v>727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136</v>
      </c>
      <c r="B260" s="199">
        <v>43294</v>
      </c>
      <c r="C260" s="199"/>
      <c r="D260" s="200" t="s">
        <v>351</v>
      </c>
      <c r="E260" s="201" t="s">
        <v>570</v>
      </c>
      <c r="F260" s="196">
        <v>46.5</v>
      </c>
      <c r="G260" s="201"/>
      <c r="H260" s="201">
        <v>17</v>
      </c>
      <c r="I260" s="202">
        <v>59</v>
      </c>
      <c r="J260" s="170" t="s">
        <v>740</v>
      </c>
      <c r="K260" s="171">
        <f t="shared" ref="K260:K268" si="118">H260-F260</f>
        <v>-29.5</v>
      </c>
      <c r="L260" s="172">
        <f t="shared" ref="L260:L268" si="119">K260/F260</f>
        <v>-0.63440860215053763</v>
      </c>
      <c r="M260" s="168" t="s">
        <v>552</v>
      </c>
      <c r="N260" s="165">
        <v>43887</v>
      </c>
      <c r="O260" s="1"/>
      <c r="P260" s="1"/>
      <c r="Q260" s="1"/>
      <c r="R260" s="6" t="s">
        <v>727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137</v>
      </c>
      <c r="B261" s="186">
        <v>43396</v>
      </c>
      <c r="C261" s="186"/>
      <c r="D261" s="187" t="s">
        <v>398</v>
      </c>
      <c r="E261" s="188" t="s">
        <v>570</v>
      </c>
      <c r="F261" s="188">
        <v>156.5</v>
      </c>
      <c r="G261" s="188"/>
      <c r="H261" s="188">
        <v>207.5</v>
      </c>
      <c r="I261" s="190">
        <v>191</v>
      </c>
      <c r="J261" s="160" t="s">
        <v>628</v>
      </c>
      <c r="K261" s="161">
        <f t="shared" si="118"/>
        <v>51</v>
      </c>
      <c r="L261" s="162">
        <f t="shared" si="119"/>
        <v>0.32587859424920129</v>
      </c>
      <c r="M261" s="157" t="s">
        <v>540</v>
      </c>
      <c r="N261" s="163">
        <v>44369</v>
      </c>
      <c r="O261" s="1"/>
      <c r="P261" s="1"/>
      <c r="Q261" s="1"/>
      <c r="R261" s="6" t="s">
        <v>727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138</v>
      </c>
      <c r="B262" s="186">
        <v>43439</v>
      </c>
      <c r="C262" s="186"/>
      <c r="D262" s="187" t="s">
        <v>316</v>
      </c>
      <c r="E262" s="188" t="s">
        <v>570</v>
      </c>
      <c r="F262" s="188">
        <v>259.5</v>
      </c>
      <c r="G262" s="188"/>
      <c r="H262" s="188">
        <v>320</v>
      </c>
      <c r="I262" s="190">
        <v>320</v>
      </c>
      <c r="J262" s="160" t="s">
        <v>628</v>
      </c>
      <c r="K262" s="161">
        <f t="shared" si="118"/>
        <v>60.5</v>
      </c>
      <c r="L262" s="162">
        <f t="shared" si="119"/>
        <v>0.23314065510597304</v>
      </c>
      <c r="M262" s="157" t="s">
        <v>540</v>
      </c>
      <c r="N262" s="163">
        <v>44323</v>
      </c>
      <c r="O262" s="1"/>
      <c r="P262" s="1"/>
      <c r="Q262" s="1"/>
      <c r="R262" s="6" t="s">
        <v>727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139</v>
      </c>
      <c r="B263" s="199">
        <v>43439</v>
      </c>
      <c r="C263" s="199"/>
      <c r="D263" s="200" t="s">
        <v>741</v>
      </c>
      <c r="E263" s="201" t="s">
        <v>570</v>
      </c>
      <c r="F263" s="201">
        <v>715</v>
      </c>
      <c r="G263" s="201"/>
      <c r="H263" s="201">
        <v>445</v>
      </c>
      <c r="I263" s="202">
        <v>840</v>
      </c>
      <c r="J263" s="170" t="s">
        <v>742</v>
      </c>
      <c r="K263" s="171">
        <f t="shared" si="118"/>
        <v>-270</v>
      </c>
      <c r="L263" s="172">
        <f t="shared" si="119"/>
        <v>-0.3776223776223776</v>
      </c>
      <c r="M263" s="168" t="s">
        <v>552</v>
      </c>
      <c r="N263" s="165">
        <v>43800</v>
      </c>
      <c r="O263" s="1"/>
      <c r="P263" s="1"/>
      <c r="Q263" s="1"/>
      <c r="R263" s="6" t="s">
        <v>727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140</v>
      </c>
      <c r="B264" s="186">
        <v>43469</v>
      </c>
      <c r="C264" s="186"/>
      <c r="D264" s="187" t="s">
        <v>157</v>
      </c>
      <c r="E264" s="188" t="s">
        <v>570</v>
      </c>
      <c r="F264" s="188">
        <v>875</v>
      </c>
      <c r="G264" s="188"/>
      <c r="H264" s="188">
        <v>1165</v>
      </c>
      <c r="I264" s="190">
        <v>1185</v>
      </c>
      <c r="J264" s="160" t="s">
        <v>743</v>
      </c>
      <c r="K264" s="161">
        <f t="shared" si="118"/>
        <v>290</v>
      </c>
      <c r="L264" s="162">
        <f t="shared" si="119"/>
        <v>0.33142857142857141</v>
      </c>
      <c r="M264" s="157" t="s">
        <v>540</v>
      </c>
      <c r="N264" s="163">
        <v>43847</v>
      </c>
      <c r="O264" s="1"/>
      <c r="P264" s="1"/>
      <c r="Q264" s="1"/>
      <c r="R264" s="6" t="s">
        <v>727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141</v>
      </c>
      <c r="B265" s="186">
        <v>43559</v>
      </c>
      <c r="C265" s="186"/>
      <c r="D265" s="187" t="s">
        <v>332</v>
      </c>
      <c r="E265" s="188" t="s">
        <v>570</v>
      </c>
      <c r="F265" s="188">
        <f>387-14.63</f>
        <v>372.37</v>
      </c>
      <c r="G265" s="188"/>
      <c r="H265" s="188">
        <v>490</v>
      </c>
      <c r="I265" s="190">
        <v>490</v>
      </c>
      <c r="J265" s="160" t="s">
        <v>628</v>
      </c>
      <c r="K265" s="161">
        <f t="shared" si="118"/>
        <v>117.63</v>
      </c>
      <c r="L265" s="162">
        <f t="shared" si="119"/>
        <v>0.31589548030185027</v>
      </c>
      <c r="M265" s="157" t="s">
        <v>540</v>
      </c>
      <c r="N265" s="163">
        <v>43850</v>
      </c>
      <c r="O265" s="1"/>
      <c r="P265" s="1"/>
      <c r="Q265" s="1"/>
      <c r="R265" s="6" t="s">
        <v>727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142</v>
      </c>
      <c r="B266" s="199">
        <v>43578</v>
      </c>
      <c r="C266" s="199"/>
      <c r="D266" s="200" t="s">
        <v>744</v>
      </c>
      <c r="E266" s="201" t="s">
        <v>542</v>
      </c>
      <c r="F266" s="201">
        <v>220</v>
      </c>
      <c r="G266" s="201"/>
      <c r="H266" s="201">
        <v>127.5</v>
      </c>
      <c r="I266" s="202">
        <v>284</v>
      </c>
      <c r="J266" s="170" t="s">
        <v>745</v>
      </c>
      <c r="K266" s="171">
        <f t="shared" si="118"/>
        <v>-92.5</v>
      </c>
      <c r="L266" s="172">
        <f t="shared" si="119"/>
        <v>-0.42045454545454547</v>
      </c>
      <c r="M266" s="168" t="s">
        <v>552</v>
      </c>
      <c r="N266" s="165">
        <v>43896</v>
      </c>
      <c r="O266" s="1"/>
      <c r="P266" s="1"/>
      <c r="Q266" s="1"/>
      <c r="R266" s="6" t="s">
        <v>727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143</v>
      </c>
      <c r="B267" s="186">
        <v>43622</v>
      </c>
      <c r="C267" s="186"/>
      <c r="D267" s="187" t="s">
        <v>450</v>
      </c>
      <c r="E267" s="188" t="s">
        <v>542</v>
      </c>
      <c r="F267" s="188">
        <v>332.8</v>
      </c>
      <c r="G267" s="188"/>
      <c r="H267" s="188">
        <v>405</v>
      </c>
      <c r="I267" s="190">
        <v>419</v>
      </c>
      <c r="J267" s="160" t="s">
        <v>746</v>
      </c>
      <c r="K267" s="161">
        <f t="shared" si="118"/>
        <v>72.199999999999989</v>
      </c>
      <c r="L267" s="162">
        <f t="shared" si="119"/>
        <v>0.21694711538461534</v>
      </c>
      <c r="M267" s="157" t="s">
        <v>540</v>
      </c>
      <c r="N267" s="163">
        <v>43860</v>
      </c>
      <c r="O267" s="1"/>
      <c r="P267" s="1"/>
      <c r="Q267" s="1"/>
      <c r="R267" s="6" t="s">
        <v>731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9">
        <v>144</v>
      </c>
      <c r="B268" s="178">
        <v>43641</v>
      </c>
      <c r="C268" s="178"/>
      <c r="D268" s="179" t="s">
        <v>150</v>
      </c>
      <c r="E268" s="180" t="s">
        <v>570</v>
      </c>
      <c r="F268" s="180">
        <v>386</v>
      </c>
      <c r="G268" s="181"/>
      <c r="H268" s="181">
        <v>395</v>
      </c>
      <c r="I268" s="181">
        <v>452</v>
      </c>
      <c r="J268" s="182" t="s">
        <v>747</v>
      </c>
      <c r="K268" s="183">
        <f t="shared" si="118"/>
        <v>9</v>
      </c>
      <c r="L268" s="184">
        <f t="shared" si="119"/>
        <v>2.3316062176165803E-2</v>
      </c>
      <c r="M268" s="180" t="s">
        <v>661</v>
      </c>
      <c r="N268" s="178">
        <v>43868</v>
      </c>
      <c r="O268" s="1"/>
      <c r="P268" s="1"/>
      <c r="Q268" s="1"/>
      <c r="R268" s="6" t="s">
        <v>731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9">
        <v>145</v>
      </c>
      <c r="B269" s="178">
        <v>43707</v>
      </c>
      <c r="C269" s="178"/>
      <c r="D269" s="179" t="s">
        <v>130</v>
      </c>
      <c r="E269" s="180" t="s">
        <v>570</v>
      </c>
      <c r="F269" s="180">
        <v>137.5</v>
      </c>
      <c r="G269" s="181"/>
      <c r="H269" s="181">
        <v>138.5</v>
      </c>
      <c r="I269" s="181">
        <v>190</v>
      </c>
      <c r="J269" s="182" t="s">
        <v>765</v>
      </c>
      <c r="K269" s="183">
        <f>H269-F269</f>
        <v>1</v>
      </c>
      <c r="L269" s="184">
        <f>K269/F269</f>
        <v>7.2727272727272727E-3</v>
      </c>
      <c r="M269" s="180" t="s">
        <v>661</v>
      </c>
      <c r="N269" s="178">
        <v>44432</v>
      </c>
      <c r="O269" s="1"/>
      <c r="P269" s="1"/>
      <c r="Q269" s="1"/>
      <c r="R269" s="6" t="s">
        <v>727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146</v>
      </c>
      <c r="B270" s="186">
        <v>43731</v>
      </c>
      <c r="C270" s="186"/>
      <c r="D270" s="187" t="s">
        <v>406</v>
      </c>
      <c r="E270" s="188" t="s">
        <v>570</v>
      </c>
      <c r="F270" s="188">
        <v>235</v>
      </c>
      <c r="G270" s="188"/>
      <c r="H270" s="188">
        <v>295</v>
      </c>
      <c r="I270" s="190">
        <v>296</v>
      </c>
      <c r="J270" s="160" t="s">
        <v>748</v>
      </c>
      <c r="K270" s="161">
        <f t="shared" ref="K270:K276" si="120">H270-F270</f>
        <v>60</v>
      </c>
      <c r="L270" s="162">
        <f t="shared" ref="L270:L276" si="121">K270/F270</f>
        <v>0.25531914893617019</v>
      </c>
      <c r="M270" s="157" t="s">
        <v>540</v>
      </c>
      <c r="N270" s="163">
        <v>43844</v>
      </c>
      <c r="O270" s="1"/>
      <c r="P270" s="1"/>
      <c r="Q270" s="1"/>
      <c r="R270" s="6" t="s">
        <v>731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147</v>
      </c>
      <c r="B271" s="186">
        <v>43752</v>
      </c>
      <c r="C271" s="186"/>
      <c r="D271" s="187" t="s">
        <v>749</v>
      </c>
      <c r="E271" s="188" t="s">
        <v>570</v>
      </c>
      <c r="F271" s="188">
        <v>277.5</v>
      </c>
      <c r="G271" s="188"/>
      <c r="H271" s="188">
        <v>333</v>
      </c>
      <c r="I271" s="190">
        <v>333</v>
      </c>
      <c r="J271" s="160" t="s">
        <v>750</v>
      </c>
      <c r="K271" s="161">
        <f t="shared" si="120"/>
        <v>55.5</v>
      </c>
      <c r="L271" s="162">
        <f t="shared" si="121"/>
        <v>0.2</v>
      </c>
      <c r="M271" s="157" t="s">
        <v>540</v>
      </c>
      <c r="N271" s="163">
        <v>43846</v>
      </c>
      <c r="O271" s="1"/>
      <c r="P271" s="1"/>
      <c r="Q271" s="1"/>
      <c r="R271" s="6" t="s">
        <v>727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148</v>
      </c>
      <c r="B272" s="186">
        <v>43752</v>
      </c>
      <c r="C272" s="186"/>
      <c r="D272" s="187" t="s">
        <v>751</v>
      </c>
      <c r="E272" s="188" t="s">
        <v>570</v>
      </c>
      <c r="F272" s="188">
        <v>930</v>
      </c>
      <c r="G272" s="188"/>
      <c r="H272" s="188">
        <v>1165</v>
      </c>
      <c r="I272" s="190">
        <v>1200</v>
      </c>
      <c r="J272" s="160" t="s">
        <v>752</v>
      </c>
      <c r="K272" s="161">
        <f t="shared" si="120"/>
        <v>235</v>
      </c>
      <c r="L272" s="162">
        <f t="shared" si="121"/>
        <v>0.25268817204301075</v>
      </c>
      <c r="M272" s="157" t="s">
        <v>540</v>
      </c>
      <c r="N272" s="163">
        <v>43847</v>
      </c>
      <c r="O272" s="1"/>
      <c r="P272" s="1"/>
      <c r="Q272" s="1"/>
      <c r="R272" s="6" t="s">
        <v>731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149</v>
      </c>
      <c r="B273" s="186">
        <v>43753</v>
      </c>
      <c r="C273" s="186"/>
      <c r="D273" s="187" t="s">
        <v>753</v>
      </c>
      <c r="E273" s="188" t="s">
        <v>570</v>
      </c>
      <c r="F273" s="158">
        <v>111</v>
      </c>
      <c r="G273" s="188"/>
      <c r="H273" s="188">
        <v>141</v>
      </c>
      <c r="I273" s="190">
        <v>141</v>
      </c>
      <c r="J273" s="160" t="s">
        <v>555</v>
      </c>
      <c r="K273" s="161">
        <f t="shared" si="120"/>
        <v>30</v>
      </c>
      <c r="L273" s="162">
        <f t="shared" si="121"/>
        <v>0.27027027027027029</v>
      </c>
      <c r="M273" s="157" t="s">
        <v>540</v>
      </c>
      <c r="N273" s="163">
        <v>44328</v>
      </c>
      <c r="O273" s="1"/>
      <c r="P273" s="1"/>
      <c r="Q273" s="1"/>
      <c r="R273" s="6" t="s">
        <v>731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150</v>
      </c>
      <c r="B274" s="186">
        <v>43753</v>
      </c>
      <c r="C274" s="186"/>
      <c r="D274" s="187" t="s">
        <v>754</v>
      </c>
      <c r="E274" s="188" t="s">
        <v>570</v>
      </c>
      <c r="F274" s="158">
        <v>296</v>
      </c>
      <c r="G274" s="188"/>
      <c r="H274" s="188">
        <v>370</v>
      </c>
      <c r="I274" s="190">
        <v>370</v>
      </c>
      <c r="J274" s="160" t="s">
        <v>628</v>
      </c>
      <c r="K274" s="161">
        <f t="shared" si="120"/>
        <v>74</v>
      </c>
      <c r="L274" s="162">
        <f t="shared" si="121"/>
        <v>0.25</v>
      </c>
      <c r="M274" s="157" t="s">
        <v>540</v>
      </c>
      <c r="N274" s="163">
        <v>43853</v>
      </c>
      <c r="O274" s="1"/>
      <c r="P274" s="1"/>
      <c r="Q274" s="1"/>
      <c r="R274" s="6" t="s">
        <v>731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151</v>
      </c>
      <c r="B275" s="186">
        <v>43754</v>
      </c>
      <c r="C275" s="186"/>
      <c r="D275" s="187" t="s">
        <v>755</v>
      </c>
      <c r="E275" s="188" t="s">
        <v>570</v>
      </c>
      <c r="F275" s="158">
        <v>300</v>
      </c>
      <c r="G275" s="188"/>
      <c r="H275" s="188">
        <v>382.5</v>
      </c>
      <c r="I275" s="190">
        <v>344</v>
      </c>
      <c r="J275" s="160" t="s">
        <v>798</v>
      </c>
      <c r="K275" s="161">
        <f t="shared" si="120"/>
        <v>82.5</v>
      </c>
      <c r="L275" s="162">
        <f t="shared" si="121"/>
        <v>0.27500000000000002</v>
      </c>
      <c r="M275" s="157" t="s">
        <v>540</v>
      </c>
      <c r="N275" s="163">
        <v>44238</v>
      </c>
      <c r="O275" s="1"/>
      <c r="P275" s="1"/>
      <c r="Q275" s="1"/>
      <c r="R275" s="6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152</v>
      </c>
      <c r="B276" s="186">
        <v>43832</v>
      </c>
      <c r="C276" s="186"/>
      <c r="D276" s="187" t="s">
        <v>756</v>
      </c>
      <c r="E276" s="188" t="s">
        <v>570</v>
      </c>
      <c r="F276" s="158">
        <v>495</v>
      </c>
      <c r="G276" s="188"/>
      <c r="H276" s="188">
        <v>595</v>
      </c>
      <c r="I276" s="190">
        <v>590</v>
      </c>
      <c r="J276" s="160" t="s">
        <v>797</v>
      </c>
      <c r="K276" s="161">
        <f t="shared" si="120"/>
        <v>100</v>
      </c>
      <c r="L276" s="162">
        <f t="shared" si="121"/>
        <v>0.20202020202020202</v>
      </c>
      <c r="M276" s="157" t="s">
        <v>540</v>
      </c>
      <c r="N276" s="163">
        <v>44589</v>
      </c>
      <c r="O276" s="1"/>
      <c r="P276" s="1"/>
      <c r="Q276" s="1"/>
      <c r="R276" s="6" t="s">
        <v>731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153</v>
      </c>
      <c r="B277" s="186">
        <v>43966</v>
      </c>
      <c r="C277" s="186"/>
      <c r="D277" s="187" t="s">
        <v>71</v>
      </c>
      <c r="E277" s="188" t="s">
        <v>570</v>
      </c>
      <c r="F277" s="158">
        <v>67.5</v>
      </c>
      <c r="G277" s="188"/>
      <c r="H277" s="188">
        <v>86</v>
      </c>
      <c r="I277" s="190">
        <v>86</v>
      </c>
      <c r="J277" s="160" t="s">
        <v>757</v>
      </c>
      <c r="K277" s="161">
        <f t="shared" ref="K277:K285" si="122">H277-F277</f>
        <v>18.5</v>
      </c>
      <c r="L277" s="162">
        <f t="shared" ref="L277:L285" si="123">K277/F277</f>
        <v>0.27407407407407408</v>
      </c>
      <c r="M277" s="157" t="s">
        <v>540</v>
      </c>
      <c r="N277" s="163">
        <v>44008</v>
      </c>
      <c r="O277" s="1"/>
      <c r="P277" s="1"/>
      <c r="Q277" s="1"/>
      <c r="R277" s="6" t="s">
        <v>731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154</v>
      </c>
      <c r="B278" s="186">
        <v>44035</v>
      </c>
      <c r="C278" s="186"/>
      <c r="D278" s="187" t="s">
        <v>449</v>
      </c>
      <c r="E278" s="188" t="s">
        <v>570</v>
      </c>
      <c r="F278" s="158">
        <v>231</v>
      </c>
      <c r="G278" s="188"/>
      <c r="H278" s="188">
        <v>281</v>
      </c>
      <c r="I278" s="190">
        <v>281</v>
      </c>
      <c r="J278" s="160" t="s">
        <v>628</v>
      </c>
      <c r="K278" s="161">
        <f t="shared" si="122"/>
        <v>50</v>
      </c>
      <c r="L278" s="162">
        <f t="shared" si="123"/>
        <v>0.21645021645021645</v>
      </c>
      <c r="M278" s="157" t="s">
        <v>540</v>
      </c>
      <c r="N278" s="163">
        <v>44358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155</v>
      </c>
      <c r="B279" s="186">
        <v>44092</v>
      </c>
      <c r="C279" s="186"/>
      <c r="D279" s="187" t="s">
        <v>389</v>
      </c>
      <c r="E279" s="188" t="s">
        <v>570</v>
      </c>
      <c r="F279" s="188">
        <v>206</v>
      </c>
      <c r="G279" s="188"/>
      <c r="H279" s="188">
        <v>248</v>
      </c>
      <c r="I279" s="190">
        <v>248</v>
      </c>
      <c r="J279" s="160" t="s">
        <v>628</v>
      </c>
      <c r="K279" s="161">
        <f t="shared" si="122"/>
        <v>42</v>
      </c>
      <c r="L279" s="162">
        <f t="shared" si="123"/>
        <v>0.20388349514563106</v>
      </c>
      <c r="M279" s="157" t="s">
        <v>540</v>
      </c>
      <c r="N279" s="163">
        <v>44214</v>
      </c>
      <c r="O279" s="1"/>
      <c r="P279" s="1"/>
      <c r="Q279" s="1"/>
      <c r="R279" s="6" t="s">
        <v>731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156</v>
      </c>
      <c r="B280" s="186">
        <v>44140</v>
      </c>
      <c r="C280" s="186"/>
      <c r="D280" s="187" t="s">
        <v>389</v>
      </c>
      <c r="E280" s="188" t="s">
        <v>570</v>
      </c>
      <c r="F280" s="188">
        <v>182.5</v>
      </c>
      <c r="G280" s="188"/>
      <c r="H280" s="188">
        <v>248</v>
      </c>
      <c r="I280" s="190">
        <v>248</v>
      </c>
      <c r="J280" s="160" t="s">
        <v>628</v>
      </c>
      <c r="K280" s="161">
        <f t="shared" si="122"/>
        <v>65.5</v>
      </c>
      <c r="L280" s="162">
        <f t="shared" si="123"/>
        <v>0.35890410958904112</v>
      </c>
      <c r="M280" s="157" t="s">
        <v>540</v>
      </c>
      <c r="N280" s="163">
        <v>44214</v>
      </c>
      <c r="O280" s="1"/>
      <c r="P280" s="1"/>
      <c r="Q280" s="1"/>
      <c r="R280" s="6" t="s">
        <v>731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157</v>
      </c>
      <c r="B281" s="186">
        <v>44140</v>
      </c>
      <c r="C281" s="186"/>
      <c r="D281" s="187" t="s">
        <v>316</v>
      </c>
      <c r="E281" s="188" t="s">
        <v>570</v>
      </c>
      <c r="F281" s="188">
        <v>247.5</v>
      </c>
      <c r="G281" s="188"/>
      <c r="H281" s="188">
        <v>320</v>
      </c>
      <c r="I281" s="190">
        <v>320</v>
      </c>
      <c r="J281" s="160" t="s">
        <v>628</v>
      </c>
      <c r="K281" s="161">
        <f t="shared" si="122"/>
        <v>72.5</v>
      </c>
      <c r="L281" s="162">
        <f t="shared" si="123"/>
        <v>0.29292929292929293</v>
      </c>
      <c r="M281" s="157" t="s">
        <v>540</v>
      </c>
      <c r="N281" s="163">
        <v>44323</v>
      </c>
      <c r="O281" s="1"/>
      <c r="P281" s="1"/>
      <c r="Q281" s="1"/>
      <c r="R281" s="6" t="s">
        <v>731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158</v>
      </c>
      <c r="B282" s="186">
        <v>44140</v>
      </c>
      <c r="C282" s="186"/>
      <c r="D282" s="187" t="s">
        <v>269</v>
      </c>
      <c r="E282" s="188" t="s">
        <v>570</v>
      </c>
      <c r="F282" s="158">
        <v>925</v>
      </c>
      <c r="G282" s="188"/>
      <c r="H282" s="188">
        <v>1095</v>
      </c>
      <c r="I282" s="190">
        <v>1093</v>
      </c>
      <c r="J282" s="160" t="s">
        <v>758</v>
      </c>
      <c r="K282" s="161">
        <f t="shared" si="122"/>
        <v>170</v>
      </c>
      <c r="L282" s="162">
        <f t="shared" si="123"/>
        <v>0.18378378378378379</v>
      </c>
      <c r="M282" s="157" t="s">
        <v>540</v>
      </c>
      <c r="N282" s="163">
        <v>44201</v>
      </c>
      <c r="O282" s="1"/>
      <c r="P282" s="1"/>
      <c r="Q282" s="1"/>
      <c r="R282" s="6" t="s">
        <v>731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159</v>
      </c>
      <c r="B283" s="186">
        <v>44140</v>
      </c>
      <c r="C283" s="186"/>
      <c r="D283" s="187" t="s">
        <v>332</v>
      </c>
      <c r="E283" s="188" t="s">
        <v>570</v>
      </c>
      <c r="F283" s="158">
        <v>332.5</v>
      </c>
      <c r="G283" s="188"/>
      <c r="H283" s="188">
        <v>393</v>
      </c>
      <c r="I283" s="190">
        <v>406</v>
      </c>
      <c r="J283" s="160" t="s">
        <v>759</v>
      </c>
      <c r="K283" s="161">
        <f t="shared" si="122"/>
        <v>60.5</v>
      </c>
      <c r="L283" s="162">
        <f t="shared" si="123"/>
        <v>0.18195488721804512</v>
      </c>
      <c r="M283" s="157" t="s">
        <v>540</v>
      </c>
      <c r="N283" s="163">
        <v>44256</v>
      </c>
      <c r="O283" s="1"/>
      <c r="P283" s="1"/>
      <c r="Q283" s="1"/>
      <c r="R283" s="6" t="s">
        <v>731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160</v>
      </c>
      <c r="B284" s="186">
        <v>44141</v>
      </c>
      <c r="C284" s="186"/>
      <c r="D284" s="187" t="s">
        <v>449</v>
      </c>
      <c r="E284" s="188" t="s">
        <v>570</v>
      </c>
      <c r="F284" s="158">
        <v>231</v>
      </c>
      <c r="G284" s="188"/>
      <c r="H284" s="188">
        <v>281</v>
      </c>
      <c r="I284" s="190">
        <v>281</v>
      </c>
      <c r="J284" s="160" t="s">
        <v>628</v>
      </c>
      <c r="K284" s="161">
        <f t="shared" si="122"/>
        <v>50</v>
      </c>
      <c r="L284" s="162">
        <f t="shared" si="123"/>
        <v>0.21645021645021645</v>
      </c>
      <c r="M284" s="157" t="s">
        <v>540</v>
      </c>
      <c r="N284" s="163">
        <v>44358</v>
      </c>
      <c r="O284" s="1"/>
      <c r="P284" s="1"/>
      <c r="Q284" s="1"/>
      <c r="R284" s="6" t="s">
        <v>731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161</v>
      </c>
      <c r="B285" s="186">
        <v>44187</v>
      </c>
      <c r="C285" s="186"/>
      <c r="D285" s="187" t="s">
        <v>425</v>
      </c>
      <c r="E285" s="188" t="s">
        <v>570</v>
      </c>
      <c r="F285" s="158">
        <v>190</v>
      </c>
      <c r="G285" s="188"/>
      <c r="H285" s="188">
        <v>239</v>
      </c>
      <c r="I285" s="190">
        <v>239</v>
      </c>
      <c r="J285" s="160" t="s">
        <v>851</v>
      </c>
      <c r="K285" s="161">
        <f t="shared" si="122"/>
        <v>49</v>
      </c>
      <c r="L285" s="162">
        <f t="shared" si="123"/>
        <v>0.25789473684210529</v>
      </c>
      <c r="M285" s="157" t="s">
        <v>540</v>
      </c>
      <c r="N285" s="163">
        <v>44844</v>
      </c>
      <c r="O285" s="1"/>
      <c r="P285" s="1"/>
      <c r="Q285" s="1"/>
      <c r="R285" s="6" t="s">
        <v>731</v>
      </c>
    </row>
    <row r="286" spans="1:26" ht="12.75" customHeight="1">
      <c r="A286" s="185">
        <v>162</v>
      </c>
      <c r="B286" s="186">
        <v>44258</v>
      </c>
      <c r="C286" s="186"/>
      <c r="D286" s="187" t="s">
        <v>756</v>
      </c>
      <c r="E286" s="188" t="s">
        <v>570</v>
      </c>
      <c r="F286" s="158">
        <v>495</v>
      </c>
      <c r="G286" s="188"/>
      <c r="H286" s="188">
        <v>595</v>
      </c>
      <c r="I286" s="190">
        <v>590</v>
      </c>
      <c r="J286" s="160" t="s">
        <v>797</v>
      </c>
      <c r="K286" s="161">
        <f t="shared" ref="K286:K293" si="124">H286-F286</f>
        <v>100</v>
      </c>
      <c r="L286" s="162">
        <f t="shared" ref="L286:L293" si="125">K286/F286</f>
        <v>0.20202020202020202</v>
      </c>
      <c r="M286" s="157" t="s">
        <v>540</v>
      </c>
      <c r="N286" s="163">
        <v>44589</v>
      </c>
      <c r="O286" s="1"/>
      <c r="P286" s="1"/>
      <c r="R286" s="6" t="s">
        <v>731</v>
      </c>
    </row>
    <row r="287" spans="1:26" ht="12.75" customHeight="1">
      <c r="A287" s="185">
        <v>163</v>
      </c>
      <c r="B287" s="186">
        <v>44274</v>
      </c>
      <c r="C287" s="186"/>
      <c r="D287" s="187" t="s">
        <v>332</v>
      </c>
      <c r="E287" s="188" t="s">
        <v>570</v>
      </c>
      <c r="F287" s="158">
        <v>355</v>
      </c>
      <c r="G287" s="188"/>
      <c r="H287" s="188">
        <v>422.5</v>
      </c>
      <c r="I287" s="190">
        <v>420</v>
      </c>
      <c r="J287" s="160" t="s">
        <v>760</v>
      </c>
      <c r="K287" s="161">
        <f t="shared" si="124"/>
        <v>67.5</v>
      </c>
      <c r="L287" s="162">
        <f t="shared" si="125"/>
        <v>0.19014084507042253</v>
      </c>
      <c r="M287" s="157" t="s">
        <v>540</v>
      </c>
      <c r="N287" s="163">
        <v>44361</v>
      </c>
      <c r="O287" s="1"/>
      <c r="R287" s="203" t="s">
        <v>731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164</v>
      </c>
      <c r="B288" s="186">
        <v>44295</v>
      </c>
      <c r="C288" s="186"/>
      <c r="D288" s="187" t="s">
        <v>761</v>
      </c>
      <c r="E288" s="188" t="s">
        <v>570</v>
      </c>
      <c r="F288" s="158">
        <v>555</v>
      </c>
      <c r="G288" s="188"/>
      <c r="H288" s="188">
        <v>663</v>
      </c>
      <c r="I288" s="190">
        <v>663</v>
      </c>
      <c r="J288" s="160" t="s">
        <v>762</v>
      </c>
      <c r="K288" s="161">
        <f t="shared" si="124"/>
        <v>108</v>
      </c>
      <c r="L288" s="162">
        <f t="shared" si="125"/>
        <v>0.19459459459459461</v>
      </c>
      <c r="M288" s="157" t="s">
        <v>540</v>
      </c>
      <c r="N288" s="163">
        <v>44321</v>
      </c>
      <c r="O288" s="1"/>
      <c r="P288" s="1"/>
      <c r="Q288" s="1"/>
      <c r="R288" s="203" t="s">
        <v>731</v>
      </c>
    </row>
    <row r="289" spans="1:18" ht="12.75" customHeight="1">
      <c r="A289" s="185">
        <v>165</v>
      </c>
      <c r="B289" s="186">
        <v>44308</v>
      </c>
      <c r="C289" s="186"/>
      <c r="D289" s="187" t="s">
        <v>360</v>
      </c>
      <c r="E289" s="188" t="s">
        <v>570</v>
      </c>
      <c r="F289" s="158">
        <v>126.5</v>
      </c>
      <c r="G289" s="188"/>
      <c r="H289" s="188">
        <v>155</v>
      </c>
      <c r="I289" s="190">
        <v>155</v>
      </c>
      <c r="J289" s="160" t="s">
        <v>628</v>
      </c>
      <c r="K289" s="161">
        <f t="shared" si="124"/>
        <v>28.5</v>
      </c>
      <c r="L289" s="162">
        <f t="shared" si="125"/>
        <v>0.22529644268774704</v>
      </c>
      <c r="M289" s="157" t="s">
        <v>540</v>
      </c>
      <c r="N289" s="163">
        <v>44362</v>
      </c>
      <c r="O289" s="1"/>
      <c r="R289" s="203" t="s">
        <v>731</v>
      </c>
    </row>
    <row r="290" spans="1:18" ht="12.75" customHeight="1">
      <c r="A290" s="230">
        <v>166</v>
      </c>
      <c r="B290" s="231">
        <v>44368</v>
      </c>
      <c r="C290" s="231"/>
      <c r="D290" s="232" t="s">
        <v>377</v>
      </c>
      <c r="E290" s="233" t="s">
        <v>570</v>
      </c>
      <c r="F290" s="234">
        <v>287.5</v>
      </c>
      <c r="G290" s="233"/>
      <c r="H290" s="233">
        <v>245</v>
      </c>
      <c r="I290" s="235">
        <v>344</v>
      </c>
      <c r="J290" s="170" t="s">
        <v>792</v>
      </c>
      <c r="K290" s="171">
        <f t="shared" si="124"/>
        <v>-42.5</v>
      </c>
      <c r="L290" s="172">
        <f t="shared" si="125"/>
        <v>-0.14782608695652175</v>
      </c>
      <c r="M290" s="168" t="s">
        <v>552</v>
      </c>
      <c r="N290" s="165">
        <v>44508</v>
      </c>
      <c r="O290" s="1"/>
      <c r="R290" s="203" t="s">
        <v>731</v>
      </c>
    </row>
    <row r="291" spans="1:18" ht="12.75" customHeight="1">
      <c r="A291" s="185">
        <v>167</v>
      </c>
      <c r="B291" s="186">
        <v>44368</v>
      </c>
      <c r="C291" s="186"/>
      <c r="D291" s="187" t="s">
        <v>449</v>
      </c>
      <c r="E291" s="188" t="s">
        <v>570</v>
      </c>
      <c r="F291" s="158">
        <v>241</v>
      </c>
      <c r="G291" s="188"/>
      <c r="H291" s="188">
        <v>298</v>
      </c>
      <c r="I291" s="190">
        <v>320</v>
      </c>
      <c r="J291" s="160" t="s">
        <v>628</v>
      </c>
      <c r="K291" s="161">
        <f t="shared" si="124"/>
        <v>57</v>
      </c>
      <c r="L291" s="162">
        <f t="shared" si="125"/>
        <v>0.23651452282157676</v>
      </c>
      <c r="M291" s="157" t="s">
        <v>540</v>
      </c>
      <c r="N291" s="163">
        <v>44802</v>
      </c>
      <c r="O291" s="41"/>
      <c r="R291" s="203" t="s">
        <v>731</v>
      </c>
    </row>
    <row r="292" spans="1:18" ht="12.75" customHeight="1">
      <c r="A292" s="185">
        <v>168</v>
      </c>
      <c r="B292" s="186">
        <v>44406</v>
      </c>
      <c r="C292" s="186"/>
      <c r="D292" s="187" t="s">
        <v>360</v>
      </c>
      <c r="E292" s="188" t="s">
        <v>570</v>
      </c>
      <c r="F292" s="158">
        <v>162.5</v>
      </c>
      <c r="G292" s="188"/>
      <c r="H292" s="188">
        <v>200</v>
      </c>
      <c r="I292" s="190">
        <v>200</v>
      </c>
      <c r="J292" s="160" t="s">
        <v>628</v>
      </c>
      <c r="K292" s="161">
        <f t="shared" si="124"/>
        <v>37.5</v>
      </c>
      <c r="L292" s="162">
        <f t="shared" si="125"/>
        <v>0.23076923076923078</v>
      </c>
      <c r="M292" s="157" t="s">
        <v>540</v>
      </c>
      <c r="N292" s="163">
        <v>44802</v>
      </c>
      <c r="O292" s="1"/>
      <c r="R292" s="203" t="s">
        <v>731</v>
      </c>
    </row>
    <row r="293" spans="1:18" ht="12.75" customHeight="1">
      <c r="A293" s="185">
        <v>169</v>
      </c>
      <c r="B293" s="186">
        <v>44462</v>
      </c>
      <c r="C293" s="186"/>
      <c r="D293" s="187" t="s">
        <v>767</v>
      </c>
      <c r="E293" s="188" t="s">
        <v>570</v>
      </c>
      <c r="F293" s="158">
        <v>1235</v>
      </c>
      <c r="G293" s="188"/>
      <c r="H293" s="188">
        <v>1505</v>
      </c>
      <c r="I293" s="190">
        <v>1500</v>
      </c>
      <c r="J293" s="160" t="s">
        <v>628</v>
      </c>
      <c r="K293" s="161">
        <f t="shared" si="124"/>
        <v>270</v>
      </c>
      <c r="L293" s="162">
        <f t="shared" si="125"/>
        <v>0.21862348178137653</v>
      </c>
      <c r="M293" s="157" t="s">
        <v>540</v>
      </c>
      <c r="N293" s="163">
        <v>44564</v>
      </c>
      <c r="O293" s="1"/>
      <c r="R293" s="203" t="s">
        <v>731</v>
      </c>
    </row>
    <row r="294" spans="1:18" ht="12.75" customHeight="1">
      <c r="A294" s="215">
        <v>170</v>
      </c>
      <c r="B294" s="216">
        <v>44480</v>
      </c>
      <c r="C294" s="216"/>
      <c r="D294" s="217" t="s">
        <v>769</v>
      </c>
      <c r="E294" s="218" t="s">
        <v>570</v>
      </c>
      <c r="F294" s="219" t="s">
        <v>772</v>
      </c>
      <c r="G294" s="218"/>
      <c r="H294" s="218"/>
      <c r="I294" s="218">
        <v>145</v>
      </c>
      <c r="J294" s="220" t="s">
        <v>543</v>
      </c>
      <c r="K294" s="215"/>
      <c r="L294" s="216"/>
      <c r="M294" s="216"/>
      <c r="N294" s="217"/>
      <c r="O294" s="41"/>
      <c r="R294" s="203" t="s">
        <v>731</v>
      </c>
    </row>
    <row r="295" spans="1:18" ht="12.75" customHeight="1">
      <c r="A295" s="221">
        <v>171</v>
      </c>
      <c r="B295" s="222">
        <v>44481</v>
      </c>
      <c r="C295" s="222"/>
      <c r="D295" s="223" t="s">
        <v>258</v>
      </c>
      <c r="E295" s="224" t="s">
        <v>570</v>
      </c>
      <c r="F295" s="225" t="s">
        <v>771</v>
      </c>
      <c r="G295" s="224"/>
      <c r="H295" s="224"/>
      <c r="I295" s="224">
        <v>380</v>
      </c>
      <c r="J295" s="226" t="s">
        <v>543</v>
      </c>
      <c r="K295" s="221"/>
      <c r="L295" s="222"/>
      <c r="M295" s="222"/>
      <c r="N295" s="223"/>
      <c r="O295" s="41"/>
      <c r="R295" s="203" t="s">
        <v>731</v>
      </c>
    </row>
    <row r="296" spans="1:18" ht="12.75" customHeight="1">
      <c r="A296" s="185">
        <v>172</v>
      </c>
      <c r="B296" s="186">
        <v>44481</v>
      </c>
      <c r="C296" s="186"/>
      <c r="D296" s="187" t="s">
        <v>384</v>
      </c>
      <c r="E296" s="188" t="s">
        <v>570</v>
      </c>
      <c r="F296" s="158">
        <v>45.5</v>
      </c>
      <c r="G296" s="188"/>
      <c r="H296" s="188">
        <v>56.5</v>
      </c>
      <c r="I296" s="190">
        <v>56</v>
      </c>
      <c r="J296" s="160" t="s">
        <v>888</v>
      </c>
      <c r="K296" s="161">
        <f>H296-F296</f>
        <v>11</v>
      </c>
      <c r="L296" s="162">
        <f>K296/F296</f>
        <v>0.24175824175824176</v>
      </c>
      <c r="M296" s="157" t="s">
        <v>540</v>
      </c>
      <c r="N296" s="163">
        <v>44881</v>
      </c>
      <c r="O296" s="41"/>
      <c r="R296" s="203"/>
    </row>
    <row r="297" spans="1:18" ht="12.75" customHeight="1">
      <c r="A297" s="185">
        <v>173</v>
      </c>
      <c r="B297" s="186">
        <v>44551</v>
      </c>
      <c r="C297" s="186"/>
      <c r="D297" s="187" t="s">
        <v>118</v>
      </c>
      <c r="E297" s="188" t="s">
        <v>570</v>
      </c>
      <c r="F297" s="158">
        <v>2300</v>
      </c>
      <c r="G297" s="188"/>
      <c r="H297" s="188">
        <f>(2820+2200)/2</f>
        <v>2510</v>
      </c>
      <c r="I297" s="190">
        <v>3000</v>
      </c>
      <c r="J297" s="160" t="s">
        <v>805</v>
      </c>
      <c r="K297" s="161">
        <f>H297-F297</f>
        <v>210</v>
      </c>
      <c r="L297" s="162">
        <f>K297/F297</f>
        <v>9.1304347826086957E-2</v>
      </c>
      <c r="M297" s="157" t="s">
        <v>540</v>
      </c>
      <c r="N297" s="163">
        <v>44649</v>
      </c>
      <c r="O297" s="1"/>
      <c r="R297" s="203"/>
    </row>
    <row r="298" spans="1:18" ht="12.75" customHeight="1">
      <c r="A298" s="227">
        <v>174</v>
      </c>
      <c r="B298" s="222">
        <v>44606</v>
      </c>
      <c r="C298" s="227"/>
      <c r="D298" s="227" t="s">
        <v>404</v>
      </c>
      <c r="E298" s="224" t="s">
        <v>570</v>
      </c>
      <c r="F298" s="224" t="s">
        <v>800</v>
      </c>
      <c r="G298" s="224"/>
      <c r="H298" s="224"/>
      <c r="I298" s="224">
        <v>764</v>
      </c>
      <c r="J298" s="224" t="s">
        <v>543</v>
      </c>
      <c r="K298" s="224"/>
      <c r="L298" s="224"/>
      <c r="M298" s="224"/>
      <c r="N298" s="227"/>
      <c r="O298" s="41"/>
      <c r="R298" s="203"/>
    </row>
    <row r="299" spans="1:18" ht="12.75" customHeight="1">
      <c r="A299" s="185">
        <v>175</v>
      </c>
      <c r="B299" s="186">
        <v>44613</v>
      </c>
      <c r="C299" s="186"/>
      <c r="D299" s="187" t="s">
        <v>767</v>
      </c>
      <c r="E299" s="188" t="s">
        <v>570</v>
      </c>
      <c r="F299" s="158">
        <v>1255</v>
      </c>
      <c r="G299" s="188"/>
      <c r="H299" s="188">
        <v>1515</v>
      </c>
      <c r="I299" s="190">
        <v>1510</v>
      </c>
      <c r="J299" s="160" t="s">
        <v>628</v>
      </c>
      <c r="K299" s="161">
        <f>H299-F299</f>
        <v>260</v>
      </c>
      <c r="L299" s="162">
        <f>K299/F299</f>
        <v>0.20717131474103587</v>
      </c>
      <c r="M299" s="157" t="s">
        <v>540</v>
      </c>
      <c r="N299" s="163">
        <v>44834</v>
      </c>
      <c r="O299" s="41"/>
      <c r="R299" s="203"/>
    </row>
    <row r="300" spans="1:18" ht="12.75" customHeight="1">
      <c r="A300">
        <v>176</v>
      </c>
      <c r="B300" s="222">
        <v>44670</v>
      </c>
      <c r="C300" s="222"/>
      <c r="D300" s="227" t="s">
        <v>505</v>
      </c>
      <c r="E300" s="260" t="s">
        <v>570</v>
      </c>
      <c r="F300" s="224" t="s">
        <v>807</v>
      </c>
      <c r="G300" s="224"/>
      <c r="H300" s="224"/>
      <c r="I300" s="224">
        <v>553</v>
      </c>
      <c r="J300" s="224" t="s">
        <v>543</v>
      </c>
      <c r="K300" s="224"/>
      <c r="L300" s="224"/>
      <c r="M300" s="224"/>
      <c r="N300" s="224"/>
      <c r="O300" s="41"/>
      <c r="R300" s="203"/>
    </row>
    <row r="301" spans="1:18" ht="12.75" customHeight="1">
      <c r="A301" s="185">
        <v>177</v>
      </c>
      <c r="B301" s="186">
        <v>44746</v>
      </c>
      <c r="C301" s="186"/>
      <c r="D301" s="187" t="s">
        <v>841</v>
      </c>
      <c r="E301" s="188" t="s">
        <v>570</v>
      </c>
      <c r="F301" s="158">
        <v>207.5</v>
      </c>
      <c r="G301" s="188"/>
      <c r="H301" s="188">
        <v>254</v>
      </c>
      <c r="I301" s="190">
        <v>254</v>
      </c>
      <c r="J301" s="160" t="s">
        <v>628</v>
      </c>
      <c r="K301" s="161">
        <f>H301-F301</f>
        <v>46.5</v>
      </c>
      <c r="L301" s="162">
        <f>K301/F301</f>
        <v>0.22409638554216868</v>
      </c>
      <c r="M301" s="157" t="s">
        <v>540</v>
      </c>
      <c r="N301" s="163">
        <v>44792</v>
      </c>
      <c r="O301" s="1"/>
      <c r="R301" s="203"/>
    </row>
    <row r="302" spans="1:18" ht="12.75" customHeight="1">
      <c r="A302" s="185">
        <v>178</v>
      </c>
      <c r="B302" s="186">
        <v>44775</v>
      </c>
      <c r="C302" s="186"/>
      <c r="D302" s="187" t="s">
        <v>451</v>
      </c>
      <c r="E302" s="188" t="s">
        <v>570</v>
      </c>
      <c r="F302" s="158">
        <v>31.25</v>
      </c>
      <c r="G302" s="188"/>
      <c r="H302" s="188">
        <v>38.75</v>
      </c>
      <c r="I302" s="190">
        <v>38</v>
      </c>
      <c r="J302" s="160" t="s">
        <v>628</v>
      </c>
      <c r="K302" s="161">
        <f t="shared" ref="K302" si="126">H302-F302</f>
        <v>7.5</v>
      </c>
      <c r="L302" s="162">
        <f t="shared" ref="L302" si="127">K302/F302</f>
        <v>0.24</v>
      </c>
      <c r="M302" s="157" t="s">
        <v>540</v>
      </c>
      <c r="N302" s="163">
        <v>44844</v>
      </c>
      <c r="O302" s="41"/>
      <c r="R302" s="54"/>
    </row>
    <row r="303" spans="1:18" ht="12.75" customHeight="1">
      <c r="A303" s="221">
        <v>179</v>
      </c>
      <c r="B303" s="222">
        <v>44841</v>
      </c>
      <c r="C303" s="227"/>
      <c r="D303" s="227" t="s">
        <v>849</v>
      </c>
      <c r="E303" s="260" t="s">
        <v>570</v>
      </c>
      <c r="F303" s="224" t="s">
        <v>850</v>
      </c>
      <c r="G303" s="224"/>
      <c r="H303" s="224"/>
      <c r="I303" s="224">
        <v>840</v>
      </c>
      <c r="J303" s="224" t="s">
        <v>543</v>
      </c>
      <c r="K303" s="224"/>
      <c r="L303" s="224"/>
      <c r="M303" s="224"/>
      <c r="N303" s="224"/>
      <c r="O303" s="41"/>
      <c r="Q303" s="206"/>
      <c r="R303" s="54"/>
    </row>
    <row r="304" spans="1:18" ht="12.75" customHeight="1">
      <c r="A304" s="221">
        <v>180</v>
      </c>
      <c r="B304" s="222">
        <v>44844</v>
      </c>
      <c r="C304" s="227"/>
      <c r="D304" s="227" t="s">
        <v>406</v>
      </c>
      <c r="E304" s="260" t="s">
        <v>570</v>
      </c>
      <c r="F304" s="224" t="s">
        <v>852</v>
      </c>
      <c r="G304" s="224"/>
      <c r="H304" s="224"/>
      <c r="I304" s="224">
        <v>291</v>
      </c>
      <c r="J304" s="224" t="s">
        <v>543</v>
      </c>
      <c r="K304" s="224"/>
      <c r="L304" s="224"/>
      <c r="M304" s="224"/>
      <c r="N304" s="224"/>
      <c r="O304" s="41"/>
      <c r="Q304" s="206"/>
      <c r="R304" s="54"/>
    </row>
    <row r="305" spans="1:18" ht="12.75" customHeight="1">
      <c r="A305" s="221">
        <v>181</v>
      </c>
      <c r="B305" s="222">
        <v>44845</v>
      </c>
      <c r="C305" s="227"/>
      <c r="D305" s="227" t="s">
        <v>404</v>
      </c>
      <c r="E305" s="260" t="s">
        <v>570</v>
      </c>
      <c r="F305" s="224" t="s">
        <v>884</v>
      </c>
      <c r="G305" s="224"/>
      <c r="H305" s="224"/>
      <c r="I305" s="224">
        <v>765</v>
      </c>
      <c r="J305" s="224" t="s">
        <v>543</v>
      </c>
      <c r="K305" s="224"/>
      <c r="L305" s="224"/>
      <c r="M305" s="224"/>
      <c r="N305" s="224"/>
      <c r="O305" s="41"/>
      <c r="Q305" s="206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B308" s="204" t="s">
        <v>763</v>
      </c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A312" s="205"/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A313" s="205"/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A314" s="53"/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</sheetData>
  <autoFilter ref="R1:R31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2022-12-16T02:38:39Z</dcterms:modified>
</cp:coreProperties>
</file>