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AC99707A-0557-4B41-ADAD-DE46C796EB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F&amp;O)'!$R$1:$R$305</definedName>
  </definedNames>
  <calcPr calcId="191029"/>
</workbook>
</file>

<file path=xl/calcChain.xml><?xml version="1.0" encoding="utf-8"?>
<calcChain xmlns="http://schemas.openxmlformats.org/spreadsheetml/2006/main">
  <c r="L57" i="6" l="1"/>
  <c r="K57" i="6"/>
  <c r="M57" i="6" s="1"/>
  <c r="L10" i="6" l="1"/>
  <c r="K10" i="6"/>
  <c r="M10" i="6" s="1"/>
  <c r="L52" i="6"/>
  <c r="K52" i="6"/>
  <c r="L54" i="6"/>
  <c r="K54" i="6"/>
  <c r="M54" i="6" s="1"/>
  <c r="L55" i="6"/>
  <c r="K55" i="6"/>
  <c r="M52" i="6" l="1"/>
  <c r="M55" i="6"/>
  <c r="L12" i="6"/>
  <c r="K12" i="6"/>
  <c r="P23" i="6"/>
  <c r="L53" i="6"/>
  <c r="K53" i="6"/>
  <c r="M53" i="6" s="1"/>
  <c r="M12" i="6" l="1"/>
  <c r="K83" i="6"/>
  <c r="M83" i="6" s="1"/>
  <c r="K82" i="6" l="1"/>
  <c r="K81" i="6"/>
  <c r="L51" i="6"/>
  <c r="K51" i="6"/>
  <c r="L50" i="6"/>
  <c r="K50" i="6"/>
  <c r="M51" i="6" l="1"/>
  <c r="M50" i="6"/>
  <c r="K80" i="6" l="1"/>
  <c r="K79" i="6"/>
  <c r="K49" i="6"/>
  <c r="L49" i="6"/>
  <c r="L43" i="6"/>
  <c r="K43" i="6"/>
  <c r="L48" i="6"/>
  <c r="K48" i="6"/>
  <c r="K77" i="6"/>
  <c r="K76" i="6"/>
  <c r="K78" i="6"/>
  <c r="M78" i="6" s="1"/>
  <c r="P22" i="6"/>
  <c r="P21" i="6"/>
  <c r="K75" i="6"/>
  <c r="K74" i="6"/>
  <c r="K73" i="6"/>
  <c r="K72" i="6"/>
  <c r="L46" i="6"/>
  <c r="K46" i="6"/>
  <c r="L47" i="6"/>
  <c r="K47" i="6"/>
  <c r="M47" i="6" s="1"/>
  <c r="M49" i="6" l="1"/>
  <c r="M48" i="6"/>
  <c r="M43" i="6"/>
  <c r="M46" i="6"/>
  <c r="L44" i="6"/>
  <c r="K44" i="6" l="1"/>
  <c r="L42" i="6"/>
  <c r="K42" i="6"/>
  <c r="L39" i="6"/>
  <c r="K39" i="6"/>
  <c r="M42" i="6" l="1"/>
  <c r="M44" i="6"/>
  <c r="M39" i="6"/>
  <c r="L45" i="6" l="1"/>
  <c r="K45" i="6"/>
  <c r="M45" i="6" l="1"/>
  <c r="L41" i="6"/>
  <c r="K41" i="6"/>
  <c r="L40" i="6"/>
  <c r="K40" i="6"/>
  <c r="L13" i="6"/>
  <c r="K13" i="6"/>
  <c r="L38" i="6"/>
  <c r="K38" i="6"/>
  <c r="L37" i="6"/>
  <c r="K37" i="6"/>
  <c r="M41" i="6" l="1"/>
  <c r="M40" i="6"/>
  <c r="M13" i="6"/>
  <c r="M38" i="6"/>
  <c r="M37" i="6"/>
  <c r="K68" i="6"/>
  <c r="K69" i="6"/>
  <c r="K67" i="6" l="1"/>
  <c r="K65" i="6"/>
  <c r="K64" i="6"/>
  <c r="K71" i="6"/>
  <c r="K70" i="6"/>
  <c r="K66" i="6"/>
  <c r="L19" i="6"/>
  <c r="K19" i="6"/>
  <c r="M19" i="6" l="1"/>
  <c r="P18" i="6"/>
  <c r="P17" i="6" l="1"/>
  <c r="P16" i="6" l="1"/>
  <c r="P14" i="6" l="1"/>
  <c r="P15" i="6"/>
  <c r="P11" i="6" l="1"/>
  <c r="K296" i="6" l="1"/>
  <c r="L296" i="6" s="1"/>
  <c r="K290" i="6"/>
  <c r="L290" i="6" s="1"/>
  <c r="L36" i="6" l="1"/>
  <c r="K36" i="6"/>
  <c r="M36" i="6" l="1"/>
  <c r="K298" i="6" l="1"/>
  <c r="L298" i="6" s="1"/>
  <c r="K286" i="6" l="1"/>
  <c r="L286" i="6" s="1"/>
  <c r="K287" i="6" l="1"/>
  <c r="L287" i="6" s="1"/>
  <c r="K280" i="6"/>
  <c r="L280" i="6" s="1"/>
  <c r="K297" i="6" l="1"/>
  <c r="L297" i="6" s="1"/>
  <c r="K291" i="6"/>
  <c r="L291" i="6" s="1"/>
  <c r="K293" i="6" l="1"/>
  <c r="L293" i="6" s="1"/>
  <c r="L6" i="2" l="1"/>
  <c r="K6" i="3"/>
  <c r="D7" i="5" l="1"/>
  <c r="M7" i="6"/>
  <c r="K288" i="6" l="1"/>
  <c r="L288" i="6" s="1"/>
  <c r="K285" i="6" l="1"/>
  <c r="L285" i="6" s="1"/>
  <c r="K289" i="6" l="1"/>
  <c r="L289" i="6" s="1"/>
  <c r="K284" i="6"/>
  <c r="L284" i="6" s="1"/>
  <c r="K283" i="6"/>
  <c r="L283" i="6" s="1"/>
  <c r="K281" i="6"/>
  <c r="L281" i="6" s="1"/>
  <c r="H279" i="6"/>
  <c r="K279" i="6" s="1"/>
  <c r="L279" i="6" s="1"/>
  <c r="K278" i="6"/>
  <c r="L278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F247" i="6"/>
  <c r="K247" i="6" s="1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F241" i="6"/>
  <c r="K241" i="6" s="1"/>
  <c r="L241" i="6" s="1"/>
  <c r="F240" i="6"/>
  <c r="K240" i="6" s="1"/>
  <c r="L240" i="6" s="1"/>
  <c r="K239" i="6"/>
  <c r="L239" i="6" s="1"/>
  <c r="F238" i="6"/>
  <c r="K238" i="6" s="1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0" i="6"/>
  <c r="L220" i="6" s="1"/>
  <c r="K219" i="6"/>
  <c r="L219" i="6" s="1"/>
  <c r="F218" i="6"/>
  <c r="K218" i="6" s="1"/>
  <c r="L218" i="6" s="1"/>
  <c r="K217" i="6"/>
  <c r="L217" i="6" s="1"/>
  <c r="K214" i="6"/>
  <c r="L214" i="6" s="1"/>
  <c r="K213" i="6"/>
  <c r="L213" i="6" s="1"/>
  <c r="K212" i="6"/>
  <c r="L212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2" i="6"/>
  <c r="L192" i="6" s="1"/>
  <c r="K190" i="6"/>
  <c r="L190" i="6" s="1"/>
  <c r="K188" i="6"/>
  <c r="L188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L172" i="6" s="1"/>
  <c r="K171" i="6"/>
  <c r="L171" i="6" s="1"/>
  <c r="F170" i="6"/>
  <c r="K170" i="6" s="1"/>
  <c r="L170" i="6" s="1"/>
  <c r="H169" i="6"/>
  <c r="K169" i="6" s="1"/>
  <c r="L169" i="6" s="1"/>
  <c r="K166" i="6"/>
  <c r="L166" i="6" s="1"/>
  <c r="K165" i="6"/>
  <c r="L165" i="6" s="1"/>
  <c r="K164" i="6"/>
  <c r="L164" i="6" s="1"/>
  <c r="K163" i="6"/>
  <c r="L163" i="6" s="1"/>
  <c r="K162" i="6"/>
  <c r="L162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H135" i="6"/>
  <c r="K135" i="6" s="1"/>
  <c r="L135" i="6" s="1"/>
  <c r="F134" i="6"/>
  <c r="K134" i="6" s="1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6" i="4"/>
</calcChain>
</file>

<file path=xl/sharedStrings.xml><?xml version="1.0" encoding="utf-8"?>
<sst xmlns="http://schemas.openxmlformats.org/spreadsheetml/2006/main" count="3350" uniqueCount="1201">
  <si>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</si>
  <si>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</si>
  <si>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</si>
  <si>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</si>
  <si>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</si>
  <si>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</si>
  <si>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</si>
  <si>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</si>
  <si>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</si>
  <si>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</si>
  <si>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</si>
  <si>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</si>
  <si>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</si>
  <si>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</si>
  <si>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</si>
  <si>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</si>
  <si>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</si>
  <si>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</si>
  <si>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</si>
  <si>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</si>
  <si>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</si>
  <si>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</si>
  <si>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</si>
  <si>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</si>
  <si>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</si>
  <si>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</si>
  <si>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</si>
  <si>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</si>
  <si>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</si>
  <si>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</si>
  <si>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</si>
  <si>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</si>
  <si>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</si>
  <si>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</si>
  <si>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</si>
  <si>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</si>
  <si>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</si>
  <si>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</si>
  <si>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</si>
  <si>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</si>
  <si>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</si>
  <si>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</si>
  <si>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</si>
  <si>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</si>
  <si>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</si>
  <si>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</si>
  <si>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</si>
  <si>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</si>
  <si>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</si>
  <si>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</si>
  <si>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</si>
  <si>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</si>
  <si>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</si>
  <si>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</si>
  <si>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</si>
  <si>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</si>
  <si>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</si>
  <si>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</si>
  <si>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</si>
  <si>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</si>
  <si>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</si>
  <si>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</si>
  <si>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</si>
  <si>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</si>
  <si>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</si>
  <si>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</si>
  <si>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</si>
  <si>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</si>
  <si>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</si>
  <si>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</si>
  <si>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</si>
  <si>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</si>
  <si>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</si>
  <si>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</si>
  <si>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</si>
  <si>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</si>
  <si>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</si>
  <si>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</si>
  <si>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</si>
  <si>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</si>
  <si>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</si>
  <si>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</si>
  <si>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</si>
  <si>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</si>
  <si>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</si>
  <si>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</si>
  <si>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</si>
  <si>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</si>
  <si>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</si>
  <si>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</si>
  <si>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</si>
  <si>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</si>
  <si>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</si>
  <si>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</si>
  <si>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</si>
  <si>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</si>
  <si>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</si>
  <si>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</si>
  <si>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</si>
  <si>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</si>
  <si>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</si>
  <si>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</si>
  <si>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</si>
  <si>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</si>
  <si>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</si>
  <si>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</si>
  <si>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</si>
  <si>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</si>
  <si>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</si>
  <si>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</si>
  <si>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</si>
  <si>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</si>
  <si>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</si>
  <si>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</si>
  <si>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</si>
  <si>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</si>
  <si>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</si>
  <si>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</si>
  <si>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</si>
  <si>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</si>
  <si>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</si>
  <si>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</si>
  <si>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</si>
  <si>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</si>
  <si>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</si>
  <si>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</si>
  <si>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</si>
  <si>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</si>
  <si>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</si>
  <si>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</si>
  <si>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</si>
  <si>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</si>
  <si>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</si>
  <si>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</si>
  <si>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</si>
  <si>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</si>
  <si>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</si>
  <si>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</si>
  <si>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</si>
  <si>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</si>
  <si>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</si>
  <si>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</si>
  <si>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</si>
  <si>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</si>
  <si>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</si>
  <si>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</si>
  <si>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</si>
  <si>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</si>
  <si>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</si>
  <si>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</si>
  <si>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</si>
  <si>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</si>
  <si>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</si>
  <si>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</si>
  <si>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</si>
  <si>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</si>
  <si>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</si>
  <si>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</si>
  <si>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</si>
  <si>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</si>
  <si>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</si>
  <si>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</si>
  <si>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</si>
  <si>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</si>
  <si>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</si>
  <si>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</si>
  <si>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</si>
  <si>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</si>
  <si>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</si>
  <si>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</si>
  <si>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</si>
  <si>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</si>
  <si>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</si>
  <si>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</si>
  <si>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</si>
  <si>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</si>
  <si>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</si>
  <si>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</si>
  <si>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</si>
  <si>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</si>
  <si>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</si>
  <si>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</si>
  <si>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</si>
  <si>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</si>
  <si>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</si>
  <si>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</si>
  <si>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</si>
  <si>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</si>
  <si>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</si>
  <si>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</si>
  <si>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</si>
  <si>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</si>
  <si>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</si>
  <si>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</si>
  <si>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</si>
  <si>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</si>
  <si>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</si>
  <si>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</si>
  <si>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</si>
  <si>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</si>
  <si>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</si>
  <si>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</si>
  <si>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</si>
  <si>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</si>
  <si>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</si>
  <si>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</si>
  <si>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</si>
  <si>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</si>
  <si>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</si>
  <si>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</si>
  <si>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</si>
  <si>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</si>
  <si>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</si>
  <si>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</si>
  <si>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</si>
  <si>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</si>
  <si>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</si>
  <si>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</si>
  <si>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</si>
  <si>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</si>
  <si>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</si>
  <si>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</si>
  <si>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</si>
  <si>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</si>
  <si>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</si>
  <si>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</si>
  <si>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</si>
  <si>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</si>
  <si>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</si>
  <si>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</si>
  <si>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</si>
  <si>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</si>
  <si>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</si>
  <si>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</si>
  <si>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</si>
  <si>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</si>
  <si>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</si>
  <si>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</si>
  <si>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</si>
  <si>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</si>
  <si>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</si>
  <si>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</si>
  <si>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</si>
  <si>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</si>
  <si>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</si>
  <si>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</si>
  <si>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</si>
  <si>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</si>
  <si>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</si>
  <si>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</si>
  <si>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</si>
  <si>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</si>
  <si>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</si>
  <si>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</si>
  <si>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</si>
  <si>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</si>
  <si>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</si>
  <si>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</si>
  <si>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</si>
  <si>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</si>
  <si>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</si>
  <si>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</si>
  <si>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</si>
  <si>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</si>
  <si>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</si>
  <si>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</si>
  <si>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</si>
  <si>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</si>
  <si>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</si>
  <si>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</si>
  <si>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</si>
  <si>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</si>
  <si>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</si>
  <si>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</si>
  <si>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</si>
  <si>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</si>
  <si>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</si>
  <si>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</si>
  <si>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</si>
  <si>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</si>
  <si>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</si>
  <si>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</si>
  <si>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</si>
  <si>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</si>
  <si>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</si>
  <si>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</si>
  <si>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</si>
  <si>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</si>
  <si>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</si>
  <si>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</si>
  <si>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</si>
  <si>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</si>
  <si>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</si>
  <si>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</si>
  <si>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</si>
  <si>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</si>
  <si>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</si>
  <si>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</si>
  <si>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</si>
  <si>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</si>
  <si>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</si>
  <si>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</si>
  <si>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</si>
  <si>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</si>
  <si>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</si>
  <si>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</si>
  <si>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</si>
  <si>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</si>
  <si>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</si>
  <si>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</si>
  <si>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</si>
  <si>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</si>
  <si>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</si>
  <si>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</si>
  <si>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</si>
  <si>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</si>
  <si>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</si>
  <si>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</si>
  <si>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</si>
  <si>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</si>
  <si>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</si>
  <si>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</si>
  <si>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</si>
  <si>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</si>
  <si>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</si>
  <si>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</si>
  <si>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</si>
  <si>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</si>
  <si>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</si>
  <si>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</si>
  <si>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</si>
  <si>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</si>
  <si>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</si>
  <si>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</si>
  <si>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</si>
  <si>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</si>
  <si>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</si>
  <si>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</si>
  <si>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</si>
  <si>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</si>
  <si>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</si>
  <si>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</si>
  <si>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</si>
  <si>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</si>
  <si>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</si>
  <si>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</si>
  <si>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</si>
  <si>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</si>
  <si>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</si>
  <si>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</si>
  <si>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</si>
  <si>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</si>
  <si>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</si>
  <si>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</si>
  <si>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</si>
  <si>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</si>
  <si>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</si>
  <si>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</si>
  <si>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</si>
  <si>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</si>
  <si>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</si>
  <si>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</si>
  <si>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</si>
  <si>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</si>
  <si>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</si>
  <si>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</si>
  <si>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</si>
  <si>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</si>
  <si>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</si>
  <si>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</si>
  <si>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</si>
  <si>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</si>
  <si>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</si>
  <si>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</si>
  <si>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</si>
  <si>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</si>
  <si>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</si>
  <si>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</si>
  <si>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</si>
  <si>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</si>
  <si>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</si>
  <si>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</si>
  <si>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</si>
  <si>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</si>
  <si>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</si>
  <si>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</si>
  <si>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</si>
  <si>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</si>
  <si>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</si>
  <si>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</si>
  <si>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</si>
  <si>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</si>
  <si>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</si>
  <si>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</si>
  <si>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</si>
  <si>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</si>
  <si>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</si>
  <si>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</si>
  <si>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</si>
  <si>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</si>
  <si>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</si>
  <si>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</si>
  <si>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</si>
  <si>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</si>
  <si>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</si>
  <si>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</si>
  <si>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</si>
  <si>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</si>
  <si>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</si>
  <si>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</si>
  <si>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</si>
  <si>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</si>
  <si>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</si>
  <si>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</si>
  <si>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</si>
  <si>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</si>
  <si>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</si>
  <si>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</si>
  <si>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</si>
  <si>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</si>
  <si>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</si>
  <si>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</si>
  <si>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</si>
  <si>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</si>
  <si>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</si>
  <si>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</si>
  <si>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</si>
  <si>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</si>
  <si>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</si>
  <si>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</si>
  <si>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</si>
  <si>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</si>
  <si>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</si>
  <si>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</si>
  <si>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</si>
  <si>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</si>
  <si>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</si>
  <si>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</si>
  <si>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</si>
  <si>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</si>
  <si>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</si>
  <si>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</si>
  <si>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</si>
  <si>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</si>
  <si>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</si>
  <si>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</si>
  <si>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</si>
  <si>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</si>
  <si>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</si>
  <si>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</si>
  <si>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</si>
  <si>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</si>
  <si>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</si>
  <si>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</si>
  <si>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</si>
  <si>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</si>
  <si>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</si>
  <si>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</si>
  <si>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</si>
  <si>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</si>
  <si>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</si>
  <si>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</si>
  <si>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</si>
  <si>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</si>
  <si>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</si>
  <si>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</si>
  <si>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</si>
  <si>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</si>
  <si>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</si>
  <si>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</si>
  <si>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</si>
  <si>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</si>
  <si>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</si>
  <si>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</si>
  <si>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</si>
  <si>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</si>
  <si>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</si>
  <si>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</si>
  <si>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</si>
  <si>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</si>
  <si>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</si>
  <si>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</si>
  <si>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</si>
  <si>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</si>
  <si>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</si>
  <si>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</si>
  <si>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</si>
  <si>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</si>
  <si>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</si>
  <si>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</si>
  <si>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</si>
  <si>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</si>
  <si>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</si>
  <si>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</si>
  <si>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</si>
  <si>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</si>
  <si>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</si>
  <si>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</si>
  <si>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</si>
  <si>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</si>
  <si>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</si>
  <si>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</si>
  <si>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</si>
  <si>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</si>
  <si>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</si>
  <si>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</si>
  <si>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</si>
  <si>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</si>
  <si>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</si>
  <si>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</si>
  <si>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</si>
  <si>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</si>
  <si>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</si>
  <si>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</si>
  <si>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</si>
  <si>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</si>
  <si>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</si>
  <si>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</si>
  <si>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</si>
  <si>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</si>
  <si>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</si>
  <si>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</si>
  <si>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</si>
  <si>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</si>
  <si>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</si>
  <si>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</si>
  <si>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</si>
  <si>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</si>
  <si>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</si>
  <si>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</si>
  <si>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</si>
  <si>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</si>
  <si>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</si>
  <si>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</si>
  <si>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</si>
  <si>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</si>
  <si>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</si>
  <si>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</si>
  <si>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</si>
  <si>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</si>
  <si>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</si>
  <si>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</si>
  <si>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</si>
  <si>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</si>
  <si>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</si>
  <si>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</si>
  <si>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</si>
  <si>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</si>
  <si>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</si>
  <si>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</si>
  <si>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</si>
  <si>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</si>
  <si>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</si>
  <si>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</si>
  <si>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</si>
  <si>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</si>
  <si>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</si>
  <si>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</si>
  <si>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</si>
  <si>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</si>
  <si>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</si>
  <si>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</si>
  <si>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</si>
  <si>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</si>
  <si>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</si>
  <si>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</si>
  <si>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</si>
  <si>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</si>
  <si>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</si>
  <si>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</si>
  <si>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</si>
  <si>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</si>
  <si>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</si>
  <si>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</si>
  <si>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</si>
  <si>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</si>
  <si>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</si>
  <si>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</si>
  <si>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</si>
  <si>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</si>
  <si>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</si>
  <si>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</si>
  <si>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</si>
  <si>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</si>
  <si>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</si>
  <si>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</si>
  <si>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</si>
  <si>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</si>
  <si>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</si>
  <si>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</si>
  <si>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</si>
  <si>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</si>
  <si>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</si>
  <si>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</si>
  <si>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</si>
  <si>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</si>
  <si>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</si>
  <si>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</si>
  <si>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</si>
  <si>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</si>
  <si>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</si>
  <si>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</si>
  <si>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</si>
  <si>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</si>
  <si>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</si>
  <si>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</si>
  <si>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</si>
  <si>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</si>
  <si>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</si>
  <si>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</si>
  <si>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</si>
  <si>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</si>
  <si>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</si>
  <si>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</si>
  <si>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</si>
  <si>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</si>
  <si>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</si>
  <si>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</si>
  <si>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</si>
  <si>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</si>
  <si>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</si>
  <si>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</si>
  <si>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</si>
  <si>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</si>
  <si>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</si>
  <si>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</si>
  <si>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</si>
  <si>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</si>
  <si>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</si>
  <si>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</si>
  <si>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</si>
  <si>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</si>
  <si>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</si>
  <si>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</si>
  <si>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</si>
  <si>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</si>
  <si>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</si>
  <si>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</si>
  <si>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</si>
  <si>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</si>
  <si>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</si>
  <si>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</si>
  <si>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</si>
  <si>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</si>
  <si>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</si>
  <si>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</si>
  <si>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</si>
  <si>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</si>
  <si>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</si>
  <si>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</si>
  <si>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</si>
  <si>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</si>
  <si>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</si>
  <si>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</si>
  <si>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</si>
  <si>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</si>
  <si>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</si>
  <si>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</si>
  <si>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</si>
  <si>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</si>
  <si>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</si>
  <si>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</si>
  <si>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</si>
  <si>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</si>
  <si>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</si>
  <si>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</si>
  <si>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</si>
  <si>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</si>
  <si>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</si>
  <si>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</si>
  <si>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</si>
  <si>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</si>
  <si>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</si>
  <si>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</si>
  <si>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</si>
  <si>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</si>
  <si>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</si>
  <si>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</si>
  <si>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</si>
  <si>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</si>
  <si>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</si>
  <si>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</si>
  <si>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</si>
  <si>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</si>
  <si>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</si>
  <si>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</si>
  <si>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</si>
  <si>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</si>
  <si>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</si>
  <si>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</si>
  <si>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</si>
  <si>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</si>
  <si>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</si>
  <si>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</si>
  <si>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</si>
  <si>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</si>
  <si>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</si>
  <si>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</si>
  <si>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</si>
  <si>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</si>
  <si>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</si>
  <si>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</si>
  <si>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</si>
  <si>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</si>
  <si>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</si>
  <si>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</si>
  <si>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</si>
  <si>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</si>
  <si>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</si>
  <si>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</si>
  <si>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</si>
  <si>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</si>
  <si>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</si>
  <si>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</si>
  <si>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</si>
  <si>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</si>
  <si>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</si>
  <si>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</si>
  <si>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</si>
  <si>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</si>
  <si>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</si>
  <si>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</si>
  <si>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</si>
  <si>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</si>
  <si>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</si>
  <si>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</si>
  <si>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</si>
  <si>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</si>
  <si>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</si>
  <si>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</si>
  <si>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</si>
  <si>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</si>
  <si>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</si>
  <si>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</si>
  <si>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</si>
  <si>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</si>
  <si>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</si>
  <si>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</si>
  <si>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</si>
  <si>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</si>
  <si>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</si>
  <si>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</si>
  <si>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</si>
  <si>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</si>
  <si>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</si>
  <si>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</si>
  <si>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</si>
  <si>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</si>
  <si>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</si>
  <si>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</si>
  <si>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</si>
  <si>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</si>
  <si>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</si>
  <si>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</si>
  <si>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</si>
  <si>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</si>
  <si>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</si>
  <si>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</si>
  <si>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</si>
  <si>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</si>
  <si>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</si>
  <si>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</si>
  <si>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</si>
  <si>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</si>
  <si>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</si>
  <si>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</si>
  <si>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</si>
  <si>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</si>
  <si>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</si>
  <si>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</si>
  <si>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</si>
  <si>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</si>
  <si>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</si>
  <si>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</si>
  <si>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</si>
  <si>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</si>
  <si>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</si>
  <si>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</si>
  <si>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</si>
  <si>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</si>
  <si>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</si>
  <si>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</si>
  <si>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</si>
  <si>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</si>
  <si>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</si>
  <si>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</si>
  <si>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</si>
  <si>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</si>
  <si>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</si>
  <si>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</si>
  <si>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</si>
  <si>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</si>
  <si>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</si>
  <si>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</si>
  <si>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</si>
  <si>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</si>
  <si>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</si>
  <si>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</si>
  <si>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</si>
  <si>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</si>
  <si>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</si>
  <si>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</si>
  <si>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</si>
  <si>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</si>
  <si>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</si>
  <si>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</si>
  <si>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</si>
  <si>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</si>
  <si>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</si>
  <si>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</si>
  <si>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</si>
  <si>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</si>
  <si>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</si>
  <si>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</si>
  <si>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</si>
  <si>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</si>
  <si>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</si>
  <si>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</si>
  <si>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</si>
  <si>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</si>
  <si>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</si>
  <si>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</si>
  <si>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</si>
  <si>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</si>
  <si>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</si>
  <si>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</si>
  <si>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</si>
  <si>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</si>
  <si>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</si>
  <si>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</si>
  <si>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</si>
  <si>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</si>
  <si>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</si>
  <si>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</si>
  <si>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</si>
  <si>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</si>
  <si>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</si>
  <si>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</si>
  <si>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</si>
  <si>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</si>
  <si>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</si>
  <si>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</si>
  <si>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</si>
  <si>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</si>
  <si>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</si>
  <si>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</si>
  <si>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</si>
  <si>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</si>
  <si>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</si>
  <si>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</si>
  <si>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</si>
  <si>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</si>
  <si>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</si>
  <si>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</si>
  <si>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</si>
  <si>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</si>
  <si>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</si>
  <si>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</si>
  <si>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</si>
  <si>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</si>
  <si>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</si>
  <si>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</si>
  <si>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</si>
  <si>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</si>
  <si>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</si>
  <si>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</si>
  <si>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</si>
  <si>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</si>
  <si>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</si>
  <si>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</si>
  <si>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</si>
  <si>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</si>
  <si>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</si>
  <si>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</si>
  <si>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</si>
  <si>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</si>
  <si>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</si>
  <si>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</si>
  <si>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</si>
  <si>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</si>
  <si>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</si>
  <si>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</si>
  <si>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</si>
  <si>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</si>
  <si>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</si>
  <si>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</si>
  <si>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</si>
  <si>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</si>
  <si>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</si>
  <si>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</si>
  <si>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</si>
  <si>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</si>
  <si>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</si>
  <si>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</si>
  <si>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</si>
  <si>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</si>
  <si>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</si>
  <si>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</si>
  <si>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</si>
  <si>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</si>
  <si>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</si>
  <si>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</si>
  <si>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</si>
  <si>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</si>
  <si>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</si>
  <si>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</si>
  <si>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</si>
  <si>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</si>
  <si>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</si>
  <si>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</si>
  <si>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</si>
  <si>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</si>
  <si>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</si>
  <si>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</si>
  <si>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</si>
  <si>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</si>
  <si>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</si>
  <si>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</si>
  <si>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</si>
  <si>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</si>
  <si>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</si>
  <si>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</si>
  <si>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</si>
  <si>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</si>
  <si>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</si>
  <si>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</si>
  <si>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</si>
  <si>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</si>
  <si>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</si>
  <si>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</si>
  <si>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</si>
  <si>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</si>
  <si>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</si>
  <si>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</si>
  <si>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</si>
  <si>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</si>
  <si>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</si>
  <si>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</si>
  <si>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</si>
  <si>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</si>
  <si>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</si>
  <si>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</si>
  <si>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</si>
  <si>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</si>
  <si>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</si>
  <si>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</si>
  <si>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</si>
  <si>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</si>
  <si>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</si>
  <si>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</si>
  <si>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</si>
  <si>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</si>
  <si>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</si>
  <si>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</si>
  <si>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</si>
  <si>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</si>
  <si>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</si>
  <si>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</si>
  <si>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</si>
  <si>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</si>
  <si>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</si>
  <si>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</si>
  <si>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</si>
  <si>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</si>
  <si>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</si>
  <si>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</si>
  <si>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</si>
  <si>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</si>
  <si>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</si>
  <si>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</si>
  <si>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</si>
  <si>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</si>
  <si>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</si>
  <si>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</si>
  <si>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</si>
  <si>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</si>
  <si>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</si>
  <si>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</si>
  <si>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</si>
  <si>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</si>
  <si>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</si>
  <si>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</si>
  <si>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</si>
  <si>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</si>
  <si>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</si>
  <si>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</si>
  <si>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</si>
  <si>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JR SEAMLESS PRIVATE LIMITED</t>
  </si>
  <si>
    <t>BP EQUITIES PVT. LTD.</t>
  </si>
  <si>
    <t>HRTI PRIVATE LIMITED</t>
  </si>
  <si>
    <t>SELAN</t>
  </si>
  <si>
    <t>Selan Exploration Technol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</si>
  <si>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</si>
  <si>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</si>
  <si>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</si>
  <si>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</si>
  <si>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</si>
  <si>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</si>
  <si>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</si>
  <si>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IFL</t>
  </si>
  <si>
    <t>CHANDAN CHAURASIYA</t>
  </si>
  <si>
    <t>VEENA RAJESH SHAH</t>
  </si>
  <si>
    <t>HITECH</t>
  </si>
  <si>
    <t>Hi-Tech Pipes Limited</t>
  </si>
  <si>
    <t>CITADEL SECURITIES INDIA MARKETS PRIVATE LIMITED</t>
  </si>
  <si>
    <t>JAICORPLTD</t>
  </si>
  <si>
    <t>Jai Corp Limited</t>
  </si>
  <si>
    <t>RIIL</t>
  </si>
  <si>
    <t>Reliance Indl Infra Ltd</t>
  </si>
  <si>
    <t>VISHAL BIPINKUMAR DOSHI</t>
  </si>
  <si>
    <t>Loss of Rs 22/-</t>
  </si>
  <si>
    <t>397-398</t>
  </si>
  <si>
    <t>Profit of Rs.1.25/-</t>
  </si>
  <si>
    <t>Profit of Rs.10.5/-</t>
  </si>
  <si>
    <t>Loss of Rs.178/-</t>
  </si>
  <si>
    <t>Accu &lt;&gt;</t>
  </si>
  <si>
    <t>IPCALAB OCT FUT</t>
  </si>
  <si>
    <t>974-990</t>
  </si>
  <si>
    <t>AKM</t>
  </si>
  <si>
    <t>JAGWAT LALIT R HUF</t>
  </si>
  <si>
    <t>CHANDNIMACH</t>
  </si>
  <si>
    <t>GCMSECU</t>
  </si>
  <si>
    <t>LUHARUKA</t>
  </si>
  <si>
    <t>PRITHVI FINMART PRIVATE LIMITED</t>
  </si>
  <si>
    <t>SKSE SECURITIES LIMITED CORP CM/TM PROP A/C</t>
  </si>
  <si>
    <t>SBLI</t>
  </si>
  <si>
    <t>KATYAYANI TRADELINK PRIVATE LIMITED</t>
  </si>
  <si>
    <t>SCANPGEOM</t>
  </si>
  <si>
    <t>NIHAN TRADING PRIVATE LIMITED</t>
  </si>
  <si>
    <t>L7 HITECH PRIVATE LIMITED</t>
  </si>
  <si>
    <t>MANSI SHARE AND STOCK ADVISORS PVT LTD</t>
  </si>
  <si>
    <t>ISHAN</t>
  </si>
  <si>
    <t>Ishan International Ltd</t>
  </si>
  <si>
    <t>SAUMIL ARVIND BHAVNAGARI</t>
  </si>
  <si>
    <t>MADRASFERT</t>
  </si>
  <si>
    <t>Madras Fertilizers Ltd</t>
  </si>
  <si>
    <t>NFL</t>
  </si>
  <si>
    <t>National Fertilizers Limi</t>
  </si>
  <si>
    <t>RHFL</t>
  </si>
  <si>
    <t>Reliance Home Finance Ltd</t>
  </si>
  <si>
    <t>SAHASTRAA ADVISORS PRIVATE LIMITED</t>
  </si>
  <si>
    <t>EVERMORE SHARE BROKING PRIVATE LIMITED</t>
  </si>
  <si>
    <t>STCINDIA</t>
  </si>
  <si>
    <t>The State Trading Corpn</t>
  </si>
  <si>
    <t>TRU</t>
  </si>
  <si>
    <t>TruCap Finance Limited</t>
  </si>
  <si>
    <t>RAJ RATAN COMMODITIES PRIVATE LIMITED</t>
  </si>
  <si>
    <t>VAKRANGEE</t>
  </si>
  <si>
    <t>Vakrangee Limited</t>
  </si>
  <si>
    <t>5400-5450</t>
  </si>
  <si>
    <t>CAPLIPOINT</t>
  </si>
  <si>
    <t>1085-1095</t>
  </si>
  <si>
    <t>ACCELERATE</t>
  </si>
  <si>
    <t>SOWMIYA BHARATT .</t>
  </si>
  <si>
    <t>AFEL</t>
  </si>
  <si>
    <t>RISHAN SINGH KEER</t>
  </si>
  <si>
    <t>SONALASHOKJAIN</t>
  </si>
  <si>
    <t>BHARATBHAI PARSOTTAMBHAI SONI</t>
  </si>
  <si>
    <t>MAHAVIR RAMESHCHANDRA CHUDASAMA</t>
  </si>
  <si>
    <t>RAKESH RAMESH PARMAR</t>
  </si>
  <si>
    <t>MANJU G RANKA</t>
  </si>
  <si>
    <t>MITHLESH CONSULTANCY LLP</t>
  </si>
  <si>
    <t>PARAMAR VAISHNAVIBEN</t>
  </si>
  <si>
    <t>AVL</t>
  </si>
  <si>
    <t>ANGAD KUMAR</t>
  </si>
  <si>
    <t>HDFC MUTUAL FUND</t>
  </si>
  <si>
    <t>JAIPRAKASH KASHIRAM BERWAL</t>
  </si>
  <si>
    <t>CMMHOSP</t>
  </si>
  <si>
    <t>MANISH DHINGRA</t>
  </si>
  <si>
    <t>CRESSAN</t>
  </si>
  <si>
    <t>VARUN KRISHNAVTAR KABRA</t>
  </si>
  <si>
    <t>BIRVA TRADING LLP</t>
  </si>
  <si>
    <t>DANUBE</t>
  </si>
  <si>
    <t>NIRAJ JADGISH PARIKH HUF</t>
  </si>
  <si>
    <t>DARSHANORNA</t>
  </si>
  <si>
    <t>NITIN BAKSHI</t>
  </si>
  <si>
    <t>INDRAWATI ENTERPRISES PRIVATE LIMITED</t>
  </si>
  <si>
    <t>RUPAM BISWAS</t>
  </si>
  <si>
    <t>RITICK MAITY</t>
  </si>
  <si>
    <t>GGDANDE</t>
  </si>
  <si>
    <t>VINODKUMAR OHRI</t>
  </si>
  <si>
    <t>GGL</t>
  </si>
  <si>
    <t>KAMLESH WASAN</t>
  </si>
  <si>
    <t>HAZOOR</t>
  </si>
  <si>
    <t>PARNIKA AGARWAL</t>
  </si>
  <si>
    <t>HINDBIO</t>
  </si>
  <si>
    <t>ABHISHEK SINGHVI</t>
  </si>
  <si>
    <t>JAI VINAYAK SECURITIES</t>
  </si>
  <si>
    <t>HINDTIN</t>
  </si>
  <si>
    <t>STOCK VERTEX VENTURES</t>
  </si>
  <si>
    <t>IISL</t>
  </si>
  <si>
    <t>DHIREN JIVANLAL RAVAL</t>
  </si>
  <si>
    <t>INNOVATIVE</t>
  </si>
  <si>
    <t>NAVYUG GLOBAL INVESTMENTS</t>
  </si>
  <si>
    <t>INNOVTEC</t>
  </si>
  <si>
    <t>VIBHU GUPTA</t>
  </si>
  <si>
    <t>JETINFRA</t>
  </si>
  <si>
    <t>UJJWAL AMBADAS TIKAIT</t>
  </si>
  <si>
    <t>NEXUSSURGL</t>
  </si>
  <si>
    <t>LAXMI PAT DUDHERIA</t>
  </si>
  <si>
    <t>RAPICUT</t>
  </si>
  <si>
    <t>SARAS INVESTMENT</t>
  </si>
  <si>
    <t>RIBATEX</t>
  </si>
  <si>
    <t>DHEERAJ KUMAR LOHIA</t>
  </si>
  <si>
    <t>LALJIBHAI TRIVEDI</t>
  </si>
  <si>
    <t>SHIVAEXPO</t>
  </si>
  <si>
    <t>ABHINAV UPADHYAY</t>
  </si>
  <si>
    <t>TCFCFINQ</t>
  </si>
  <si>
    <t>PIYUSH SHARMA</t>
  </si>
  <si>
    <t>LAKHUBHA SOLANKI</t>
  </si>
  <si>
    <t>VIPPYSP</t>
  </si>
  <si>
    <t>YARNSYN</t>
  </si>
  <si>
    <t>DEVI SINGH</t>
  </si>
  <si>
    <t>JAIMIN KAILASH GUPTA</t>
  </si>
  <si>
    <t>OWN AC</t>
  </si>
  <si>
    <t>YASHKUMAR GAJJAR</t>
  </si>
  <si>
    <t>PRASHANTHSANGAPPATODALBAGI</t>
  </si>
  <si>
    <t>YASH BHARDWAJ</t>
  </si>
  <si>
    <t>ASHOKBHAI MADHUBHAI KORAT</t>
  </si>
  <si>
    <t>SHANI BHATI</t>
  </si>
  <si>
    <t>VAX ENTERPRISE PRIVATE LIMITED</t>
  </si>
  <si>
    <t>DEVENDR SINGH</t>
  </si>
  <si>
    <t>KASHYAP CHAKARVARTY</t>
  </si>
  <si>
    <t>KAILASHBEN ASHOKKUMAR PATEL</t>
  </si>
  <si>
    <t>ZMILGFIN</t>
  </si>
  <si>
    <t>TANUSHRI DALMIYA</t>
  </si>
  <si>
    <t>ADSL</t>
  </si>
  <si>
    <t>Allied Digital Services L</t>
  </si>
  <si>
    <t>SAROJ GUPTA</t>
  </si>
  <si>
    <t>AGARWALFT</t>
  </si>
  <si>
    <t>Agarwal Float Glass I Ltd</t>
  </si>
  <si>
    <t>SMC GLOBAL SECURITIES LIMITED</t>
  </si>
  <si>
    <t>ALEMBICLTD</t>
  </si>
  <si>
    <t>Alembic Limited</t>
  </si>
  <si>
    <t>CRONY VYAPAR PVT LTD</t>
  </si>
  <si>
    <t>ARCHIDPLY</t>
  </si>
  <si>
    <t>Archidply Industries Limi</t>
  </si>
  <si>
    <t>SHALU  AGGARWAL</t>
  </si>
  <si>
    <t>CEAT Limited</t>
  </si>
  <si>
    <t>CHENNPETRO</t>
  </si>
  <si>
    <t>Chennai Petroleum Corp</t>
  </si>
  <si>
    <t>FAZE3Q</t>
  </si>
  <si>
    <t>Faze Three Limited</t>
  </si>
  <si>
    <t>GANGAFORGE</t>
  </si>
  <si>
    <t>Ganga Forging Limited</t>
  </si>
  <si>
    <t>JAINAM BROKING LIMITED</t>
  </si>
  <si>
    <t>NAVIN TEXTILE MARKETING PRIVATE LIMITED</t>
  </si>
  <si>
    <t>NIRAJ RAJNIKANT SHAH</t>
  </si>
  <si>
    <t>SEEMA AGGARWAL</t>
  </si>
  <si>
    <t>GULFPETRO</t>
  </si>
  <si>
    <t>GP Petroleums Limited</t>
  </si>
  <si>
    <t>Ircon International Ltd</t>
  </si>
  <si>
    <t>JKTYRE</t>
  </si>
  <si>
    <t>JK Tyre &amp; Industries Ltd</t>
  </si>
  <si>
    <t>JPOLYINVST</t>
  </si>
  <si>
    <t>Jind Pol Inv &amp; Fin Co Ltd</t>
  </si>
  <si>
    <t>KEYFINSERV</t>
  </si>
  <si>
    <t>Keynote Fin Serv Ltd.</t>
  </si>
  <si>
    <t>SURESHKUMAR MAKWANA</t>
  </si>
  <si>
    <t>NK SECURITIES RESEARCH PRIVATE LIMITED</t>
  </si>
  <si>
    <t>LFIC</t>
  </si>
  <si>
    <t>Lakshmi Fin Ind Corp Ltd</t>
  </si>
  <si>
    <t>YUGA STOCKS AND COMMODITIES PRIVATE LIMITED  .</t>
  </si>
  <si>
    <t>MANALIPETC</t>
  </si>
  <si>
    <t>Manali Petrochemicals Lt</t>
  </si>
  <si>
    <t>MIRZAINT</t>
  </si>
  <si>
    <t>Mirza International Ltd.</t>
  </si>
  <si>
    <t>MTNL</t>
  </si>
  <si>
    <t>Maha Tel Nigam Ltd.</t>
  </si>
  <si>
    <t>PLADAINFO</t>
  </si>
  <si>
    <t>Plada Infotech Services L</t>
  </si>
  <si>
    <t>SIGIND</t>
  </si>
  <si>
    <t>Signet Industries Limited</t>
  </si>
  <si>
    <t>TNPETRO</t>
  </si>
  <si>
    <t>Tamilnadu Petro Prod Ltd</t>
  </si>
  <si>
    <t>TRF</t>
  </si>
  <si>
    <t>TRF Limited</t>
  </si>
  <si>
    <t>VAISHALI</t>
  </si>
  <si>
    <t>Vaishali Pharma Limited</t>
  </si>
  <si>
    <t>PACE STOCK BROKING SERVICES PVT LTD</t>
  </si>
  <si>
    <t>ACHINTYA SECURITIES PRIVATE LIMITED</t>
  </si>
  <si>
    <t>VIKASLIFE</t>
  </si>
  <si>
    <t>Vikas Lifecare Limited</t>
  </si>
  <si>
    <t>VISHWAS FINCAP SERVICES PRIVATE LIMITED</t>
  </si>
  <si>
    <t>VINEETLAB</t>
  </si>
  <si>
    <t>Vineet Laboratories Ltd</t>
  </si>
  <si>
    <t>BRONZE SECURITIES PVT LTD</t>
  </si>
  <si>
    <t>VISHNUINFR</t>
  </si>
  <si>
    <t>Vishnusurya Proj N Infr L</t>
  </si>
  <si>
    <t>WABAG</t>
  </si>
  <si>
    <t>VA Tech Wabag Ltd</t>
  </si>
  <si>
    <t>EXCEL</t>
  </si>
  <si>
    <t>Excel Realty N Infra Ltd</t>
  </si>
  <si>
    <t>GARGI KHURANA</t>
  </si>
  <si>
    <t>LATIN MANHARLAL SECURITIES PVT. LTD.</t>
  </si>
  <si>
    <t>PARULBEN RAKESHBHAI PATEL</t>
  </si>
  <si>
    <t>SHITALBEN MANISHKUMAR NAR</t>
  </si>
  <si>
    <t>EXPERTPRO REALTY PRIVATE LIMITED</t>
  </si>
  <si>
    <t>MHLXMIRU</t>
  </si>
  <si>
    <t>Mahalaxmi Rubtech Limited</t>
  </si>
  <si>
    <t>NIKUNJ STOCK BROKERS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</si>
</sst>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2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45217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45217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1" t="s">
        <v>16</v>
      </c>
      <c r="B9" s="373" t="s">
        <v>17</v>
      </c>
      <c r="C9" s="373" t="s">
        <v>18</v>
      </c>
      <c r="D9" s="373" t="s">
        <v>19</v>
      </c>
      <c r="E9" s="26" t="s">
        <v>20</v>
      </c>
      <c r="F9" s="26" t="s">
        <v>21</v>
      </c>
      <c r="G9" s="368" t="s">
        <v>22</v>
      </c>
      <c r="H9" s="369"/>
      <c r="I9" s="370"/>
      <c r="J9" s="368" t="s">
        <v>23</v>
      </c>
      <c r="K9" s="369"/>
      <c r="L9" s="370"/>
      <c r="M9" s="26"/>
      <c r="N9" s="27"/>
      <c r="O9" s="27"/>
      <c r="P9" s="27"/>
    </row>
    <row r="10" spans="1:16" ht="40.200000000000003">
      <c r="A10" s="372"/>
      <c r="B10" s="374"/>
      <c r="C10" s="374"/>
      <c r="D10" s="374"/>
      <c r="E10" s="28" t="s">
        <v>24</v>
      </c>
      <c r="F10" s="28" t="s">
        <v>24</v>
      </c>
      <c r="G10" s="266" t="s">
        <v>25</v>
      </c>
      <c r="H10" s="266" t="s">
        <v>26</v>
      </c>
      <c r="I10" s="266" t="s">
        <v>27</v>
      </c>
      <c r="J10" s="266" t="s">
        <v>28</v>
      </c>
      <c r="K10" s="266" t="s">
        <v>29</v>
      </c>
      <c r="L10" s="266" t="s">
        <v>30</v>
      </c>
      <c r="M10" s="266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3">
        <v>1</v>
      </c>
      <c r="B11" s="287" t="s">
        <v>34</v>
      </c>
      <c r="C11" s="260" t="s">
        <v>35</v>
      </c>
      <c r="D11" s="278">
        <v>45225</v>
      </c>
      <c r="E11" s="260">
        <v>19811.099999999999</v>
      </c>
      <c r="F11" s="260">
        <v>19809.666666666668</v>
      </c>
      <c r="G11" s="259">
        <v>19766.383333333335</v>
      </c>
      <c r="H11" s="259">
        <v>19721.666666666668</v>
      </c>
      <c r="I11" s="259">
        <v>19678.383333333335</v>
      </c>
      <c r="J11" s="259">
        <v>19854.383333333335</v>
      </c>
      <c r="K11" s="259">
        <v>19897.666666666668</v>
      </c>
      <c r="L11" s="259">
        <v>19942.383333333335</v>
      </c>
      <c r="M11" s="258">
        <v>19852.95</v>
      </c>
      <c r="N11" s="258">
        <v>19764.95</v>
      </c>
      <c r="O11" s="258">
        <v>11251350</v>
      </c>
      <c r="P11" s="261">
        <v>2.2143791562193392E-2</v>
      </c>
    </row>
    <row r="12" spans="1:16" ht="12.75" customHeight="1">
      <c r="A12" s="273">
        <v>2</v>
      </c>
      <c r="B12" s="287" t="s">
        <v>34</v>
      </c>
      <c r="C12" s="260" t="s">
        <v>36</v>
      </c>
      <c r="D12" s="278">
        <v>45225</v>
      </c>
      <c r="E12" s="260">
        <v>44493.7</v>
      </c>
      <c r="F12" s="260">
        <v>44535.766666666663</v>
      </c>
      <c r="G12" s="259">
        <v>44367.933333333327</v>
      </c>
      <c r="H12" s="259">
        <v>44242.166666666664</v>
      </c>
      <c r="I12" s="259">
        <v>44074.333333333328</v>
      </c>
      <c r="J12" s="259">
        <v>44661.533333333326</v>
      </c>
      <c r="K12" s="259">
        <v>44829.366666666669</v>
      </c>
      <c r="L12" s="259">
        <v>44955.133333333324</v>
      </c>
      <c r="M12" s="258">
        <v>44703.6</v>
      </c>
      <c r="N12" s="258">
        <v>44410</v>
      </c>
      <c r="O12" s="258">
        <v>2374425</v>
      </c>
      <c r="P12" s="261">
        <v>-6.1059736993516779E-2</v>
      </c>
    </row>
    <row r="13" spans="1:16" ht="12.75" customHeight="1">
      <c r="A13" s="273">
        <v>3</v>
      </c>
      <c r="B13" s="287" t="s">
        <v>34</v>
      </c>
      <c r="C13" s="286" t="s">
        <v>37</v>
      </c>
      <c r="D13" s="280">
        <v>45230</v>
      </c>
      <c r="E13" s="279">
        <v>19979.2</v>
      </c>
      <c r="F13" s="279">
        <v>19994.483333333334</v>
      </c>
      <c r="G13" s="281">
        <v>19954.216666666667</v>
      </c>
      <c r="H13" s="281">
        <v>19929.233333333334</v>
      </c>
      <c r="I13" s="281">
        <v>19888.966666666667</v>
      </c>
      <c r="J13" s="281">
        <v>20019.466666666667</v>
      </c>
      <c r="K13" s="281">
        <v>20059.733333333337</v>
      </c>
      <c r="L13" s="281">
        <v>20084.716666666667</v>
      </c>
      <c r="M13" s="282">
        <v>20034.75</v>
      </c>
      <c r="N13" s="282">
        <v>19969.5</v>
      </c>
      <c r="O13" s="282">
        <v>75440</v>
      </c>
      <c r="P13" s="283">
        <v>-2.9835390946502057E-2</v>
      </c>
    </row>
    <row r="14" spans="1:16" ht="12.75" customHeight="1">
      <c r="A14" s="273">
        <v>4</v>
      </c>
      <c r="B14" s="287" t="s">
        <v>34</v>
      </c>
      <c r="C14" s="286" t="s">
        <v>38</v>
      </c>
      <c r="D14" s="280">
        <v>45229</v>
      </c>
      <c r="E14" s="279">
        <v>9167.75</v>
      </c>
      <c r="F14" s="279">
        <v>9174.5833333333339</v>
      </c>
      <c r="G14" s="281">
        <v>9150.1666666666679</v>
      </c>
      <c r="H14" s="281">
        <v>9132.5833333333339</v>
      </c>
      <c r="I14" s="281">
        <v>9108.1666666666679</v>
      </c>
      <c r="J14" s="281">
        <v>9192.1666666666679</v>
      </c>
      <c r="K14" s="281">
        <v>9216.5833333333358</v>
      </c>
      <c r="L14" s="281">
        <v>9234.1666666666679</v>
      </c>
      <c r="M14" s="282">
        <v>9199</v>
      </c>
      <c r="N14" s="282">
        <v>9157</v>
      </c>
      <c r="O14" s="282">
        <v>422400</v>
      </c>
      <c r="P14" s="283">
        <v>-1.1583011583011582E-2</v>
      </c>
    </row>
    <row r="15" spans="1:16" ht="12.75" customHeight="1">
      <c r="A15" s="273">
        <v>5</v>
      </c>
      <c r="B15" s="287" t="s">
        <v>39</v>
      </c>
      <c r="C15" s="279" t="s">
        <v>40</v>
      </c>
      <c r="D15" s="280">
        <v>45225</v>
      </c>
      <c r="E15" s="279">
        <v>488.9</v>
      </c>
      <c r="F15" s="279">
        <v>489.86666666666662</v>
      </c>
      <c r="G15" s="281">
        <v>486.73333333333323</v>
      </c>
      <c r="H15" s="281">
        <v>484.56666666666661</v>
      </c>
      <c r="I15" s="281">
        <v>481.43333333333322</v>
      </c>
      <c r="J15" s="281">
        <v>492.03333333333325</v>
      </c>
      <c r="K15" s="281">
        <v>495.16666666666657</v>
      </c>
      <c r="L15" s="281">
        <v>497.33333333333326</v>
      </c>
      <c r="M15" s="282">
        <v>493</v>
      </c>
      <c r="N15" s="282">
        <v>487.7</v>
      </c>
      <c r="O15" s="282">
        <v>16099000</v>
      </c>
      <c r="P15" s="283">
        <v>1.5902063482047077E-2</v>
      </c>
    </row>
    <row r="16" spans="1:16" ht="12.75" customHeight="1">
      <c r="A16" s="273">
        <v>6</v>
      </c>
      <c r="B16" s="287" t="s">
        <v>41</v>
      </c>
      <c r="C16" s="284" t="s">
        <v>42</v>
      </c>
      <c r="D16" s="280">
        <v>45225</v>
      </c>
      <c r="E16" s="279">
        <v>4290.7</v>
      </c>
      <c r="F16" s="279">
        <v>4289.2</v>
      </c>
      <c r="G16" s="281">
        <v>4258.2999999999993</v>
      </c>
      <c r="H16" s="281">
        <v>4225.8999999999996</v>
      </c>
      <c r="I16" s="281">
        <v>4194.9999999999991</v>
      </c>
      <c r="J16" s="281">
        <v>4321.5999999999995</v>
      </c>
      <c r="K16" s="281">
        <v>4352.4999999999991</v>
      </c>
      <c r="L16" s="281">
        <v>4384.8999999999996</v>
      </c>
      <c r="M16" s="282">
        <v>4320.1000000000004</v>
      </c>
      <c r="N16" s="282">
        <v>4256.8</v>
      </c>
      <c r="O16" s="282">
        <v>1100000</v>
      </c>
      <c r="P16" s="283">
        <v>-1.9607843137254902E-2</v>
      </c>
    </row>
    <row r="17" spans="1:16" ht="12.75" customHeight="1">
      <c r="A17" s="273">
        <v>7</v>
      </c>
      <c r="B17" s="287" t="s">
        <v>43</v>
      </c>
      <c r="C17" s="284" t="s">
        <v>44</v>
      </c>
      <c r="D17" s="280">
        <v>45225</v>
      </c>
      <c r="E17" s="279">
        <v>22487.7</v>
      </c>
      <c r="F17" s="279">
        <v>22499.099999999995</v>
      </c>
      <c r="G17" s="281">
        <v>22355.69999999999</v>
      </c>
      <c r="H17" s="281">
        <v>22223.699999999993</v>
      </c>
      <c r="I17" s="281">
        <v>22080.299999999988</v>
      </c>
      <c r="J17" s="281">
        <v>22631.099999999991</v>
      </c>
      <c r="K17" s="281">
        <v>22774.499999999993</v>
      </c>
      <c r="L17" s="281">
        <v>22906.499999999993</v>
      </c>
      <c r="M17" s="282">
        <v>22642.5</v>
      </c>
      <c r="N17" s="282">
        <v>22367.1</v>
      </c>
      <c r="O17" s="282">
        <v>81840</v>
      </c>
      <c r="P17" s="283">
        <v>5.8997050147492625E-3</v>
      </c>
    </row>
    <row r="18" spans="1:16" ht="12.75" customHeight="1">
      <c r="A18" s="273">
        <v>8</v>
      </c>
      <c r="B18" s="287" t="s">
        <v>45</v>
      </c>
      <c r="C18" s="285" t="s">
        <v>46</v>
      </c>
      <c r="D18" s="280">
        <v>45225</v>
      </c>
      <c r="E18" s="279">
        <v>183.45</v>
      </c>
      <c r="F18" s="279">
        <v>183.4</v>
      </c>
      <c r="G18" s="281">
        <v>181.55</v>
      </c>
      <c r="H18" s="281">
        <v>179.65</v>
      </c>
      <c r="I18" s="281">
        <v>177.8</v>
      </c>
      <c r="J18" s="281">
        <v>185.3</v>
      </c>
      <c r="K18" s="281">
        <v>187.14999999999998</v>
      </c>
      <c r="L18" s="281">
        <v>189.05</v>
      </c>
      <c r="M18" s="282">
        <v>185.25</v>
      </c>
      <c r="N18" s="282">
        <v>181.5</v>
      </c>
      <c r="O18" s="282">
        <v>41990400</v>
      </c>
      <c r="P18" s="283">
        <v>-6.5159064775776156E-3</v>
      </c>
    </row>
    <row r="19" spans="1:16" ht="12.75" customHeight="1">
      <c r="A19" s="273">
        <v>9</v>
      </c>
      <c r="B19" s="287" t="s">
        <v>47</v>
      </c>
      <c r="C19" s="282" t="s">
        <v>48</v>
      </c>
      <c r="D19" s="280">
        <v>45225</v>
      </c>
      <c r="E19" s="279">
        <v>231.5</v>
      </c>
      <c r="F19" s="279">
        <v>231.48333333333335</v>
      </c>
      <c r="G19" s="281">
        <v>228.76666666666671</v>
      </c>
      <c r="H19" s="281">
        <v>226.03333333333336</v>
      </c>
      <c r="I19" s="281">
        <v>223.31666666666672</v>
      </c>
      <c r="J19" s="281">
        <v>234.2166666666667</v>
      </c>
      <c r="K19" s="281">
        <v>236.93333333333334</v>
      </c>
      <c r="L19" s="281">
        <v>239.66666666666669</v>
      </c>
      <c r="M19" s="282">
        <v>234.2</v>
      </c>
      <c r="N19" s="282">
        <v>228.75</v>
      </c>
      <c r="O19" s="282">
        <v>32801600</v>
      </c>
      <c r="P19" s="283">
        <v>3.8268455271171099E-2</v>
      </c>
    </row>
    <row r="20" spans="1:16" ht="12.75" customHeight="1">
      <c r="A20" s="273">
        <v>10</v>
      </c>
      <c r="B20" s="287" t="s">
        <v>49</v>
      </c>
      <c r="C20" s="279" t="s">
        <v>50</v>
      </c>
      <c r="D20" s="280">
        <v>45225</v>
      </c>
      <c r="E20" s="279">
        <v>2040.1</v>
      </c>
      <c r="F20" s="279">
        <v>2034.3833333333332</v>
      </c>
      <c r="G20" s="281">
        <v>2026.2666666666664</v>
      </c>
      <c r="H20" s="281">
        <v>2012.4333333333332</v>
      </c>
      <c r="I20" s="281">
        <v>2004.3166666666664</v>
      </c>
      <c r="J20" s="281">
        <v>2048.2166666666662</v>
      </c>
      <c r="K20" s="281">
        <v>2056.333333333333</v>
      </c>
      <c r="L20" s="281">
        <v>2070.1666666666665</v>
      </c>
      <c r="M20" s="282">
        <v>2042.5</v>
      </c>
      <c r="N20" s="282">
        <v>2020.55</v>
      </c>
      <c r="O20" s="282">
        <v>5851800</v>
      </c>
      <c r="P20" s="283">
        <v>-1.3603034134007585E-2</v>
      </c>
    </row>
    <row r="21" spans="1:16" ht="12.75" customHeight="1">
      <c r="A21" s="273">
        <v>11</v>
      </c>
      <c r="B21" s="287" t="s">
        <v>45</v>
      </c>
      <c r="C21" s="279" t="s">
        <v>51</v>
      </c>
      <c r="D21" s="280">
        <v>45225</v>
      </c>
      <c r="E21" s="279">
        <v>2435.75</v>
      </c>
      <c r="F21" s="279">
        <v>2443.0333333333333</v>
      </c>
      <c r="G21" s="281">
        <v>2419.2666666666664</v>
      </c>
      <c r="H21" s="281">
        <v>2402.7833333333333</v>
      </c>
      <c r="I21" s="281">
        <v>2379.0166666666664</v>
      </c>
      <c r="J21" s="281">
        <v>2459.5166666666664</v>
      </c>
      <c r="K21" s="281">
        <v>2483.2833333333338</v>
      </c>
      <c r="L21" s="281">
        <v>2499.7666666666664</v>
      </c>
      <c r="M21" s="282">
        <v>2466.8000000000002</v>
      </c>
      <c r="N21" s="282">
        <v>2426.5500000000002</v>
      </c>
      <c r="O21" s="282">
        <v>9922200</v>
      </c>
      <c r="P21" s="283">
        <v>1.6050392174676721E-3</v>
      </c>
    </row>
    <row r="22" spans="1:16" ht="12.75" customHeight="1">
      <c r="A22" s="273">
        <v>12</v>
      </c>
      <c r="B22" s="287" t="s">
        <v>45</v>
      </c>
      <c r="C22" s="279" t="s">
        <v>52</v>
      </c>
      <c r="D22" s="280">
        <v>45225</v>
      </c>
      <c r="E22" s="279">
        <v>808</v>
      </c>
      <c r="F22" s="279">
        <v>809.96666666666658</v>
      </c>
      <c r="G22" s="281">
        <v>804.08333333333314</v>
      </c>
      <c r="H22" s="281">
        <v>800.16666666666652</v>
      </c>
      <c r="I22" s="281">
        <v>794.28333333333308</v>
      </c>
      <c r="J22" s="281">
        <v>813.88333333333321</v>
      </c>
      <c r="K22" s="281">
        <v>819.76666666666665</v>
      </c>
      <c r="L22" s="281">
        <v>823.68333333333328</v>
      </c>
      <c r="M22" s="282">
        <v>815.85</v>
      </c>
      <c r="N22" s="282">
        <v>806.05</v>
      </c>
      <c r="O22" s="282">
        <v>54681600</v>
      </c>
      <c r="P22" s="283">
        <v>6.4196949172507217E-3</v>
      </c>
    </row>
    <row r="23" spans="1:16" ht="12.75" customHeight="1">
      <c r="A23" s="273">
        <v>13</v>
      </c>
      <c r="B23" s="287" t="s">
        <v>43</v>
      </c>
      <c r="C23" s="279" t="s">
        <v>53</v>
      </c>
      <c r="D23" s="280">
        <v>45225</v>
      </c>
      <c r="E23" s="279">
        <v>3621.05</v>
      </c>
      <c r="F23" s="279">
        <v>3617.6166666666668</v>
      </c>
      <c r="G23" s="281">
        <v>3595.6833333333334</v>
      </c>
      <c r="H23" s="281">
        <v>3570.3166666666666</v>
      </c>
      <c r="I23" s="281">
        <v>3548.3833333333332</v>
      </c>
      <c r="J23" s="281">
        <v>3642.9833333333336</v>
      </c>
      <c r="K23" s="281">
        <v>3664.916666666667</v>
      </c>
      <c r="L23" s="281">
        <v>3690.2833333333338</v>
      </c>
      <c r="M23" s="282">
        <v>3639.55</v>
      </c>
      <c r="N23" s="282">
        <v>3592.25</v>
      </c>
      <c r="O23" s="282">
        <v>739800</v>
      </c>
      <c r="P23" s="283">
        <v>-1.1491181186531267E-2</v>
      </c>
    </row>
    <row r="24" spans="1:16" ht="12.75" customHeight="1">
      <c r="A24" s="273">
        <v>14</v>
      </c>
      <c r="B24" s="287" t="s">
        <v>49</v>
      </c>
      <c r="C24" s="279" t="s">
        <v>54</v>
      </c>
      <c r="D24" s="280">
        <v>45225</v>
      </c>
      <c r="E24" s="279">
        <v>442.95</v>
      </c>
      <c r="F24" s="279">
        <v>443.41666666666669</v>
      </c>
      <c r="G24" s="281">
        <v>440.83333333333337</v>
      </c>
      <c r="H24" s="281">
        <v>438.7166666666667</v>
      </c>
      <c r="I24" s="281">
        <v>436.13333333333338</v>
      </c>
      <c r="J24" s="281">
        <v>445.53333333333336</v>
      </c>
      <c r="K24" s="281">
        <v>448.11666666666673</v>
      </c>
      <c r="L24" s="281">
        <v>450.23333333333335</v>
      </c>
      <c r="M24" s="282">
        <v>446</v>
      </c>
      <c r="N24" s="282">
        <v>441.3</v>
      </c>
      <c r="O24" s="282">
        <v>61896600</v>
      </c>
      <c r="P24" s="283">
        <v>1.6020039613188861E-3</v>
      </c>
    </row>
    <row r="25" spans="1:16" ht="12.75" customHeight="1">
      <c r="A25" s="273">
        <v>15</v>
      </c>
      <c r="B25" s="287" t="s">
        <v>45</v>
      </c>
      <c r="C25" s="279" t="s">
        <v>55</v>
      </c>
      <c r="D25" s="280">
        <v>45225</v>
      </c>
      <c r="E25" s="279">
        <v>5030.1000000000004</v>
      </c>
      <c r="F25" s="279">
        <v>5036.8500000000004</v>
      </c>
      <c r="G25" s="281">
        <v>5006.6000000000004</v>
      </c>
      <c r="H25" s="281">
        <v>4983.1000000000004</v>
      </c>
      <c r="I25" s="281">
        <v>4952.8500000000004</v>
      </c>
      <c r="J25" s="281">
        <v>5060.3500000000004</v>
      </c>
      <c r="K25" s="281">
        <v>5090.6000000000004</v>
      </c>
      <c r="L25" s="281">
        <v>5114.1000000000004</v>
      </c>
      <c r="M25" s="282">
        <v>5067.1000000000004</v>
      </c>
      <c r="N25" s="282">
        <v>5013.3500000000004</v>
      </c>
      <c r="O25" s="282">
        <v>2571875</v>
      </c>
      <c r="P25" s="283">
        <v>-1.2526396621232483E-2</v>
      </c>
    </row>
    <row r="26" spans="1:16" ht="12.75" customHeight="1">
      <c r="A26" s="273">
        <v>16</v>
      </c>
      <c r="B26" s="287" t="s">
        <v>56</v>
      </c>
      <c r="C26" s="279" t="s">
        <v>57</v>
      </c>
      <c r="D26" s="280">
        <v>45225</v>
      </c>
      <c r="E26" s="279">
        <v>386.9</v>
      </c>
      <c r="F26" s="279">
        <v>388.23333333333329</v>
      </c>
      <c r="G26" s="281">
        <v>383.56666666666661</v>
      </c>
      <c r="H26" s="281">
        <v>380.23333333333329</v>
      </c>
      <c r="I26" s="281">
        <v>375.56666666666661</v>
      </c>
      <c r="J26" s="281">
        <v>391.56666666666661</v>
      </c>
      <c r="K26" s="281">
        <v>396.23333333333323</v>
      </c>
      <c r="L26" s="281">
        <v>399.56666666666661</v>
      </c>
      <c r="M26" s="282">
        <v>392.9</v>
      </c>
      <c r="N26" s="282">
        <v>384.9</v>
      </c>
      <c r="O26" s="282">
        <v>14688000</v>
      </c>
      <c r="P26" s="283">
        <v>0.20687246822181868</v>
      </c>
    </row>
    <row r="27" spans="1:16" ht="12.75" customHeight="1">
      <c r="A27" s="273">
        <v>17</v>
      </c>
      <c r="B27" s="287" t="s">
        <v>56</v>
      </c>
      <c r="C27" s="279" t="s">
        <v>58</v>
      </c>
      <c r="D27" s="280">
        <v>45225</v>
      </c>
      <c r="E27" s="279">
        <v>177</v>
      </c>
      <c r="F27" s="279">
        <v>177.36666666666667</v>
      </c>
      <c r="G27" s="281">
        <v>176.28333333333336</v>
      </c>
      <c r="H27" s="281">
        <v>175.56666666666669</v>
      </c>
      <c r="I27" s="281">
        <v>174.48333333333338</v>
      </c>
      <c r="J27" s="281">
        <v>178.08333333333334</v>
      </c>
      <c r="K27" s="281">
        <v>179.16666666666666</v>
      </c>
      <c r="L27" s="281">
        <v>179.88333333333333</v>
      </c>
      <c r="M27" s="282">
        <v>178.45</v>
      </c>
      <c r="N27" s="282">
        <v>176.65</v>
      </c>
      <c r="O27" s="282">
        <v>82865000</v>
      </c>
      <c r="P27" s="283">
        <v>4.3025087868137192E-3</v>
      </c>
    </row>
    <row r="28" spans="1:16" ht="12.75" customHeight="1">
      <c r="A28" s="273">
        <v>18</v>
      </c>
      <c r="B28" s="287" t="s">
        <v>59</v>
      </c>
      <c r="C28" s="279" t="s">
        <v>60</v>
      </c>
      <c r="D28" s="280">
        <v>45225</v>
      </c>
      <c r="E28" s="279">
        <v>3121.95</v>
      </c>
      <c r="F28" s="279">
        <v>3119.8166666666671</v>
      </c>
      <c r="G28" s="281">
        <v>3103.733333333334</v>
      </c>
      <c r="H28" s="281">
        <v>3085.5166666666669</v>
      </c>
      <c r="I28" s="281">
        <v>3069.4333333333338</v>
      </c>
      <c r="J28" s="281">
        <v>3138.0333333333342</v>
      </c>
      <c r="K28" s="281">
        <v>3154.1166666666672</v>
      </c>
      <c r="L28" s="281">
        <v>3172.3333333333344</v>
      </c>
      <c r="M28" s="282">
        <v>3135.9</v>
      </c>
      <c r="N28" s="282">
        <v>3101.6</v>
      </c>
      <c r="O28" s="282">
        <v>6208600</v>
      </c>
      <c r="P28" s="283">
        <v>-6.0514856557377051E-3</v>
      </c>
    </row>
    <row r="29" spans="1:16" ht="12.75" customHeight="1">
      <c r="A29" s="273">
        <v>19</v>
      </c>
      <c r="B29" s="287" t="s">
        <v>45</v>
      </c>
      <c r="C29" s="279" t="s">
        <v>61</v>
      </c>
      <c r="D29" s="280">
        <v>45225</v>
      </c>
      <c r="E29" s="279">
        <v>1969.4</v>
      </c>
      <c r="F29" s="279">
        <v>1963.2333333333333</v>
      </c>
      <c r="G29" s="281">
        <v>1952.9666666666667</v>
      </c>
      <c r="H29" s="281">
        <v>1936.5333333333333</v>
      </c>
      <c r="I29" s="281">
        <v>1926.2666666666667</v>
      </c>
      <c r="J29" s="281">
        <v>1979.6666666666667</v>
      </c>
      <c r="K29" s="281">
        <v>1989.9333333333336</v>
      </c>
      <c r="L29" s="281">
        <v>2006.3666666666668</v>
      </c>
      <c r="M29" s="282">
        <v>1973.5</v>
      </c>
      <c r="N29" s="282">
        <v>1946.8</v>
      </c>
      <c r="O29" s="282">
        <v>3352545</v>
      </c>
      <c r="P29" s="283">
        <v>-3.8167938931297708E-3</v>
      </c>
    </row>
    <row r="30" spans="1:16" ht="12.75" customHeight="1">
      <c r="A30" s="273">
        <v>20</v>
      </c>
      <c r="B30" s="287" t="s">
        <v>45</v>
      </c>
      <c r="C30" s="284" t="s">
        <v>62</v>
      </c>
      <c r="D30" s="280">
        <v>45225</v>
      </c>
      <c r="E30" s="279">
        <v>6881.5</v>
      </c>
      <c r="F30" s="279">
        <v>6896.083333333333</v>
      </c>
      <c r="G30" s="281">
        <v>6842.2166666666662</v>
      </c>
      <c r="H30" s="281">
        <v>6802.9333333333334</v>
      </c>
      <c r="I30" s="281">
        <v>6749.0666666666666</v>
      </c>
      <c r="J30" s="281">
        <v>6935.3666666666659</v>
      </c>
      <c r="K30" s="281">
        <v>6989.2333333333327</v>
      </c>
      <c r="L30" s="281">
        <v>7028.5166666666655</v>
      </c>
      <c r="M30" s="282">
        <v>6949.95</v>
      </c>
      <c r="N30" s="282">
        <v>6856.8</v>
      </c>
      <c r="O30" s="282">
        <v>574950</v>
      </c>
      <c r="P30" s="283">
        <v>6.6973079448456995E-3</v>
      </c>
    </row>
    <row r="31" spans="1:16" ht="12.75" customHeight="1">
      <c r="A31" s="273">
        <v>21</v>
      </c>
      <c r="B31" s="287" t="s">
        <v>63</v>
      </c>
      <c r="C31" s="279" t="s">
        <v>64</v>
      </c>
      <c r="D31" s="280">
        <v>45225</v>
      </c>
      <c r="E31" s="279">
        <v>708.15</v>
      </c>
      <c r="F31" s="279">
        <v>709.9</v>
      </c>
      <c r="G31" s="281">
        <v>705.3</v>
      </c>
      <c r="H31" s="281">
        <v>702.44999999999993</v>
      </c>
      <c r="I31" s="281">
        <v>697.84999999999991</v>
      </c>
      <c r="J31" s="281">
        <v>712.75</v>
      </c>
      <c r="K31" s="281">
        <v>717.35000000000014</v>
      </c>
      <c r="L31" s="281">
        <v>720.2</v>
      </c>
      <c r="M31" s="282">
        <v>714.5</v>
      </c>
      <c r="N31" s="282">
        <v>707.05</v>
      </c>
      <c r="O31" s="282">
        <v>14720000</v>
      </c>
      <c r="P31" s="283">
        <v>5.0525740816605219E-3</v>
      </c>
    </row>
    <row r="32" spans="1:16" ht="12.75" customHeight="1">
      <c r="A32" s="273">
        <v>22</v>
      </c>
      <c r="B32" s="287" t="s">
        <v>43</v>
      </c>
      <c r="C32" s="279" t="s">
        <v>65</v>
      </c>
      <c r="D32" s="280">
        <v>45225</v>
      </c>
      <c r="E32" s="279">
        <v>911.6</v>
      </c>
      <c r="F32" s="279">
        <v>915.15000000000009</v>
      </c>
      <c r="G32" s="281">
        <v>905.60000000000014</v>
      </c>
      <c r="H32" s="281">
        <v>899.6</v>
      </c>
      <c r="I32" s="281">
        <v>890.05000000000007</v>
      </c>
      <c r="J32" s="281">
        <v>921.1500000000002</v>
      </c>
      <c r="K32" s="281">
        <v>930.70000000000016</v>
      </c>
      <c r="L32" s="281">
        <v>936.70000000000027</v>
      </c>
      <c r="M32" s="282">
        <v>924.7</v>
      </c>
      <c r="N32" s="282">
        <v>909.15</v>
      </c>
      <c r="O32" s="282">
        <v>17442700</v>
      </c>
      <c r="P32" s="283">
        <v>2.9093668964644869E-3</v>
      </c>
    </row>
    <row r="33" spans="1:16" ht="12.75" customHeight="1">
      <c r="A33" s="273">
        <v>23</v>
      </c>
      <c r="B33" s="287" t="s">
        <v>63</v>
      </c>
      <c r="C33" s="279" t="s">
        <v>66</v>
      </c>
      <c r="D33" s="280">
        <v>45225</v>
      </c>
      <c r="E33" s="279">
        <v>1011.2</v>
      </c>
      <c r="F33" s="279">
        <v>1011.0833333333334</v>
      </c>
      <c r="G33" s="281">
        <v>1006.2666666666668</v>
      </c>
      <c r="H33" s="281">
        <v>1001.3333333333334</v>
      </c>
      <c r="I33" s="281">
        <v>996.51666666666677</v>
      </c>
      <c r="J33" s="281">
        <v>1016.0166666666668</v>
      </c>
      <c r="K33" s="281">
        <v>1020.8333333333334</v>
      </c>
      <c r="L33" s="281">
        <v>1025.7666666666669</v>
      </c>
      <c r="M33" s="282">
        <v>1015.9</v>
      </c>
      <c r="N33" s="282">
        <v>1006.15</v>
      </c>
      <c r="O33" s="282">
        <v>49616875</v>
      </c>
      <c r="P33" s="283">
        <v>-2.6404218788324749E-2</v>
      </c>
    </row>
    <row r="34" spans="1:16" ht="12.75" customHeight="1">
      <c r="A34" s="273">
        <v>24</v>
      </c>
      <c r="B34" s="287" t="s">
        <v>56</v>
      </c>
      <c r="C34" s="279" t="s">
        <v>67</v>
      </c>
      <c r="D34" s="280">
        <v>45225</v>
      </c>
      <c r="E34" s="279">
        <v>5160.3999999999996</v>
      </c>
      <c r="F34" s="279">
        <v>5138.1499999999996</v>
      </c>
      <c r="G34" s="281">
        <v>5110.3499999999995</v>
      </c>
      <c r="H34" s="281">
        <v>5060.3</v>
      </c>
      <c r="I34" s="281">
        <v>5032.5</v>
      </c>
      <c r="J34" s="281">
        <v>5188.1999999999989</v>
      </c>
      <c r="K34" s="281">
        <v>5215.9999999999982</v>
      </c>
      <c r="L34" s="281">
        <v>5266.0499999999984</v>
      </c>
      <c r="M34" s="282">
        <v>5165.95</v>
      </c>
      <c r="N34" s="282">
        <v>5088.1000000000004</v>
      </c>
      <c r="O34" s="282">
        <v>2392250</v>
      </c>
      <c r="P34" s="283">
        <v>5.5695670449768808E-3</v>
      </c>
    </row>
    <row r="35" spans="1:16" ht="12.75" customHeight="1">
      <c r="A35" s="273">
        <v>25</v>
      </c>
      <c r="B35" s="287" t="s">
        <v>68</v>
      </c>
      <c r="C35" s="279" t="s">
        <v>69</v>
      </c>
      <c r="D35" s="280">
        <v>45225</v>
      </c>
      <c r="E35" s="279">
        <v>1659.95</v>
      </c>
      <c r="F35" s="279">
        <v>1663.2</v>
      </c>
      <c r="G35" s="281">
        <v>1646.65</v>
      </c>
      <c r="H35" s="281">
        <v>1633.3500000000001</v>
      </c>
      <c r="I35" s="281">
        <v>1616.8000000000002</v>
      </c>
      <c r="J35" s="281">
        <v>1676.5</v>
      </c>
      <c r="K35" s="281">
        <v>1693.0499999999997</v>
      </c>
      <c r="L35" s="281">
        <v>1706.35</v>
      </c>
      <c r="M35" s="282">
        <v>1679.75</v>
      </c>
      <c r="N35" s="282">
        <v>1649.9</v>
      </c>
      <c r="O35" s="282">
        <v>9854000</v>
      </c>
      <c r="P35" s="283">
        <v>7.3089700996677737E-3</v>
      </c>
    </row>
    <row r="36" spans="1:16" ht="12.75" customHeight="1">
      <c r="A36" s="273">
        <v>26</v>
      </c>
      <c r="B36" s="287" t="s">
        <v>68</v>
      </c>
      <c r="C36" s="279" t="s">
        <v>70</v>
      </c>
      <c r="D36" s="280">
        <v>45225</v>
      </c>
      <c r="E36" s="279">
        <v>8119.5</v>
      </c>
      <c r="F36" s="279">
        <v>8121.7166666666672</v>
      </c>
      <c r="G36" s="281">
        <v>8067.8833333333341</v>
      </c>
      <c r="H36" s="281">
        <v>8016.2666666666673</v>
      </c>
      <c r="I36" s="281">
        <v>7962.4333333333343</v>
      </c>
      <c r="J36" s="281">
        <v>8173.3333333333339</v>
      </c>
      <c r="K36" s="281">
        <v>8227.1666666666661</v>
      </c>
      <c r="L36" s="281">
        <v>8278.7833333333328</v>
      </c>
      <c r="M36" s="282">
        <v>8175.55</v>
      </c>
      <c r="N36" s="282">
        <v>8070.1</v>
      </c>
      <c r="O36" s="282">
        <v>4627000</v>
      </c>
      <c r="P36" s="283">
        <v>2.9480476137501391E-2</v>
      </c>
    </row>
    <row r="37" spans="1:16" ht="12.75" customHeight="1">
      <c r="A37" s="273">
        <v>27</v>
      </c>
      <c r="B37" s="287" t="s">
        <v>56</v>
      </c>
      <c r="C37" s="279" t="s">
        <v>71</v>
      </c>
      <c r="D37" s="280">
        <v>45225</v>
      </c>
      <c r="E37" s="279">
        <v>2613.0500000000002</v>
      </c>
      <c r="F37" s="279">
        <v>2620.8166666666671</v>
      </c>
      <c r="G37" s="281">
        <v>2599.6333333333341</v>
      </c>
      <c r="H37" s="281">
        <v>2586.2166666666672</v>
      </c>
      <c r="I37" s="281">
        <v>2565.0333333333342</v>
      </c>
      <c r="J37" s="281">
        <v>2634.233333333334</v>
      </c>
      <c r="K37" s="281">
        <v>2655.4166666666674</v>
      </c>
      <c r="L37" s="281">
        <v>2668.8333333333339</v>
      </c>
      <c r="M37" s="282">
        <v>2642</v>
      </c>
      <c r="N37" s="282">
        <v>2607.4</v>
      </c>
      <c r="O37" s="282">
        <v>1987500</v>
      </c>
      <c r="P37" s="283">
        <v>4.4787888345686803E-2</v>
      </c>
    </row>
    <row r="38" spans="1:16" ht="12.75" customHeight="1">
      <c r="A38" s="273">
        <v>28</v>
      </c>
      <c r="B38" s="287" t="s">
        <v>45</v>
      </c>
      <c r="C38" s="285" t="s">
        <v>72</v>
      </c>
      <c r="D38" s="280">
        <v>45225</v>
      </c>
      <c r="E38" s="279">
        <v>422.85</v>
      </c>
      <c r="F38" s="279">
        <v>423.93333333333334</v>
      </c>
      <c r="G38" s="281">
        <v>420.91666666666669</v>
      </c>
      <c r="H38" s="281">
        <v>418.98333333333335</v>
      </c>
      <c r="I38" s="281">
        <v>415.9666666666667</v>
      </c>
      <c r="J38" s="281">
        <v>425.86666666666667</v>
      </c>
      <c r="K38" s="281">
        <v>428.88333333333333</v>
      </c>
      <c r="L38" s="281">
        <v>430.81666666666666</v>
      </c>
      <c r="M38" s="282">
        <v>426.95</v>
      </c>
      <c r="N38" s="282">
        <v>422</v>
      </c>
      <c r="O38" s="282">
        <v>12022400</v>
      </c>
      <c r="P38" s="283">
        <v>-8.9686098654708519E-3</v>
      </c>
    </row>
    <row r="39" spans="1:16" ht="12.75" customHeight="1">
      <c r="A39" s="273">
        <v>29</v>
      </c>
      <c r="B39" s="287" t="s">
        <v>63</v>
      </c>
      <c r="C39" s="279" t="s">
        <v>73</v>
      </c>
      <c r="D39" s="280">
        <v>45225</v>
      </c>
      <c r="E39" s="279">
        <v>240.25</v>
      </c>
      <c r="F39" s="279">
        <v>241.91666666666666</v>
      </c>
      <c r="G39" s="281">
        <v>237.83333333333331</v>
      </c>
      <c r="H39" s="281">
        <v>235.41666666666666</v>
      </c>
      <c r="I39" s="281">
        <v>231.33333333333331</v>
      </c>
      <c r="J39" s="281">
        <v>244.33333333333331</v>
      </c>
      <c r="K39" s="281">
        <v>248.41666666666663</v>
      </c>
      <c r="L39" s="281">
        <v>250.83333333333331</v>
      </c>
      <c r="M39" s="282">
        <v>246</v>
      </c>
      <c r="N39" s="282">
        <v>239.5</v>
      </c>
      <c r="O39" s="282">
        <v>66392500</v>
      </c>
      <c r="P39" s="283">
        <v>4.8813238023774734E-2</v>
      </c>
    </row>
    <row r="40" spans="1:16" ht="12.75" customHeight="1">
      <c r="A40" s="273">
        <v>30</v>
      </c>
      <c r="B40" s="287" t="s">
        <v>63</v>
      </c>
      <c r="C40" s="279" t="s">
        <v>74</v>
      </c>
      <c r="D40" s="280">
        <v>45225</v>
      </c>
      <c r="E40" s="279">
        <v>207.5</v>
      </c>
      <c r="F40" s="279">
        <v>207.23333333333335</v>
      </c>
      <c r="G40" s="281">
        <v>206.16666666666669</v>
      </c>
      <c r="H40" s="281">
        <v>204.83333333333334</v>
      </c>
      <c r="I40" s="281">
        <v>203.76666666666668</v>
      </c>
      <c r="J40" s="281">
        <v>208.56666666666669</v>
      </c>
      <c r="K40" s="281">
        <v>209.63333333333335</v>
      </c>
      <c r="L40" s="281">
        <v>210.9666666666667</v>
      </c>
      <c r="M40" s="282">
        <v>208.3</v>
      </c>
      <c r="N40" s="282">
        <v>205.9</v>
      </c>
      <c r="O40" s="282">
        <v>131104350</v>
      </c>
      <c r="P40" s="283">
        <v>-3.02046821584664E-2</v>
      </c>
    </row>
    <row r="41" spans="1:16" ht="12.75" customHeight="1">
      <c r="A41" s="273">
        <v>31</v>
      </c>
      <c r="B41" s="287" t="s">
        <v>59</v>
      </c>
      <c r="C41" s="279" t="s">
        <v>75</v>
      </c>
      <c r="D41" s="280">
        <v>45225</v>
      </c>
      <c r="E41" s="279">
        <v>1628.9</v>
      </c>
      <c r="F41" s="279">
        <v>1633.05</v>
      </c>
      <c r="G41" s="281">
        <v>1620.8</v>
      </c>
      <c r="H41" s="281">
        <v>1612.7</v>
      </c>
      <c r="I41" s="281">
        <v>1600.45</v>
      </c>
      <c r="J41" s="281">
        <v>1641.1499999999999</v>
      </c>
      <c r="K41" s="281">
        <v>1653.3999999999999</v>
      </c>
      <c r="L41" s="281">
        <v>1661.4999999999998</v>
      </c>
      <c r="M41" s="282">
        <v>1645.3</v>
      </c>
      <c r="N41" s="282">
        <v>1624.95</v>
      </c>
      <c r="O41" s="282">
        <v>1522500</v>
      </c>
      <c r="P41" s="283">
        <v>4.2047984170170668E-3</v>
      </c>
    </row>
    <row r="42" spans="1:16" ht="12.75" customHeight="1">
      <c r="A42" s="273">
        <v>32</v>
      </c>
      <c r="B42" s="287" t="s">
        <v>41</v>
      </c>
      <c r="C42" s="279" t="s">
        <v>76</v>
      </c>
      <c r="D42" s="280">
        <v>45225</v>
      </c>
      <c r="E42" s="279">
        <v>138.85</v>
      </c>
      <c r="F42" s="279">
        <v>138.56666666666666</v>
      </c>
      <c r="G42" s="281">
        <v>137.98333333333332</v>
      </c>
      <c r="H42" s="281">
        <v>137.11666666666665</v>
      </c>
      <c r="I42" s="281">
        <v>136.5333333333333</v>
      </c>
      <c r="J42" s="281">
        <v>139.43333333333334</v>
      </c>
      <c r="K42" s="281">
        <v>140.01666666666671</v>
      </c>
      <c r="L42" s="281">
        <v>140.88333333333335</v>
      </c>
      <c r="M42" s="282">
        <v>139.15</v>
      </c>
      <c r="N42" s="282">
        <v>137.69999999999999</v>
      </c>
      <c r="O42" s="282">
        <v>70320900</v>
      </c>
      <c r="P42" s="283">
        <v>-1.7911160643209679E-2</v>
      </c>
    </row>
    <row r="43" spans="1:16" ht="12.75" customHeight="1">
      <c r="A43" s="273">
        <v>33</v>
      </c>
      <c r="B43" s="287" t="s">
        <v>59</v>
      </c>
      <c r="C43" s="279" t="s">
        <v>77</v>
      </c>
      <c r="D43" s="280">
        <v>45225</v>
      </c>
      <c r="E43" s="279">
        <v>572.1</v>
      </c>
      <c r="F43" s="279">
        <v>570.90000000000009</v>
      </c>
      <c r="G43" s="281">
        <v>568.85000000000014</v>
      </c>
      <c r="H43" s="281">
        <v>565.6</v>
      </c>
      <c r="I43" s="281">
        <v>563.55000000000007</v>
      </c>
      <c r="J43" s="281">
        <v>574.1500000000002</v>
      </c>
      <c r="K43" s="281">
        <v>576.20000000000016</v>
      </c>
      <c r="L43" s="281">
        <v>579.45000000000027</v>
      </c>
      <c r="M43" s="282">
        <v>572.95000000000005</v>
      </c>
      <c r="N43" s="282">
        <v>567.65</v>
      </c>
      <c r="O43" s="282">
        <v>13231680</v>
      </c>
      <c r="P43" s="283">
        <v>2.5002500250025004E-3</v>
      </c>
    </row>
    <row r="44" spans="1:16" ht="12.75" customHeight="1">
      <c r="A44" s="273">
        <v>34</v>
      </c>
      <c r="B44" s="287" t="s">
        <v>56</v>
      </c>
      <c r="C44" s="279" t="s">
        <v>78</v>
      </c>
      <c r="D44" s="280">
        <v>45225</v>
      </c>
      <c r="E44" s="279">
        <v>1124.95</v>
      </c>
      <c r="F44" s="279">
        <v>1126.0833333333333</v>
      </c>
      <c r="G44" s="281">
        <v>1120.5666666666666</v>
      </c>
      <c r="H44" s="281">
        <v>1116.1833333333334</v>
      </c>
      <c r="I44" s="281">
        <v>1110.6666666666667</v>
      </c>
      <c r="J44" s="281">
        <v>1130.4666666666665</v>
      </c>
      <c r="K44" s="281">
        <v>1135.9833333333333</v>
      </c>
      <c r="L44" s="281">
        <v>1140.3666666666663</v>
      </c>
      <c r="M44" s="282">
        <v>1131.5999999999999</v>
      </c>
      <c r="N44" s="282">
        <v>1121.7</v>
      </c>
      <c r="O44" s="282">
        <v>8715000</v>
      </c>
      <c r="P44" s="283">
        <v>-1.3917175831636116E-2</v>
      </c>
    </row>
    <row r="45" spans="1:16" ht="12.75" customHeight="1">
      <c r="A45" s="273">
        <v>35</v>
      </c>
      <c r="B45" s="287" t="s">
        <v>79</v>
      </c>
      <c r="C45" s="279" t="s">
        <v>80</v>
      </c>
      <c r="D45" s="280">
        <v>45225</v>
      </c>
      <c r="E45" s="279">
        <v>955.8</v>
      </c>
      <c r="F45" s="279">
        <v>954.85</v>
      </c>
      <c r="G45" s="281">
        <v>948.1</v>
      </c>
      <c r="H45" s="281">
        <v>940.4</v>
      </c>
      <c r="I45" s="281">
        <v>933.65</v>
      </c>
      <c r="J45" s="281">
        <v>962.55000000000007</v>
      </c>
      <c r="K45" s="281">
        <v>969.30000000000007</v>
      </c>
      <c r="L45" s="281">
        <v>977.00000000000011</v>
      </c>
      <c r="M45" s="282">
        <v>961.6</v>
      </c>
      <c r="N45" s="282">
        <v>947.15</v>
      </c>
      <c r="O45" s="282">
        <v>40673300</v>
      </c>
      <c r="P45" s="283">
        <v>1.6331956511418128E-2</v>
      </c>
    </row>
    <row r="46" spans="1:16" ht="12.75" customHeight="1">
      <c r="A46" s="273">
        <v>36</v>
      </c>
      <c r="B46" s="287" t="s">
        <v>41</v>
      </c>
      <c r="C46" s="279" t="s">
        <v>81</v>
      </c>
      <c r="D46" s="280">
        <v>45225</v>
      </c>
      <c r="E46" s="279">
        <v>132.44999999999999</v>
      </c>
      <c r="F46" s="279">
        <v>132.1</v>
      </c>
      <c r="G46" s="281">
        <v>130.64999999999998</v>
      </c>
      <c r="H46" s="281">
        <v>128.85</v>
      </c>
      <c r="I46" s="281">
        <v>127.39999999999998</v>
      </c>
      <c r="J46" s="281">
        <v>133.89999999999998</v>
      </c>
      <c r="K46" s="281">
        <v>135.34999999999997</v>
      </c>
      <c r="L46" s="281">
        <v>137.14999999999998</v>
      </c>
      <c r="M46" s="282">
        <v>133.55000000000001</v>
      </c>
      <c r="N46" s="282">
        <v>130.30000000000001</v>
      </c>
      <c r="O46" s="282">
        <v>108202500</v>
      </c>
      <c r="P46" s="283">
        <v>-5.8129969838223196E-2</v>
      </c>
    </row>
    <row r="47" spans="1:16" ht="12.75" customHeight="1">
      <c r="A47" s="273">
        <v>37</v>
      </c>
      <c r="B47" s="287" t="s">
        <v>43</v>
      </c>
      <c r="C47" s="279" t="s">
        <v>82</v>
      </c>
      <c r="D47" s="280">
        <v>45225</v>
      </c>
      <c r="E47" s="279">
        <v>254.95</v>
      </c>
      <c r="F47" s="279">
        <v>255.68333333333331</v>
      </c>
      <c r="G47" s="281">
        <v>253.66666666666663</v>
      </c>
      <c r="H47" s="281">
        <v>252.38333333333333</v>
      </c>
      <c r="I47" s="281">
        <v>250.36666666666665</v>
      </c>
      <c r="J47" s="281">
        <v>256.96666666666658</v>
      </c>
      <c r="K47" s="281">
        <v>258.98333333333335</v>
      </c>
      <c r="L47" s="281">
        <v>260.26666666666659</v>
      </c>
      <c r="M47" s="282">
        <v>257.7</v>
      </c>
      <c r="N47" s="282">
        <v>254.4</v>
      </c>
      <c r="O47" s="282">
        <v>34150000</v>
      </c>
      <c r="P47" s="283">
        <v>5.5948174322732625E-3</v>
      </c>
    </row>
    <row r="48" spans="1:16" ht="12.75" customHeight="1">
      <c r="A48" s="273">
        <v>38</v>
      </c>
      <c r="B48" s="287" t="s">
        <v>56</v>
      </c>
      <c r="C48" s="279" t="s">
        <v>83</v>
      </c>
      <c r="D48" s="280">
        <v>45225</v>
      </c>
      <c r="E48" s="279">
        <v>20276.349999999999</v>
      </c>
      <c r="F48" s="279">
        <v>20413.55</v>
      </c>
      <c r="G48" s="281">
        <v>20107.099999999999</v>
      </c>
      <c r="H48" s="281">
        <v>19937.849999999999</v>
      </c>
      <c r="I48" s="281">
        <v>19631.399999999998</v>
      </c>
      <c r="J48" s="281">
        <v>20582.8</v>
      </c>
      <c r="K48" s="281">
        <v>20889.250000000004</v>
      </c>
      <c r="L48" s="281">
        <v>21058.5</v>
      </c>
      <c r="M48" s="282">
        <v>20720</v>
      </c>
      <c r="N48" s="282">
        <v>20244.3</v>
      </c>
      <c r="O48" s="282">
        <v>129450</v>
      </c>
      <c r="P48" s="283">
        <v>3.8774718883288098E-3</v>
      </c>
    </row>
    <row r="49" spans="1:16" ht="12.75" customHeight="1">
      <c r="A49" s="273">
        <v>39</v>
      </c>
      <c r="B49" s="287" t="s">
        <v>84</v>
      </c>
      <c r="C49" s="279" t="s">
        <v>85</v>
      </c>
      <c r="D49" s="280">
        <v>45225</v>
      </c>
      <c r="E49" s="279">
        <v>355.05</v>
      </c>
      <c r="F49" s="279">
        <v>353.3</v>
      </c>
      <c r="G49" s="281">
        <v>348.85</v>
      </c>
      <c r="H49" s="281">
        <v>342.65000000000003</v>
      </c>
      <c r="I49" s="281">
        <v>338.20000000000005</v>
      </c>
      <c r="J49" s="281">
        <v>359.5</v>
      </c>
      <c r="K49" s="281">
        <v>363.94999999999993</v>
      </c>
      <c r="L49" s="281">
        <v>370.15</v>
      </c>
      <c r="M49" s="282">
        <v>357.75</v>
      </c>
      <c r="N49" s="282">
        <v>347.1</v>
      </c>
      <c r="O49" s="282">
        <v>29026800</v>
      </c>
      <c r="P49" s="283">
        <v>2.0697512500791191E-2</v>
      </c>
    </row>
    <row r="50" spans="1:16" ht="12.75" customHeight="1">
      <c r="A50" s="273">
        <v>40</v>
      </c>
      <c r="B50" s="287" t="s">
        <v>59</v>
      </c>
      <c r="C50" s="279" t="s">
        <v>86</v>
      </c>
      <c r="D50" s="280">
        <v>45225</v>
      </c>
      <c r="E50" s="279">
        <v>4598.3</v>
      </c>
      <c r="F50" s="279">
        <v>4589.0166666666664</v>
      </c>
      <c r="G50" s="281">
        <v>4569.5333333333328</v>
      </c>
      <c r="H50" s="281">
        <v>4540.7666666666664</v>
      </c>
      <c r="I50" s="281">
        <v>4521.2833333333328</v>
      </c>
      <c r="J50" s="281">
        <v>4617.7833333333328</v>
      </c>
      <c r="K50" s="281">
        <v>4637.2666666666664</v>
      </c>
      <c r="L50" s="281">
        <v>4666.0333333333328</v>
      </c>
      <c r="M50" s="282">
        <v>4608.5</v>
      </c>
      <c r="N50" s="282">
        <v>4560.25</v>
      </c>
      <c r="O50" s="282">
        <v>1999200</v>
      </c>
      <c r="P50" s="283">
        <v>-1.5172413793103448E-2</v>
      </c>
    </row>
    <row r="51" spans="1:16" ht="12.75" customHeight="1">
      <c r="A51" s="273">
        <v>41</v>
      </c>
      <c r="B51" s="287" t="s">
        <v>87</v>
      </c>
      <c r="C51" s="284" t="s">
        <v>88</v>
      </c>
      <c r="D51" s="280">
        <v>45225</v>
      </c>
      <c r="E51" s="279">
        <v>556.35</v>
      </c>
      <c r="F51" s="279">
        <v>552.44999999999993</v>
      </c>
      <c r="G51" s="281">
        <v>546.89999999999986</v>
      </c>
      <c r="H51" s="281">
        <v>537.44999999999993</v>
      </c>
      <c r="I51" s="281">
        <v>531.89999999999986</v>
      </c>
      <c r="J51" s="281">
        <v>561.89999999999986</v>
      </c>
      <c r="K51" s="281">
        <v>567.44999999999982</v>
      </c>
      <c r="L51" s="281">
        <v>576.89999999999986</v>
      </c>
      <c r="M51" s="282">
        <v>558</v>
      </c>
      <c r="N51" s="282">
        <v>543</v>
      </c>
      <c r="O51" s="282">
        <v>8466000</v>
      </c>
      <c r="P51" s="283">
        <v>6.3835134455893436E-2</v>
      </c>
    </row>
    <row r="52" spans="1:16" ht="12.75" customHeight="1">
      <c r="A52" s="273">
        <v>42</v>
      </c>
      <c r="B52" s="287" t="s">
        <v>63</v>
      </c>
      <c r="C52" s="279" t="s">
        <v>89</v>
      </c>
      <c r="D52" s="280">
        <v>45225</v>
      </c>
      <c r="E52" s="279">
        <v>377.6</v>
      </c>
      <c r="F52" s="279">
        <v>375.26666666666665</v>
      </c>
      <c r="G52" s="281">
        <v>371.83333333333331</v>
      </c>
      <c r="H52" s="281">
        <v>366.06666666666666</v>
      </c>
      <c r="I52" s="281">
        <v>362.63333333333333</v>
      </c>
      <c r="J52" s="281">
        <v>381.0333333333333</v>
      </c>
      <c r="K52" s="281">
        <v>384.4666666666667</v>
      </c>
      <c r="L52" s="281">
        <v>390.23333333333329</v>
      </c>
      <c r="M52" s="282">
        <v>378.7</v>
      </c>
      <c r="N52" s="282">
        <v>369.5</v>
      </c>
      <c r="O52" s="282">
        <v>49623300</v>
      </c>
      <c r="P52" s="283">
        <v>-1.7113214610406973E-2</v>
      </c>
    </row>
    <row r="53" spans="1:16" ht="12.75" customHeight="1">
      <c r="A53" s="273">
        <v>43</v>
      </c>
      <c r="B53" s="287" t="s">
        <v>68</v>
      </c>
      <c r="C53" s="286" t="s">
        <v>90</v>
      </c>
      <c r="D53" s="280">
        <v>45225</v>
      </c>
      <c r="E53" s="279">
        <v>770.6</v>
      </c>
      <c r="F53" s="279">
        <v>761.76666666666677</v>
      </c>
      <c r="G53" s="281">
        <v>750.83333333333348</v>
      </c>
      <c r="H53" s="281">
        <v>731.06666666666672</v>
      </c>
      <c r="I53" s="281">
        <v>720.13333333333344</v>
      </c>
      <c r="J53" s="281">
        <v>781.53333333333353</v>
      </c>
      <c r="K53" s="281">
        <v>792.4666666666667</v>
      </c>
      <c r="L53" s="281">
        <v>812.23333333333358</v>
      </c>
      <c r="M53" s="282">
        <v>772.7</v>
      </c>
      <c r="N53" s="282">
        <v>742</v>
      </c>
      <c r="O53" s="282">
        <v>5103150</v>
      </c>
      <c r="P53" s="283">
        <v>0.12197213290460879</v>
      </c>
    </row>
    <row r="54" spans="1:16" ht="12.75" customHeight="1">
      <c r="A54" s="273">
        <v>44</v>
      </c>
      <c r="B54" s="287" t="s">
        <v>45</v>
      </c>
      <c r="C54" s="284" t="s">
        <v>91</v>
      </c>
      <c r="D54" s="280">
        <v>45225</v>
      </c>
      <c r="E54" s="279">
        <v>295.60000000000002</v>
      </c>
      <c r="F54" s="279">
        <v>295.43333333333334</v>
      </c>
      <c r="G54" s="281">
        <v>293.16666666666669</v>
      </c>
      <c r="H54" s="281">
        <v>290.73333333333335</v>
      </c>
      <c r="I54" s="281">
        <v>288.4666666666667</v>
      </c>
      <c r="J54" s="281">
        <v>297.86666666666667</v>
      </c>
      <c r="K54" s="281">
        <v>300.13333333333333</v>
      </c>
      <c r="L54" s="281">
        <v>302.56666666666666</v>
      </c>
      <c r="M54" s="282">
        <v>297.7</v>
      </c>
      <c r="N54" s="282">
        <v>293</v>
      </c>
      <c r="O54" s="282">
        <v>17020200</v>
      </c>
      <c r="P54" s="283">
        <v>3.6974789915966387E-3</v>
      </c>
    </row>
    <row r="55" spans="1:16" ht="12.75" customHeight="1">
      <c r="A55" s="273">
        <v>45</v>
      </c>
      <c r="B55" s="287" t="s">
        <v>68</v>
      </c>
      <c r="C55" s="279" t="s">
        <v>92</v>
      </c>
      <c r="D55" s="280">
        <v>45225</v>
      </c>
      <c r="E55" s="279">
        <v>1249</v>
      </c>
      <c r="F55" s="279">
        <v>1250.55</v>
      </c>
      <c r="G55" s="281">
        <v>1241.0999999999999</v>
      </c>
      <c r="H55" s="281">
        <v>1233.2</v>
      </c>
      <c r="I55" s="281">
        <v>1223.75</v>
      </c>
      <c r="J55" s="281">
        <v>1258.4499999999998</v>
      </c>
      <c r="K55" s="281">
        <v>1267.9000000000001</v>
      </c>
      <c r="L55" s="281">
        <v>1275.7999999999997</v>
      </c>
      <c r="M55" s="282">
        <v>1260</v>
      </c>
      <c r="N55" s="282">
        <v>1242.6500000000001</v>
      </c>
      <c r="O55" s="282">
        <v>13647500</v>
      </c>
      <c r="P55" s="283">
        <v>1.6478912577972255E-2</v>
      </c>
    </row>
    <row r="56" spans="1:16" ht="12.75" customHeight="1">
      <c r="A56" s="273">
        <v>46</v>
      </c>
      <c r="B56" s="287" t="s">
        <v>43</v>
      </c>
      <c r="C56" s="279" t="s">
        <v>93</v>
      </c>
      <c r="D56" s="280">
        <v>45225</v>
      </c>
      <c r="E56" s="279">
        <v>1175.2</v>
      </c>
      <c r="F56" s="279">
        <v>1171.7166666666667</v>
      </c>
      <c r="G56" s="281">
        <v>1165.3333333333335</v>
      </c>
      <c r="H56" s="281">
        <v>1155.4666666666667</v>
      </c>
      <c r="I56" s="281">
        <v>1149.0833333333335</v>
      </c>
      <c r="J56" s="281">
        <v>1181.5833333333335</v>
      </c>
      <c r="K56" s="281">
        <v>1187.9666666666667</v>
      </c>
      <c r="L56" s="281">
        <v>1197.8333333333335</v>
      </c>
      <c r="M56" s="282">
        <v>1178.0999999999999</v>
      </c>
      <c r="N56" s="282">
        <v>1161.8499999999999</v>
      </c>
      <c r="O56" s="282">
        <v>9470500</v>
      </c>
      <c r="P56" s="283">
        <v>-2.1556644953327514E-2</v>
      </c>
    </row>
    <row r="57" spans="1:16" ht="12.75" customHeight="1">
      <c r="A57" s="273">
        <v>47</v>
      </c>
      <c r="B57" s="287" t="s">
        <v>45</v>
      </c>
      <c r="C57" s="279" t="s">
        <v>94</v>
      </c>
      <c r="D57" s="280">
        <v>45225</v>
      </c>
      <c r="E57" s="279">
        <v>317.60000000000002</v>
      </c>
      <c r="F57" s="279">
        <v>316.11666666666662</v>
      </c>
      <c r="G57" s="281">
        <v>313.78333333333325</v>
      </c>
      <c r="H57" s="281">
        <v>309.96666666666664</v>
      </c>
      <c r="I57" s="281">
        <v>307.63333333333327</v>
      </c>
      <c r="J57" s="281">
        <v>319.93333333333322</v>
      </c>
      <c r="K57" s="281">
        <v>322.26666666666659</v>
      </c>
      <c r="L57" s="281">
        <v>326.0833333333332</v>
      </c>
      <c r="M57" s="282">
        <v>318.45</v>
      </c>
      <c r="N57" s="282">
        <v>312.3</v>
      </c>
      <c r="O57" s="282">
        <v>74604600</v>
      </c>
      <c r="P57" s="283">
        <v>3.5683050550988284E-2</v>
      </c>
    </row>
    <row r="58" spans="1:16" ht="12.75" customHeight="1">
      <c r="A58" s="273">
        <v>48</v>
      </c>
      <c r="B58" s="287" t="s">
        <v>87</v>
      </c>
      <c r="C58" s="279" t="s">
        <v>95</v>
      </c>
      <c r="D58" s="280">
        <v>45225</v>
      </c>
      <c r="E58" s="279">
        <v>5074.3500000000004</v>
      </c>
      <c r="F58" s="279">
        <v>5068.2166666666672</v>
      </c>
      <c r="G58" s="281">
        <v>5033.6333333333341</v>
      </c>
      <c r="H58" s="281">
        <v>4992.916666666667</v>
      </c>
      <c r="I58" s="281">
        <v>4958.3333333333339</v>
      </c>
      <c r="J58" s="281">
        <v>5108.9333333333343</v>
      </c>
      <c r="K58" s="281">
        <v>5143.5166666666664</v>
      </c>
      <c r="L58" s="281">
        <v>5184.2333333333345</v>
      </c>
      <c r="M58" s="282">
        <v>5102.8</v>
      </c>
      <c r="N58" s="282">
        <v>5027.5</v>
      </c>
      <c r="O58" s="282">
        <v>1513800</v>
      </c>
      <c r="P58" s="283">
        <v>1.9393939393939394E-2</v>
      </c>
    </row>
    <row r="59" spans="1:16" ht="12.75" customHeight="1">
      <c r="A59" s="273">
        <v>49</v>
      </c>
      <c r="B59" s="287" t="s">
        <v>59</v>
      </c>
      <c r="C59" s="279" t="s">
        <v>96</v>
      </c>
      <c r="D59" s="280">
        <v>45225</v>
      </c>
      <c r="E59" s="279">
        <v>2070.15</v>
      </c>
      <c r="F59" s="279">
        <v>2071.7333333333336</v>
      </c>
      <c r="G59" s="281">
        <v>2054.666666666667</v>
      </c>
      <c r="H59" s="281">
        <v>2039.1833333333334</v>
      </c>
      <c r="I59" s="281">
        <v>2022.1166666666668</v>
      </c>
      <c r="J59" s="281">
        <v>2087.2166666666672</v>
      </c>
      <c r="K59" s="281">
        <v>2104.2833333333338</v>
      </c>
      <c r="L59" s="281">
        <v>2119.7666666666673</v>
      </c>
      <c r="M59" s="282">
        <v>2088.8000000000002</v>
      </c>
      <c r="N59" s="282">
        <v>2056.25</v>
      </c>
      <c r="O59" s="282">
        <v>3289650</v>
      </c>
      <c r="P59" s="283">
        <v>-5.1862828111769689E-3</v>
      </c>
    </row>
    <row r="60" spans="1:16" ht="12.75" customHeight="1">
      <c r="A60" s="273">
        <v>50</v>
      </c>
      <c r="B60" s="287" t="s">
        <v>45</v>
      </c>
      <c r="C60" s="279" t="s">
        <v>97</v>
      </c>
      <c r="D60" s="280">
        <v>45225</v>
      </c>
      <c r="E60" s="279">
        <v>722.65</v>
      </c>
      <c r="F60" s="279">
        <v>721.41666666666663</v>
      </c>
      <c r="G60" s="281">
        <v>718.83333333333326</v>
      </c>
      <c r="H60" s="281">
        <v>715.01666666666665</v>
      </c>
      <c r="I60" s="281">
        <v>712.43333333333328</v>
      </c>
      <c r="J60" s="281">
        <v>725.23333333333323</v>
      </c>
      <c r="K60" s="281">
        <v>727.81666666666649</v>
      </c>
      <c r="L60" s="281">
        <v>731.63333333333321</v>
      </c>
      <c r="M60" s="282">
        <v>724</v>
      </c>
      <c r="N60" s="282">
        <v>717.6</v>
      </c>
      <c r="O60" s="282">
        <v>5953000</v>
      </c>
      <c r="P60" s="283">
        <v>-1.7656765676567657E-2</v>
      </c>
    </row>
    <row r="61" spans="1:16" ht="12.75" customHeight="1">
      <c r="A61" s="273">
        <v>51</v>
      </c>
      <c r="B61" s="287" t="s">
        <v>45</v>
      </c>
      <c r="C61" s="286" t="s">
        <v>98</v>
      </c>
      <c r="D61" s="280">
        <v>45225</v>
      </c>
      <c r="E61" s="279">
        <v>1163.3499999999999</v>
      </c>
      <c r="F61" s="279">
        <v>1161.3833333333332</v>
      </c>
      <c r="G61" s="281">
        <v>1156.7666666666664</v>
      </c>
      <c r="H61" s="281">
        <v>1150.1833333333332</v>
      </c>
      <c r="I61" s="281">
        <v>1145.5666666666664</v>
      </c>
      <c r="J61" s="281">
        <v>1167.9666666666665</v>
      </c>
      <c r="K61" s="281">
        <v>1172.5833333333333</v>
      </c>
      <c r="L61" s="281">
        <v>1179.1666666666665</v>
      </c>
      <c r="M61" s="282">
        <v>1166</v>
      </c>
      <c r="N61" s="282">
        <v>1154.8</v>
      </c>
      <c r="O61" s="282">
        <v>1451100</v>
      </c>
      <c r="P61" s="283">
        <v>-2.5845864661654134E-2</v>
      </c>
    </row>
    <row r="62" spans="1:16" ht="12.75" customHeight="1">
      <c r="A62" s="273">
        <v>52</v>
      </c>
      <c r="B62" s="287" t="s">
        <v>41</v>
      </c>
      <c r="C62" s="284" t="s">
        <v>99</v>
      </c>
      <c r="D62" s="280">
        <v>45225</v>
      </c>
      <c r="E62" s="279">
        <v>301.05</v>
      </c>
      <c r="F62" s="279">
        <v>301.93333333333334</v>
      </c>
      <c r="G62" s="281">
        <v>298.01666666666665</v>
      </c>
      <c r="H62" s="281">
        <v>294.98333333333329</v>
      </c>
      <c r="I62" s="281">
        <v>291.06666666666661</v>
      </c>
      <c r="J62" s="281">
        <v>304.9666666666667</v>
      </c>
      <c r="K62" s="281">
        <v>308.88333333333333</v>
      </c>
      <c r="L62" s="281">
        <v>311.91666666666674</v>
      </c>
      <c r="M62" s="282">
        <v>305.85000000000002</v>
      </c>
      <c r="N62" s="282">
        <v>298.89999999999998</v>
      </c>
      <c r="O62" s="282">
        <v>12371400</v>
      </c>
      <c r="P62" s="283">
        <v>-1.7429193899782135E-3</v>
      </c>
    </row>
    <row r="63" spans="1:16" ht="12.75" customHeight="1">
      <c r="A63" s="273">
        <v>53</v>
      </c>
      <c r="B63" s="287" t="s">
        <v>63</v>
      </c>
      <c r="C63" s="279" t="s">
        <v>100</v>
      </c>
      <c r="D63" s="280">
        <v>45225</v>
      </c>
      <c r="E63" s="279">
        <v>139.55000000000001</v>
      </c>
      <c r="F63" s="279">
        <v>139.86666666666667</v>
      </c>
      <c r="G63" s="281">
        <v>138.83333333333334</v>
      </c>
      <c r="H63" s="281">
        <v>138.11666666666667</v>
      </c>
      <c r="I63" s="281">
        <v>137.08333333333334</v>
      </c>
      <c r="J63" s="281">
        <v>140.58333333333334</v>
      </c>
      <c r="K63" s="281">
        <v>141.61666666666665</v>
      </c>
      <c r="L63" s="281">
        <v>142.33333333333334</v>
      </c>
      <c r="M63" s="282">
        <v>140.9</v>
      </c>
      <c r="N63" s="282">
        <v>139.15</v>
      </c>
      <c r="O63" s="282">
        <v>44080000</v>
      </c>
      <c r="P63" s="283">
        <v>-4.4042913608131002E-3</v>
      </c>
    </row>
    <row r="64" spans="1:16" ht="12.75" customHeight="1">
      <c r="A64" s="273">
        <v>54</v>
      </c>
      <c r="B64" s="287" t="s">
        <v>41</v>
      </c>
      <c r="C64" s="279" t="s">
        <v>101</v>
      </c>
      <c r="D64" s="280">
        <v>45225</v>
      </c>
      <c r="E64" s="279">
        <v>1714.35</v>
      </c>
      <c r="F64" s="279">
        <v>1718.1333333333332</v>
      </c>
      <c r="G64" s="281">
        <v>1705.7166666666665</v>
      </c>
      <c r="H64" s="281">
        <v>1697.0833333333333</v>
      </c>
      <c r="I64" s="281">
        <v>1684.6666666666665</v>
      </c>
      <c r="J64" s="281">
        <v>1726.7666666666664</v>
      </c>
      <c r="K64" s="281">
        <v>1739.1833333333334</v>
      </c>
      <c r="L64" s="281">
        <v>1747.8166666666664</v>
      </c>
      <c r="M64" s="282">
        <v>1730.55</v>
      </c>
      <c r="N64" s="282">
        <v>1709.5</v>
      </c>
      <c r="O64" s="282">
        <v>4809600</v>
      </c>
      <c r="P64" s="283">
        <v>-4.0998881848676857E-3</v>
      </c>
    </row>
    <row r="65" spans="1:16" ht="12.75" customHeight="1">
      <c r="A65" s="273">
        <v>55</v>
      </c>
      <c r="B65" s="287" t="s">
        <v>59</v>
      </c>
      <c r="C65" s="279" t="s">
        <v>102</v>
      </c>
      <c r="D65" s="280">
        <v>45225</v>
      </c>
      <c r="E65" s="279">
        <v>540.1</v>
      </c>
      <c r="F65" s="279">
        <v>540.80000000000007</v>
      </c>
      <c r="G65" s="281">
        <v>537.15000000000009</v>
      </c>
      <c r="H65" s="281">
        <v>534.20000000000005</v>
      </c>
      <c r="I65" s="281">
        <v>530.55000000000007</v>
      </c>
      <c r="J65" s="281">
        <v>543.75000000000011</v>
      </c>
      <c r="K65" s="281">
        <v>547.4</v>
      </c>
      <c r="L65" s="281">
        <v>550.35000000000014</v>
      </c>
      <c r="M65" s="282">
        <v>544.45000000000005</v>
      </c>
      <c r="N65" s="282">
        <v>537.85</v>
      </c>
      <c r="O65" s="282">
        <v>18812500</v>
      </c>
      <c r="P65" s="283">
        <v>1.6617130505268845E-2</v>
      </c>
    </row>
    <row r="66" spans="1:16" ht="12.75" customHeight="1">
      <c r="A66" s="273">
        <v>56</v>
      </c>
      <c r="B66" s="287" t="s">
        <v>49</v>
      </c>
      <c r="C66" s="284" t="s">
        <v>103</v>
      </c>
      <c r="D66" s="280">
        <v>45225</v>
      </c>
      <c r="E66" s="279">
        <v>2254.9499999999998</v>
      </c>
      <c r="F66" s="279">
        <v>2265.1166666666668</v>
      </c>
      <c r="G66" s="281">
        <v>2211.9333333333334</v>
      </c>
      <c r="H66" s="281">
        <v>2168.9166666666665</v>
      </c>
      <c r="I66" s="281">
        <v>2115.7333333333331</v>
      </c>
      <c r="J66" s="281">
        <v>2308.1333333333337</v>
      </c>
      <c r="K66" s="281">
        <v>2361.3166666666671</v>
      </c>
      <c r="L66" s="281">
        <v>2404.3333333333339</v>
      </c>
      <c r="M66" s="282">
        <v>2318.3000000000002</v>
      </c>
      <c r="N66" s="282">
        <v>2222.1</v>
      </c>
      <c r="O66" s="282">
        <v>2483000</v>
      </c>
      <c r="P66" s="283">
        <v>8.1917211328976031E-2</v>
      </c>
    </row>
    <row r="67" spans="1:16" ht="12.75" customHeight="1">
      <c r="A67" s="273">
        <v>57</v>
      </c>
      <c r="B67" s="287" t="s">
        <v>39</v>
      </c>
      <c r="C67" s="279" t="s">
        <v>104</v>
      </c>
      <c r="D67" s="280">
        <v>45225</v>
      </c>
      <c r="E67" s="279">
        <v>2128.85</v>
      </c>
      <c r="F67" s="279">
        <v>2138.2833333333333</v>
      </c>
      <c r="G67" s="281">
        <v>2105.5666666666666</v>
      </c>
      <c r="H67" s="281">
        <v>2082.2833333333333</v>
      </c>
      <c r="I67" s="281">
        <v>2049.5666666666666</v>
      </c>
      <c r="J67" s="281">
        <v>2161.5666666666666</v>
      </c>
      <c r="K67" s="281">
        <v>2194.2833333333328</v>
      </c>
      <c r="L67" s="281">
        <v>2217.5666666666666</v>
      </c>
      <c r="M67" s="282">
        <v>2171</v>
      </c>
      <c r="N67" s="282">
        <v>2115</v>
      </c>
      <c r="O67" s="282">
        <v>2990400</v>
      </c>
      <c r="P67" s="283">
        <v>5.9749096321496914E-2</v>
      </c>
    </row>
    <row r="68" spans="1:16" ht="12.75" customHeight="1">
      <c r="A68" s="273">
        <v>58</v>
      </c>
      <c r="B68" s="287" t="s">
        <v>45</v>
      </c>
      <c r="C68" s="284" t="s">
        <v>105</v>
      </c>
      <c r="D68" s="280">
        <v>45225</v>
      </c>
      <c r="E68" s="279">
        <v>131.69999999999999</v>
      </c>
      <c r="F68" s="279">
        <v>131.03333333333333</v>
      </c>
      <c r="G68" s="281">
        <v>129.81666666666666</v>
      </c>
      <c r="H68" s="281">
        <v>127.93333333333334</v>
      </c>
      <c r="I68" s="281">
        <v>126.71666666666667</v>
      </c>
      <c r="J68" s="281">
        <v>132.91666666666666</v>
      </c>
      <c r="K68" s="281">
        <v>134.1333333333333</v>
      </c>
      <c r="L68" s="281">
        <v>136.01666666666665</v>
      </c>
      <c r="M68" s="282">
        <v>132.25</v>
      </c>
      <c r="N68" s="282">
        <v>129.15</v>
      </c>
      <c r="O68" s="282">
        <v>13302800</v>
      </c>
      <c r="P68" s="283">
        <v>-4.7131969514640992E-2</v>
      </c>
    </row>
    <row r="69" spans="1:16" ht="12.75" customHeight="1">
      <c r="A69" s="273">
        <v>59</v>
      </c>
      <c r="B69" s="287" t="s">
        <v>43</v>
      </c>
      <c r="C69" s="279" t="s">
        <v>106</v>
      </c>
      <c r="D69" s="280">
        <v>45225</v>
      </c>
      <c r="E69" s="279">
        <v>3658.45</v>
      </c>
      <c r="F69" s="279">
        <v>3658.35</v>
      </c>
      <c r="G69" s="281">
        <v>3625.5499999999997</v>
      </c>
      <c r="H69" s="281">
        <v>3592.6499999999996</v>
      </c>
      <c r="I69" s="281">
        <v>3559.8499999999995</v>
      </c>
      <c r="J69" s="281">
        <v>3691.25</v>
      </c>
      <c r="K69" s="281">
        <v>3724.05</v>
      </c>
      <c r="L69" s="281">
        <v>3756.9500000000003</v>
      </c>
      <c r="M69" s="282">
        <v>3691.15</v>
      </c>
      <c r="N69" s="282">
        <v>3625.45</v>
      </c>
      <c r="O69" s="282">
        <v>2488600</v>
      </c>
      <c r="P69" s="283">
        <v>-3.2136257732787019E-4</v>
      </c>
    </row>
    <row r="70" spans="1:16" ht="12.75" customHeight="1">
      <c r="A70" s="273">
        <v>60</v>
      </c>
      <c r="B70" s="287" t="s">
        <v>45</v>
      </c>
      <c r="C70" s="286" t="s">
        <v>107</v>
      </c>
      <c r="D70" s="280">
        <v>45225</v>
      </c>
      <c r="E70" s="279">
        <v>5479.55</v>
      </c>
      <c r="F70" s="279">
        <v>5451.4666666666662</v>
      </c>
      <c r="G70" s="281">
        <v>5415.2333333333327</v>
      </c>
      <c r="H70" s="281">
        <v>5350.9166666666661</v>
      </c>
      <c r="I70" s="281">
        <v>5314.6833333333325</v>
      </c>
      <c r="J70" s="281">
        <v>5515.7833333333328</v>
      </c>
      <c r="K70" s="281">
        <v>5552.0166666666664</v>
      </c>
      <c r="L70" s="281">
        <v>5616.333333333333</v>
      </c>
      <c r="M70" s="282">
        <v>5487.7</v>
      </c>
      <c r="N70" s="282">
        <v>5387.15</v>
      </c>
      <c r="O70" s="282">
        <v>1466200</v>
      </c>
      <c r="P70" s="283">
        <v>4.7734743461483493E-2</v>
      </c>
    </row>
    <row r="71" spans="1:16" ht="12.75" customHeight="1">
      <c r="A71" s="273">
        <v>61</v>
      </c>
      <c r="B71" s="287" t="s">
        <v>108</v>
      </c>
      <c r="C71" s="279" t="s">
        <v>109</v>
      </c>
      <c r="D71" s="280">
        <v>45225</v>
      </c>
      <c r="E71" s="279">
        <v>568.15</v>
      </c>
      <c r="F71" s="279">
        <v>568.41666666666663</v>
      </c>
      <c r="G71" s="281">
        <v>565.58333333333326</v>
      </c>
      <c r="H71" s="281">
        <v>563.01666666666665</v>
      </c>
      <c r="I71" s="281">
        <v>560.18333333333328</v>
      </c>
      <c r="J71" s="281">
        <v>570.98333333333323</v>
      </c>
      <c r="K71" s="281">
        <v>573.81666666666649</v>
      </c>
      <c r="L71" s="281">
        <v>576.38333333333321</v>
      </c>
      <c r="M71" s="282">
        <v>571.25</v>
      </c>
      <c r="N71" s="282">
        <v>565.85</v>
      </c>
      <c r="O71" s="282">
        <v>32965350</v>
      </c>
      <c r="P71" s="283">
        <v>-7.6984205820999308E-3</v>
      </c>
    </row>
    <row r="72" spans="1:16" ht="12.75" customHeight="1">
      <c r="A72" s="273">
        <v>62</v>
      </c>
      <c r="B72" s="287" t="s">
        <v>43</v>
      </c>
      <c r="C72" s="279" t="s">
        <v>110</v>
      </c>
      <c r="D72" s="280">
        <v>45225</v>
      </c>
      <c r="E72" s="279">
        <v>5559.3</v>
      </c>
      <c r="F72" s="279">
        <v>5549.583333333333</v>
      </c>
      <c r="G72" s="281">
        <v>5509.7166666666662</v>
      </c>
      <c r="H72" s="281">
        <v>5460.1333333333332</v>
      </c>
      <c r="I72" s="281">
        <v>5420.2666666666664</v>
      </c>
      <c r="J72" s="281">
        <v>5599.1666666666661</v>
      </c>
      <c r="K72" s="281">
        <v>5639.0333333333328</v>
      </c>
      <c r="L72" s="281">
        <v>5688.6166666666659</v>
      </c>
      <c r="M72" s="282">
        <v>5589.45</v>
      </c>
      <c r="N72" s="282">
        <v>5500</v>
      </c>
      <c r="O72" s="282">
        <v>2776500</v>
      </c>
      <c r="P72" s="283">
        <v>5.8871479032696315E-3</v>
      </c>
    </row>
    <row r="73" spans="1:16" ht="12.75" customHeight="1">
      <c r="A73" s="273">
        <v>63</v>
      </c>
      <c r="B73" s="287" t="s">
        <v>56</v>
      </c>
      <c r="C73" s="279" t="s">
        <v>111</v>
      </c>
      <c r="D73" s="280">
        <v>45225</v>
      </c>
      <c r="E73" s="279">
        <v>3512.8</v>
      </c>
      <c r="F73" s="279">
        <v>3514.4</v>
      </c>
      <c r="G73" s="281">
        <v>3495.55</v>
      </c>
      <c r="H73" s="281">
        <v>3478.3</v>
      </c>
      <c r="I73" s="281">
        <v>3459.4500000000003</v>
      </c>
      <c r="J73" s="281">
        <v>3531.65</v>
      </c>
      <c r="K73" s="281">
        <v>3550.4999999999995</v>
      </c>
      <c r="L73" s="281">
        <v>3567.75</v>
      </c>
      <c r="M73" s="282">
        <v>3533.25</v>
      </c>
      <c r="N73" s="282">
        <v>3497.15</v>
      </c>
      <c r="O73" s="282">
        <v>3289650</v>
      </c>
      <c r="P73" s="283">
        <v>-5.1336332363059014E-3</v>
      </c>
    </row>
    <row r="74" spans="1:16" ht="12.75" customHeight="1">
      <c r="A74" s="273">
        <v>64</v>
      </c>
      <c r="B74" s="287" t="s">
        <v>56</v>
      </c>
      <c r="C74" s="279" t="s">
        <v>112</v>
      </c>
      <c r="D74" s="280">
        <v>45225</v>
      </c>
      <c r="E74" s="279">
        <v>3341.25</v>
      </c>
      <c r="F74" s="279">
        <v>3342.2166666666667</v>
      </c>
      <c r="G74" s="281">
        <v>3302.5333333333333</v>
      </c>
      <c r="H74" s="281">
        <v>3263.8166666666666</v>
      </c>
      <c r="I74" s="281">
        <v>3224.1333333333332</v>
      </c>
      <c r="J74" s="281">
        <v>3380.9333333333334</v>
      </c>
      <c r="K74" s="281">
        <v>3420.6166666666668</v>
      </c>
      <c r="L74" s="281">
        <v>3459.3333333333335</v>
      </c>
      <c r="M74" s="282">
        <v>3381.9</v>
      </c>
      <c r="N74" s="282">
        <v>3303.5</v>
      </c>
      <c r="O74" s="282">
        <v>2005575</v>
      </c>
      <c r="P74" s="283">
        <v>-2.9282576866764276E-2</v>
      </c>
    </row>
    <row r="75" spans="1:16" ht="12.75" customHeight="1">
      <c r="A75" s="273">
        <v>65</v>
      </c>
      <c r="B75" s="287" t="s">
        <v>56</v>
      </c>
      <c r="C75" s="279" t="s">
        <v>113</v>
      </c>
      <c r="D75" s="280">
        <v>45225</v>
      </c>
      <c r="E75" s="279">
        <v>269.7</v>
      </c>
      <c r="F75" s="279">
        <v>270.06666666666666</v>
      </c>
      <c r="G75" s="281">
        <v>265.33333333333331</v>
      </c>
      <c r="H75" s="281">
        <v>260.96666666666664</v>
      </c>
      <c r="I75" s="281">
        <v>256.23333333333329</v>
      </c>
      <c r="J75" s="281">
        <v>274.43333333333334</v>
      </c>
      <c r="K75" s="281">
        <v>279.16666666666669</v>
      </c>
      <c r="L75" s="281">
        <v>283.53333333333336</v>
      </c>
      <c r="M75" s="282">
        <v>274.8</v>
      </c>
      <c r="N75" s="282">
        <v>265.7</v>
      </c>
      <c r="O75" s="282">
        <v>18075600</v>
      </c>
      <c r="P75" s="283">
        <v>0.10521681708122387</v>
      </c>
    </row>
    <row r="76" spans="1:16" ht="12.75" customHeight="1">
      <c r="A76" s="273">
        <v>66</v>
      </c>
      <c r="B76" s="287" t="s">
        <v>63</v>
      </c>
      <c r="C76" s="279" t="s">
        <v>114</v>
      </c>
      <c r="D76" s="280">
        <v>45225</v>
      </c>
      <c r="E76" s="279">
        <v>148.5</v>
      </c>
      <c r="F76" s="279">
        <v>148.93333333333334</v>
      </c>
      <c r="G76" s="281">
        <v>147.51666666666668</v>
      </c>
      <c r="H76" s="281">
        <v>146.53333333333333</v>
      </c>
      <c r="I76" s="281">
        <v>145.11666666666667</v>
      </c>
      <c r="J76" s="281">
        <v>149.91666666666669</v>
      </c>
      <c r="K76" s="281">
        <v>151.33333333333331</v>
      </c>
      <c r="L76" s="281">
        <v>152.31666666666669</v>
      </c>
      <c r="M76" s="282">
        <v>150.35</v>
      </c>
      <c r="N76" s="282">
        <v>147.94999999999999</v>
      </c>
      <c r="O76" s="282">
        <v>133790000</v>
      </c>
      <c r="P76" s="283">
        <v>4.8305582761998041E-2</v>
      </c>
    </row>
    <row r="77" spans="1:16" ht="12.75" customHeight="1">
      <c r="A77" s="273">
        <v>67</v>
      </c>
      <c r="B77" s="287" t="s">
        <v>84</v>
      </c>
      <c r="C77" s="279" t="s">
        <v>115</v>
      </c>
      <c r="D77" s="280">
        <v>45225</v>
      </c>
      <c r="E77" s="279">
        <v>131.80000000000001</v>
      </c>
      <c r="F77" s="279">
        <v>131.75</v>
      </c>
      <c r="G77" s="281">
        <v>130.65</v>
      </c>
      <c r="H77" s="281">
        <v>129.5</v>
      </c>
      <c r="I77" s="281">
        <v>128.4</v>
      </c>
      <c r="J77" s="281">
        <v>132.9</v>
      </c>
      <c r="K77" s="281">
        <v>134.00000000000003</v>
      </c>
      <c r="L77" s="281">
        <v>135.15</v>
      </c>
      <c r="M77" s="282">
        <v>132.85</v>
      </c>
      <c r="N77" s="282">
        <v>130.6</v>
      </c>
      <c r="O77" s="282">
        <v>172944150</v>
      </c>
      <c r="P77" s="283">
        <v>4.3216690583949662E-2</v>
      </c>
    </row>
    <row r="78" spans="1:16" ht="12.75" customHeight="1">
      <c r="A78" s="273">
        <v>68</v>
      </c>
      <c r="B78" s="287" t="s">
        <v>43</v>
      </c>
      <c r="C78" s="279" t="s">
        <v>116</v>
      </c>
      <c r="D78" s="280">
        <v>45225</v>
      </c>
      <c r="E78" s="279">
        <v>804.8</v>
      </c>
      <c r="F78" s="279">
        <v>806</v>
      </c>
      <c r="G78" s="281">
        <v>797.35</v>
      </c>
      <c r="H78" s="281">
        <v>789.9</v>
      </c>
      <c r="I78" s="281">
        <v>781.25</v>
      </c>
      <c r="J78" s="281">
        <v>813.45</v>
      </c>
      <c r="K78" s="281">
        <v>822.10000000000014</v>
      </c>
      <c r="L78" s="281">
        <v>829.55000000000007</v>
      </c>
      <c r="M78" s="282">
        <v>814.65</v>
      </c>
      <c r="N78" s="282">
        <v>798.55</v>
      </c>
      <c r="O78" s="282">
        <v>9153850</v>
      </c>
      <c r="P78" s="283">
        <v>1.0241638662185949E-2</v>
      </c>
    </row>
    <row r="79" spans="1:16" ht="12.75" customHeight="1">
      <c r="A79" s="273">
        <v>69</v>
      </c>
      <c r="B79" s="287" t="s">
        <v>117</v>
      </c>
      <c r="C79" s="279" t="s">
        <v>118</v>
      </c>
      <c r="D79" s="280">
        <v>45225</v>
      </c>
      <c r="E79" s="279">
        <v>58.85</v>
      </c>
      <c r="F79" s="279">
        <v>58.983333333333341</v>
      </c>
      <c r="G79" s="281">
        <v>58.51666666666668</v>
      </c>
      <c r="H79" s="281">
        <v>58.183333333333337</v>
      </c>
      <c r="I79" s="281">
        <v>57.716666666666676</v>
      </c>
      <c r="J79" s="281">
        <v>59.316666666666684</v>
      </c>
      <c r="K79" s="281">
        <v>59.783333333333339</v>
      </c>
      <c r="L79" s="281">
        <v>60.116666666666688</v>
      </c>
      <c r="M79" s="282">
        <v>59.45</v>
      </c>
      <c r="N79" s="282">
        <v>58.65</v>
      </c>
      <c r="O79" s="282">
        <v>142312500</v>
      </c>
      <c r="P79" s="283">
        <v>-1.0946051602814699E-2</v>
      </c>
    </row>
    <row r="80" spans="1:16" ht="12.75" customHeight="1">
      <c r="A80" s="273">
        <v>70</v>
      </c>
      <c r="B80" s="287" t="s">
        <v>45</v>
      </c>
      <c r="C80" s="285" t="s">
        <v>119</v>
      </c>
      <c r="D80" s="280">
        <v>45225</v>
      </c>
      <c r="E80" s="279">
        <v>653.29999999999995</v>
      </c>
      <c r="F80" s="279">
        <v>658.44999999999993</v>
      </c>
      <c r="G80" s="281">
        <v>644.89999999999986</v>
      </c>
      <c r="H80" s="281">
        <v>636.49999999999989</v>
      </c>
      <c r="I80" s="281">
        <v>622.94999999999982</v>
      </c>
      <c r="J80" s="281">
        <v>666.84999999999991</v>
      </c>
      <c r="K80" s="281">
        <v>680.39999999999986</v>
      </c>
      <c r="L80" s="281">
        <v>688.8</v>
      </c>
      <c r="M80" s="282">
        <v>672</v>
      </c>
      <c r="N80" s="282">
        <v>650.04999999999995</v>
      </c>
      <c r="O80" s="282">
        <v>10175100</v>
      </c>
      <c r="P80" s="283">
        <v>-7.8526018365905351E-2</v>
      </c>
    </row>
    <row r="81" spans="1:16" ht="12.75" customHeight="1">
      <c r="A81" s="273">
        <v>71</v>
      </c>
      <c r="B81" s="287" t="s">
        <v>59</v>
      </c>
      <c r="C81" s="279" t="s">
        <v>120</v>
      </c>
      <c r="D81" s="280">
        <v>45225</v>
      </c>
      <c r="E81" s="279">
        <v>998.95</v>
      </c>
      <c r="F81" s="279">
        <v>997.51666666666677</v>
      </c>
      <c r="G81" s="281">
        <v>987.33333333333348</v>
      </c>
      <c r="H81" s="281">
        <v>975.7166666666667</v>
      </c>
      <c r="I81" s="281">
        <v>965.53333333333342</v>
      </c>
      <c r="J81" s="281">
        <v>1009.1333333333336</v>
      </c>
      <c r="K81" s="281">
        <v>1019.3166666666667</v>
      </c>
      <c r="L81" s="281">
        <v>1030.9333333333336</v>
      </c>
      <c r="M81" s="282">
        <v>1007.7</v>
      </c>
      <c r="N81" s="282">
        <v>985.9</v>
      </c>
      <c r="O81" s="282">
        <v>9067000</v>
      </c>
      <c r="P81" s="283">
        <v>-4.8483576450834294E-2</v>
      </c>
    </row>
    <row r="82" spans="1:16" ht="12.75" customHeight="1">
      <c r="A82" s="273">
        <v>72</v>
      </c>
      <c r="B82" s="287" t="s">
        <v>108</v>
      </c>
      <c r="C82" s="279" t="s">
        <v>121</v>
      </c>
      <c r="D82" s="280">
        <v>45225</v>
      </c>
      <c r="E82" s="279">
        <v>1709.4</v>
      </c>
      <c r="F82" s="279">
        <v>1704.8833333333332</v>
      </c>
      <c r="G82" s="281">
        <v>1690.1166666666663</v>
      </c>
      <c r="H82" s="281">
        <v>1670.833333333333</v>
      </c>
      <c r="I82" s="281">
        <v>1656.0666666666662</v>
      </c>
      <c r="J82" s="281">
        <v>1724.1666666666665</v>
      </c>
      <c r="K82" s="281">
        <v>1738.9333333333334</v>
      </c>
      <c r="L82" s="281">
        <v>1758.2166666666667</v>
      </c>
      <c r="M82" s="282">
        <v>1719.65</v>
      </c>
      <c r="N82" s="282">
        <v>1685.6</v>
      </c>
      <c r="O82" s="282">
        <v>4015650</v>
      </c>
      <c r="P82" s="283">
        <v>7.8683834048640915E-3</v>
      </c>
    </row>
    <row r="83" spans="1:16" ht="12.75" customHeight="1">
      <c r="A83" s="273">
        <v>73</v>
      </c>
      <c r="B83" s="287" t="s">
        <v>43</v>
      </c>
      <c r="C83" s="279" t="s">
        <v>122</v>
      </c>
      <c r="D83" s="280">
        <v>45225</v>
      </c>
      <c r="E83" s="279">
        <v>354.95</v>
      </c>
      <c r="F83" s="279">
        <v>354.59999999999997</v>
      </c>
      <c r="G83" s="281">
        <v>352.39999999999992</v>
      </c>
      <c r="H83" s="281">
        <v>349.84999999999997</v>
      </c>
      <c r="I83" s="281">
        <v>347.64999999999992</v>
      </c>
      <c r="J83" s="281">
        <v>357.14999999999992</v>
      </c>
      <c r="K83" s="281">
        <v>359.34999999999997</v>
      </c>
      <c r="L83" s="281">
        <v>361.89999999999992</v>
      </c>
      <c r="M83" s="282">
        <v>356.8</v>
      </c>
      <c r="N83" s="282">
        <v>352.05</v>
      </c>
      <c r="O83" s="282">
        <v>9914000</v>
      </c>
      <c r="P83" s="283">
        <v>-3.5415450476746449E-2</v>
      </c>
    </row>
    <row r="84" spans="1:16" ht="12.75" customHeight="1">
      <c r="A84" s="273">
        <v>74</v>
      </c>
      <c r="B84" s="287" t="s">
        <v>49</v>
      </c>
      <c r="C84" s="279" t="s">
        <v>123</v>
      </c>
      <c r="D84" s="280">
        <v>45225</v>
      </c>
      <c r="E84" s="279">
        <v>1974.8</v>
      </c>
      <c r="F84" s="279">
        <v>1984.75</v>
      </c>
      <c r="G84" s="281">
        <v>1950.05</v>
      </c>
      <c r="H84" s="281">
        <v>1925.3</v>
      </c>
      <c r="I84" s="281">
        <v>1890.6</v>
      </c>
      <c r="J84" s="281">
        <v>2009.5</v>
      </c>
      <c r="K84" s="281">
        <v>2044.1999999999998</v>
      </c>
      <c r="L84" s="281">
        <v>2068.9499999999998</v>
      </c>
      <c r="M84" s="282">
        <v>2019.45</v>
      </c>
      <c r="N84" s="282">
        <v>1960</v>
      </c>
      <c r="O84" s="282">
        <v>10928800</v>
      </c>
      <c r="P84" s="283">
        <v>-1.56163094168485E-2</v>
      </c>
    </row>
    <row r="85" spans="1:16" ht="12.75" customHeight="1">
      <c r="A85" s="273">
        <v>75</v>
      </c>
      <c r="B85" s="287" t="s">
        <v>84</v>
      </c>
      <c r="C85" s="279" t="s">
        <v>124</v>
      </c>
      <c r="D85" s="280">
        <v>45225</v>
      </c>
      <c r="E85" s="279">
        <v>427.1</v>
      </c>
      <c r="F85" s="279">
        <v>427.61666666666662</v>
      </c>
      <c r="G85" s="281">
        <v>425.13333333333321</v>
      </c>
      <c r="H85" s="281">
        <v>423.16666666666657</v>
      </c>
      <c r="I85" s="281">
        <v>420.68333333333317</v>
      </c>
      <c r="J85" s="281">
        <v>429.58333333333326</v>
      </c>
      <c r="K85" s="281">
        <v>432.06666666666672</v>
      </c>
      <c r="L85" s="281">
        <v>434.0333333333333</v>
      </c>
      <c r="M85" s="282">
        <v>430.1</v>
      </c>
      <c r="N85" s="282">
        <v>425.65</v>
      </c>
      <c r="O85" s="282">
        <v>12800000</v>
      </c>
      <c r="P85" s="283">
        <v>4.3154178109062373E-3</v>
      </c>
    </row>
    <row r="86" spans="1:16" ht="12.75" customHeight="1">
      <c r="A86" s="273">
        <v>76</v>
      </c>
      <c r="B86" s="287" t="s">
        <v>45</v>
      </c>
      <c r="C86" s="286" t="s">
        <v>125</v>
      </c>
      <c r="D86" s="280">
        <v>45225</v>
      </c>
      <c r="E86" s="279">
        <v>1970.65</v>
      </c>
      <c r="F86" s="279">
        <v>1971.4833333333336</v>
      </c>
      <c r="G86" s="281">
        <v>1965.0166666666671</v>
      </c>
      <c r="H86" s="281">
        <v>1959.3833333333334</v>
      </c>
      <c r="I86" s="281">
        <v>1952.916666666667</v>
      </c>
      <c r="J86" s="281">
        <v>1977.1166666666672</v>
      </c>
      <c r="K86" s="281">
        <v>1983.5833333333335</v>
      </c>
      <c r="L86" s="281">
        <v>1989.2166666666674</v>
      </c>
      <c r="M86" s="282">
        <v>1977.95</v>
      </c>
      <c r="N86" s="282">
        <v>1965.85</v>
      </c>
      <c r="O86" s="282">
        <v>9043200</v>
      </c>
      <c r="P86" s="283">
        <v>-1.990049751243781E-4</v>
      </c>
    </row>
    <row r="87" spans="1:16" ht="12.75" customHeight="1">
      <c r="A87" s="273">
        <v>77</v>
      </c>
      <c r="B87" s="287" t="s">
        <v>41</v>
      </c>
      <c r="C87" s="279" t="s">
        <v>126</v>
      </c>
      <c r="D87" s="280">
        <v>45225</v>
      </c>
      <c r="E87" s="279">
        <v>1384</v>
      </c>
      <c r="F87" s="279">
        <v>1396.3499999999997</v>
      </c>
      <c r="G87" s="281">
        <v>1366.2499999999993</v>
      </c>
      <c r="H87" s="281">
        <v>1348.4999999999995</v>
      </c>
      <c r="I87" s="281">
        <v>1318.3999999999992</v>
      </c>
      <c r="J87" s="281">
        <v>1414.0999999999995</v>
      </c>
      <c r="K87" s="281">
        <v>1444.1999999999998</v>
      </c>
      <c r="L87" s="281">
        <v>1461.9499999999996</v>
      </c>
      <c r="M87" s="282">
        <v>1426.45</v>
      </c>
      <c r="N87" s="282">
        <v>1378.6</v>
      </c>
      <c r="O87" s="282">
        <v>6672000</v>
      </c>
      <c r="P87" s="283">
        <v>0.11693312128567841</v>
      </c>
    </row>
    <row r="88" spans="1:16" ht="12.75" customHeight="1">
      <c r="A88" s="273">
        <v>78</v>
      </c>
      <c r="B88" s="287" t="s">
        <v>87</v>
      </c>
      <c r="C88" s="279" t="s">
        <v>127</v>
      </c>
      <c r="D88" s="280">
        <v>45225</v>
      </c>
      <c r="E88" s="279">
        <v>1264.9000000000001</v>
      </c>
      <c r="F88" s="279">
        <v>1263.6333333333334</v>
      </c>
      <c r="G88" s="281">
        <v>1260.416666666667</v>
      </c>
      <c r="H88" s="281">
        <v>1255.9333333333336</v>
      </c>
      <c r="I88" s="281">
        <v>1252.7166666666672</v>
      </c>
      <c r="J88" s="281">
        <v>1268.1166666666668</v>
      </c>
      <c r="K88" s="281">
        <v>1271.3333333333335</v>
      </c>
      <c r="L88" s="281">
        <v>1275.8166666666666</v>
      </c>
      <c r="M88" s="282">
        <v>1266.8499999999999</v>
      </c>
      <c r="N88" s="282">
        <v>1259.1500000000001</v>
      </c>
      <c r="O88" s="282">
        <v>11468100</v>
      </c>
      <c r="P88" s="283">
        <v>2.5604106673344184E-2</v>
      </c>
    </row>
    <row r="89" spans="1:16" ht="12.75" customHeight="1">
      <c r="A89" s="273">
        <v>79</v>
      </c>
      <c r="B89" s="287" t="s">
        <v>68</v>
      </c>
      <c r="C89" s="279" t="s">
        <v>128</v>
      </c>
      <c r="D89" s="280">
        <v>45225</v>
      </c>
      <c r="E89" s="279">
        <v>2902.2</v>
      </c>
      <c r="F89" s="279">
        <v>2903.4333333333329</v>
      </c>
      <c r="G89" s="281">
        <v>2873.1166666666659</v>
      </c>
      <c r="H89" s="281">
        <v>2844.0333333333328</v>
      </c>
      <c r="I89" s="281">
        <v>2813.7166666666658</v>
      </c>
      <c r="J89" s="281">
        <v>2932.516666666666</v>
      </c>
      <c r="K89" s="281">
        <v>2962.8333333333326</v>
      </c>
      <c r="L89" s="281">
        <v>2991.9166666666661</v>
      </c>
      <c r="M89" s="282">
        <v>2933.75</v>
      </c>
      <c r="N89" s="282">
        <v>2874.35</v>
      </c>
      <c r="O89" s="282">
        <v>4101900</v>
      </c>
      <c r="P89" s="283">
        <v>-1.6330935251798562E-2</v>
      </c>
    </row>
    <row r="90" spans="1:16" ht="12.75" customHeight="1">
      <c r="A90" s="273">
        <v>80</v>
      </c>
      <c r="B90" s="287" t="s">
        <v>63</v>
      </c>
      <c r="C90" s="279" t="s">
        <v>129</v>
      </c>
      <c r="D90" s="280">
        <v>45225</v>
      </c>
      <c r="E90" s="279">
        <v>1541.55</v>
      </c>
      <c r="F90" s="279">
        <v>1543.8500000000001</v>
      </c>
      <c r="G90" s="281">
        <v>1533.7000000000003</v>
      </c>
      <c r="H90" s="281">
        <v>1525.8500000000001</v>
      </c>
      <c r="I90" s="281">
        <v>1515.7000000000003</v>
      </c>
      <c r="J90" s="281">
        <v>1551.7000000000003</v>
      </c>
      <c r="K90" s="281">
        <v>1561.8500000000004</v>
      </c>
      <c r="L90" s="281">
        <v>1569.7000000000003</v>
      </c>
      <c r="M90" s="282">
        <v>1554</v>
      </c>
      <c r="N90" s="282">
        <v>1536</v>
      </c>
      <c r="O90" s="282">
        <v>150521800</v>
      </c>
      <c r="P90" s="283">
        <v>-1.7561241779386002E-2</v>
      </c>
    </row>
    <row r="91" spans="1:16" ht="12.75" customHeight="1">
      <c r="A91" s="273">
        <v>81</v>
      </c>
      <c r="B91" s="287" t="s">
        <v>68</v>
      </c>
      <c r="C91" s="279" t="s">
        <v>130</v>
      </c>
      <c r="D91" s="280">
        <v>45225</v>
      </c>
      <c r="E91" s="279">
        <v>642.25</v>
      </c>
      <c r="F91" s="279">
        <v>639.81666666666661</v>
      </c>
      <c r="G91" s="281">
        <v>633.78333333333319</v>
      </c>
      <c r="H91" s="281">
        <v>625.31666666666661</v>
      </c>
      <c r="I91" s="281">
        <v>619.28333333333319</v>
      </c>
      <c r="J91" s="281">
        <v>648.28333333333319</v>
      </c>
      <c r="K91" s="281">
        <v>654.31666666666649</v>
      </c>
      <c r="L91" s="281">
        <v>662.78333333333319</v>
      </c>
      <c r="M91" s="282">
        <v>645.85</v>
      </c>
      <c r="N91" s="282">
        <v>631.35</v>
      </c>
      <c r="O91" s="282">
        <v>16110600</v>
      </c>
      <c r="P91" s="283">
        <v>-0.10776728601888516</v>
      </c>
    </row>
    <row r="92" spans="1:16" ht="12.75" customHeight="1">
      <c r="A92" s="273">
        <v>82</v>
      </c>
      <c r="B92" s="287" t="s">
        <v>56</v>
      </c>
      <c r="C92" s="279" t="s">
        <v>131</v>
      </c>
      <c r="D92" s="280">
        <v>45225</v>
      </c>
      <c r="E92" s="279">
        <v>3183</v>
      </c>
      <c r="F92" s="279">
        <v>3185.7000000000003</v>
      </c>
      <c r="G92" s="281">
        <v>3173.0500000000006</v>
      </c>
      <c r="H92" s="281">
        <v>3163.1000000000004</v>
      </c>
      <c r="I92" s="281">
        <v>3150.4500000000007</v>
      </c>
      <c r="J92" s="281">
        <v>3195.6500000000005</v>
      </c>
      <c r="K92" s="281">
        <v>3208.3</v>
      </c>
      <c r="L92" s="281">
        <v>3218.2500000000005</v>
      </c>
      <c r="M92" s="282">
        <v>3198.35</v>
      </c>
      <c r="N92" s="282">
        <v>3175.75</v>
      </c>
      <c r="O92" s="282">
        <v>4081500</v>
      </c>
      <c r="P92" s="283">
        <v>-8.0787309048178609E-4</v>
      </c>
    </row>
    <row r="93" spans="1:16" ht="12.75" customHeight="1">
      <c r="A93" s="273">
        <v>83</v>
      </c>
      <c r="B93" s="287" t="s">
        <v>132</v>
      </c>
      <c r="C93" s="279" t="s">
        <v>133</v>
      </c>
      <c r="D93" s="280">
        <v>45225</v>
      </c>
      <c r="E93" s="279">
        <v>485.6</v>
      </c>
      <c r="F93" s="279">
        <v>485.7166666666667</v>
      </c>
      <c r="G93" s="281">
        <v>481.93333333333339</v>
      </c>
      <c r="H93" s="281">
        <v>478.26666666666671</v>
      </c>
      <c r="I93" s="281">
        <v>474.48333333333341</v>
      </c>
      <c r="J93" s="281">
        <v>489.38333333333338</v>
      </c>
      <c r="K93" s="281">
        <v>493.16666666666669</v>
      </c>
      <c r="L93" s="281">
        <v>496.83333333333337</v>
      </c>
      <c r="M93" s="282">
        <v>489.5</v>
      </c>
      <c r="N93" s="282">
        <v>482.05</v>
      </c>
      <c r="O93" s="282">
        <v>27112400</v>
      </c>
      <c r="P93" s="283">
        <v>5.2156905356948821E-2</v>
      </c>
    </row>
    <row r="94" spans="1:16" ht="12.75" customHeight="1">
      <c r="A94" s="273">
        <v>84</v>
      </c>
      <c r="B94" s="287" t="s">
        <v>132</v>
      </c>
      <c r="C94" s="285" t="s">
        <v>134</v>
      </c>
      <c r="D94" s="280">
        <v>45225</v>
      </c>
      <c r="E94" s="279">
        <v>158.6</v>
      </c>
      <c r="F94" s="279">
        <v>159.53333333333333</v>
      </c>
      <c r="G94" s="281">
        <v>157.06666666666666</v>
      </c>
      <c r="H94" s="281">
        <v>155.53333333333333</v>
      </c>
      <c r="I94" s="281">
        <v>153.06666666666666</v>
      </c>
      <c r="J94" s="281">
        <v>161.06666666666666</v>
      </c>
      <c r="K94" s="281">
        <v>163.5333333333333</v>
      </c>
      <c r="L94" s="281">
        <v>165.06666666666666</v>
      </c>
      <c r="M94" s="282">
        <v>162</v>
      </c>
      <c r="N94" s="282">
        <v>158</v>
      </c>
      <c r="O94" s="282">
        <v>33920000</v>
      </c>
      <c r="P94" s="283">
        <v>-2.4538942234415485E-2</v>
      </c>
    </row>
    <row r="95" spans="1:16" ht="12.75" customHeight="1">
      <c r="A95" s="273">
        <v>85</v>
      </c>
      <c r="B95" s="287" t="s">
        <v>84</v>
      </c>
      <c r="C95" s="279" t="s">
        <v>135</v>
      </c>
      <c r="D95" s="280">
        <v>45225</v>
      </c>
      <c r="E95" s="279">
        <v>262.64999999999998</v>
      </c>
      <c r="F95" s="279">
        <v>262.15000000000003</v>
      </c>
      <c r="G95" s="281">
        <v>256.95000000000005</v>
      </c>
      <c r="H95" s="281">
        <v>251.25</v>
      </c>
      <c r="I95" s="281">
        <v>246.05</v>
      </c>
      <c r="J95" s="281">
        <v>267.85000000000008</v>
      </c>
      <c r="K95" s="281">
        <v>273.05</v>
      </c>
      <c r="L95" s="281">
        <v>278.75000000000011</v>
      </c>
      <c r="M95" s="282">
        <v>267.35000000000002</v>
      </c>
      <c r="N95" s="282">
        <v>256.45</v>
      </c>
      <c r="O95" s="282">
        <v>49925700</v>
      </c>
      <c r="P95" s="283">
        <v>3.1748688762414906E-2</v>
      </c>
    </row>
    <row r="96" spans="1:16" ht="12.75" customHeight="1">
      <c r="A96" s="273">
        <v>86</v>
      </c>
      <c r="B96" s="287" t="s">
        <v>59</v>
      </c>
      <c r="C96" s="279" t="s">
        <v>136</v>
      </c>
      <c r="D96" s="280">
        <v>45225</v>
      </c>
      <c r="E96" s="279">
        <v>2554.8000000000002</v>
      </c>
      <c r="F96" s="279">
        <v>2557.9333333333334</v>
      </c>
      <c r="G96" s="281">
        <v>2544.3666666666668</v>
      </c>
      <c r="H96" s="281">
        <v>2533.9333333333334</v>
      </c>
      <c r="I96" s="281">
        <v>2520.3666666666668</v>
      </c>
      <c r="J96" s="281">
        <v>2568.3666666666668</v>
      </c>
      <c r="K96" s="281">
        <v>2581.9333333333334</v>
      </c>
      <c r="L96" s="281">
        <v>2592.3666666666668</v>
      </c>
      <c r="M96" s="282">
        <v>2571.5</v>
      </c>
      <c r="N96" s="282">
        <v>2547.5</v>
      </c>
      <c r="O96" s="282">
        <v>9243600</v>
      </c>
      <c r="P96" s="283">
        <v>-3.2833197313076781E-2</v>
      </c>
    </row>
    <row r="97" spans="1:16" ht="12.75" customHeight="1">
      <c r="A97" s="273">
        <v>87</v>
      </c>
      <c r="B97" s="287" t="s">
        <v>68</v>
      </c>
      <c r="C97" s="279" t="s">
        <v>137</v>
      </c>
      <c r="D97" s="280">
        <v>45225</v>
      </c>
      <c r="E97" s="279">
        <v>173.5</v>
      </c>
      <c r="F97" s="279">
        <v>174.1</v>
      </c>
      <c r="G97" s="281">
        <v>172.7</v>
      </c>
      <c r="H97" s="281">
        <v>171.9</v>
      </c>
      <c r="I97" s="281">
        <v>170.5</v>
      </c>
      <c r="J97" s="281">
        <v>174.89999999999998</v>
      </c>
      <c r="K97" s="281">
        <v>176.3</v>
      </c>
      <c r="L97" s="281">
        <v>177.09999999999997</v>
      </c>
      <c r="M97" s="282">
        <v>175.5</v>
      </c>
      <c r="N97" s="282">
        <v>173.3</v>
      </c>
      <c r="O97" s="282">
        <v>57487200</v>
      </c>
      <c r="P97" s="283">
        <v>-1.3289625232568443E-3</v>
      </c>
    </row>
    <row r="98" spans="1:16" ht="12.75" customHeight="1">
      <c r="A98" s="273">
        <v>88</v>
      </c>
      <c r="B98" s="287" t="s">
        <v>63</v>
      </c>
      <c r="C98" s="279" t="s">
        <v>138</v>
      </c>
      <c r="D98" s="280">
        <v>45225</v>
      </c>
      <c r="E98" s="279">
        <v>955</v>
      </c>
      <c r="F98" s="279">
        <v>957.25</v>
      </c>
      <c r="G98" s="281">
        <v>951.5</v>
      </c>
      <c r="H98" s="281">
        <v>948</v>
      </c>
      <c r="I98" s="281">
        <v>942.25</v>
      </c>
      <c r="J98" s="281">
        <v>960.75</v>
      </c>
      <c r="K98" s="281">
        <v>966.5</v>
      </c>
      <c r="L98" s="281">
        <v>970</v>
      </c>
      <c r="M98" s="282">
        <v>963</v>
      </c>
      <c r="N98" s="282">
        <v>953.75</v>
      </c>
      <c r="O98" s="282">
        <v>89378100</v>
      </c>
      <c r="P98" s="283">
        <v>-9.4875335515802219E-3</v>
      </c>
    </row>
    <row r="99" spans="1:16" ht="12.75" customHeight="1">
      <c r="A99" s="273">
        <v>89</v>
      </c>
      <c r="B99" s="287" t="s">
        <v>68</v>
      </c>
      <c r="C99" s="279" t="s">
        <v>139</v>
      </c>
      <c r="D99" s="280">
        <v>45225</v>
      </c>
      <c r="E99" s="279">
        <v>1361</v>
      </c>
      <c r="F99" s="279">
        <v>1353.5833333333333</v>
      </c>
      <c r="G99" s="281">
        <v>1343.2166666666665</v>
      </c>
      <c r="H99" s="281">
        <v>1325.4333333333332</v>
      </c>
      <c r="I99" s="281">
        <v>1315.0666666666664</v>
      </c>
      <c r="J99" s="281">
        <v>1371.3666666666666</v>
      </c>
      <c r="K99" s="281">
        <v>1381.7333333333333</v>
      </c>
      <c r="L99" s="281">
        <v>1399.5166666666667</v>
      </c>
      <c r="M99" s="282">
        <v>1363.95</v>
      </c>
      <c r="N99" s="282">
        <v>1335.8</v>
      </c>
      <c r="O99" s="282">
        <v>2949000</v>
      </c>
      <c r="P99" s="283">
        <v>-3.7162162162162164E-3</v>
      </c>
    </row>
    <row r="100" spans="1:16" ht="12.75" customHeight="1">
      <c r="A100" s="273">
        <v>90</v>
      </c>
      <c r="B100" s="287" t="s">
        <v>68</v>
      </c>
      <c r="C100" s="279" t="s">
        <v>140</v>
      </c>
      <c r="D100" s="280">
        <v>45225</v>
      </c>
      <c r="E100" s="279">
        <v>535.45000000000005</v>
      </c>
      <c r="F100" s="279">
        <v>534.20000000000005</v>
      </c>
      <c r="G100" s="281">
        <v>531.45000000000005</v>
      </c>
      <c r="H100" s="281">
        <v>527.45000000000005</v>
      </c>
      <c r="I100" s="281">
        <v>524.70000000000005</v>
      </c>
      <c r="J100" s="281">
        <v>538.20000000000005</v>
      </c>
      <c r="K100" s="281">
        <v>540.95000000000005</v>
      </c>
      <c r="L100" s="281">
        <v>544.95000000000005</v>
      </c>
      <c r="M100" s="282">
        <v>536.95000000000005</v>
      </c>
      <c r="N100" s="282">
        <v>530.20000000000005</v>
      </c>
      <c r="O100" s="282">
        <v>10048500</v>
      </c>
      <c r="P100" s="283">
        <v>8.1264108352144468E-3</v>
      </c>
    </row>
    <row r="101" spans="1:16" ht="12.75" customHeight="1">
      <c r="A101" s="273">
        <v>91</v>
      </c>
      <c r="B101" s="287" t="s">
        <v>79</v>
      </c>
      <c r="C101" s="279" t="s">
        <v>141</v>
      </c>
      <c r="D101" s="280">
        <v>45225</v>
      </c>
      <c r="E101" s="279">
        <v>12</v>
      </c>
      <c r="F101" s="279">
        <v>12.016666666666666</v>
      </c>
      <c r="G101" s="281">
        <v>11.783333333333331</v>
      </c>
      <c r="H101" s="281">
        <v>11.566666666666666</v>
      </c>
      <c r="I101" s="281">
        <v>11.333333333333332</v>
      </c>
      <c r="J101" s="281">
        <v>12.233333333333331</v>
      </c>
      <c r="K101" s="281">
        <v>12.466666666666665</v>
      </c>
      <c r="L101" s="281">
        <v>12.68333333333333</v>
      </c>
      <c r="M101" s="282">
        <v>12.25</v>
      </c>
      <c r="N101" s="282">
        <v>11.8</v>
      </c>
      <c r="O101" s="282">
        <v>1489200000</v>
      </c>
      <c r="P101" s="283">
        <v>-1.1268512556342563E-3</v>
      </c>
    </row>
    <row r="102" spans="1:16" ht="12.75" customHeight="1">
      <c r="A102" s="273">
        <v>92</v>
      </c>
      <c r="B102" s="287" t="s">
        <v>68</v>
      </c>
      <c r="C102" s="285" t="s">
        <v>142</v>
      </c>
      <c r="D102" s="280">
        <v>45225</v>
      </c>
      <c r="E102" s="279">
        <v>126.55</v>
      </c>
      <c r="F102" s="279">
        <v>126.55</v>
      </c>
      <c r="G102" s="281">
        <v>125.94999999999999</v>
      </c>
      <c r="H102" s="281">
        <v>125.35</v>
      </c>
      <c r="I102" s="281">
        <v>124.74999999999999</v>
      </c>
      <c r="J102" s="281">
        <v>127.14999999999999</v>
      </c>
      <c r="K102" s="281">
        <v>127.74999999999999</v>
      </c>
      <c r="L102" s="281">
        <v>128.35</v>
      </c>
      <c r="M102" s="282">
        <v>127.15</v>
      </c>
      <c r="N102" s="282">
        <v>125.95</v>
      </c>
      <c r="O102" s="282">
        <v>84590000</v>
      </c>
      <c r="P102" s="283">
        <v>-1.064327485380117E-2</v>
      </c>
    </row>
    <row r="103" spans="1:16" ht="12.75" customHeight="1">
      <c r="A103" s="273">
        <v>93</v>
      </c>
      <c r="B103" s="287" t="s">
        <v>63</v>
      </c>
      <c r="C103" s="279" t="s">
        <v>143</v>
      </c>
      <c r="D103" s="280">
        <v>45225</v>
      </c>
      <c r="E103" s="279">
        <v>91.75</v>
      </c>
      <c r="F103" s="279">
        <v>91.766666666666666</v>
      </c>
      <c r="G103" s="281">
        <v>91.433333333333337</v>
      </c>
      <c r="H103" s="281">
        <v>91.116666666666674</v>
      </c>
      <c r="I103" s="281">
        <v>90.783333333333346</v>
      </c>
      <c r="J103" s="281">
        <v>92.083333333333329</v>
      </c>
      <c r="K103" s="281">
        <v>92.416666666666671</v>
      </c>
      <c r="L103" s="281">
        <v>92.73333333333332</v>
      </c>
      <c r="M103" s="282">
        <v>92.1</v>
      </c>
      <c r="N103" s="282">
        <v>91.45</v>
      </c>
      <c r="O103" s="282">
        <v>317175000</v>
      </c>
      <c r="P103" s="283">
        <v>1.3259459203485344E-3</v>
      </c>
    </row>
    <row r="104" spans="1:16" ht="12.75" customHeight="1">
      <c r="A104" s="273">
        <v>94</v>
      </c>
      <c r="B104" s="287" t="s">
        <v>45</v>
      </c>
      <c r="C104" s="286" t="s">
        <v>144</v>
      </c>
      <c r="D104" s="280">
        <v>45225</v>
      </c>
      <c r="E104" s="279">
        <v>136.35</v>
      </c>
      <c r="F104" s="279">
        <v>136.44999999999999</v>
      </c>
      <c r="G104" s="281">
        <v>135.59999999999997</v>
      </c>
      <c r="H104" s="281">
        <v>134.84999999999997</v>
      </c>
      <c r="I104" s="281">
        <v>133.99999999999994</v>
      </c>
      <c r="J104" s="281">
        <v>137.19999999999999</v>
      </c>
      <c r="K104" s="281">
        <v>138.05000000000001</v>
      </c>
      <c r="L104" s="281">
        <v>138.80000000000001</v>
      </c>
      <c r="M104" s="282">
        <v>137.30000000000001</v>
      </c>
      <c r="N104" s="282">
        <v>135.69999999999999</v>
      </c>
      <c r="O104" s="282">
        <v>60236250</v>
      </c>
      <c r="P104" s="283">
        <v>2.5589814005742106E-3</v>
      </c>
    </row>
    <row r="105" spans="1:16" ht="12.75" customHeight="1">
      <c r="A105" s="273">
        <v>95</v>
      </c>
      <c r="B105" s="287" t="s">
        <v>84</v>
      </c>
      <c r="C105" s="279" t="s">
        <v>145</v>
      </c>
      <c r="D105" s="280">
        <v>45225</v>
      </c>
      <c r="E105" s="279">
        <v>487.85</v>
      </c>
      <c r="F105" s="279">
        <v>487.38333333333338</v>
      </c>
      <c r="G105" s="281">
        <v>482.76666666666677</v>
      </c>
      <c r="H105" s="281">
        <v>477.68333333333339</v>
      </c>
      <c r="I105" s="281">
        <v>473.06666666666678</v>
      </c>
      <c r="J105" s="281">
        <v>492.46666666666675</v>
      </c>
      <c r="K105" s="281">
        <v>497.08333333333343</v>
      </c>
      <c r="L105" s="281">
        <v>502.16666666666674</v>
      </c>
      <c r="M105" s="282">
        <v>492</v>
      </c>
      <c r="N105" s="282">
        <v>482.3</v>
      </c>
      <c r="O105" s="282">
        <v>11526625</v>
      </c>
      <c r="P105" s="283">
        <v>1.1930326890956812E-4</v>
      </c>
    </row>
    <row r="106" spans="1:16" ht="12.75" customHeight="1">
      <c r="A106" s="273">
        <v>96</v>
      </c>
      <c r="B106" s="287" t="s">
        <v>117</v>
      </c>
      <c r="C106" s="286" t="s">
        <v>146</v>
      </c>
      <c r="D106" s="280">
        <v>45225</v>
      </c>
      <c r="E106" s="279">
        <v>420.55</v>
      </c>
      <c r="F106" s="279">
        <v>420.76666666666671</v>
      </c>
      <c r="G106" s="281">
        <v>417.68333333333339</v>
      </c>
      <c r="H106" s="281">
        <v>414.81666666666666</v>
      </c>
      <c r="I106" s="281">
        <v>411.73333333333335</v>
      </c>
      <c r="J106" s="281">
        <v>423.63333333333344</v>
      </c>
      <c r="K106" s="281">
        <v>426.71666666666681</v>
      </c>
      <c r="L106" s="281">
        <v>429.58333333333348</v>
      </c>
      <c r="M106" s="282">
        <v>423.85</v>
      </c>
      <c r="N106" s="282">
        <v>417.9</v>
      </c>
      <c r="O106" s="282">
        <v>23056000</v>
      </c>
      <c r="P106" s="283">
        <v>-9.5328884652049568E-4</v>
      </c>
    </row>
    <row r="107" spans="1:16" ht="12.75" customHeight="1">
      <c r="A107" s="273">
        <v>97</v>
      </c>
      <c r="B107" s="287" t="s">
        <v>49</v>
      </c>
      <c r="C107" s="284" t="s">
        <v>147</v>
      </c>
      <c r="D107" s="280">
        <v>45225</v>
      </c>
      <c r="E107" s="279">
        <v>223.05</v>
      </c>
      <c r="F107" s="279">
        <v>222.29999999999998</v>
      </c>
      <c r="G107" s="281">
        <v>220.14999999999998</v>
      </c>
      <c r="H107" s="281">
        <v>217.25</v>
      </c>
      <c r="I107" s="281">
        <v>215.1</v>
      </c>
      <c r="J107" s="281">
        <v>225.19999999999996</v>
      </c>
      <c r="K107" s="281">
        <v>227.35</v>
      </c>
      <c r="L107" s="281">
        <v>230.24999999999994</v>
      </c>
      <c r="M107" s="282">
        <v>224.45</v>
      </c>
      <c r="N107" s="282">
        <v>219.4</v>
      </c>
      <c r="O107" s="282">
        <v>23608900</v>
      </c>
      <c r="P107" s="283">
        <v>-1.5598548972188634E-2</v>
      </c>
    </row>
    <row r="108" spans="1:16" ht="12.75" customHeight="1">
      <c r="A108" s="273">
        <v>98</v>
      </c>
      <c r="B108" s="287" t="s">
        <v>45</v>
      </c>
      <c r="C108" s="286" t="s">
        <v>148</v>
      </c>
      <c r="D108" s="280">
        <v>45225</v>
      </c>
      <c r="E108" s="279">
        <v>2831.7</v>
      </c>
      <c r="F108" s="279">
        <v>2832.9333333333329</v>
      </c>
      <c r="G108" s="281">
        <v>2819.1166666666659</v>
      </c>
      <c r="H108" s="281">
        <v>2806.5333333333328</v>
      </c>
      <c r="I108" s="281">
        <v>2792.7166666666658</v>
      </c>
      <c r="J108" s="281">
        <v>2845.516666666666</v>
      </c>
      <c r="K108" s="281">
        <v>2859.3333333333326</v>
      </c>
      <c r="L108" s="281">
        <v>2871.9166666666661</v>
      </c>
      <c r="M108" s="282">
        <v>2846.75</v>
      </c>
      <c r="N108" s="282">
        <v>2820.35</v>
      </c>
      <c r="O108" s="282">
        <v>734700</v>
      </c>
      <c r="P108" s="283">
        <v>1.6604400166044003E-2</v>
      </c>
    </row>
    <row r="109" spans="1:16" ht="12.75" customHeight="1">
      <c r="A109" s="273">
        <v>99</v>
      </c>
      <c r="B109" s="287" t="s">
        <v>45</v>
      </c>
      <c r="C109" s="279" t="s">
        <v>149</v>
      </c>
      <c r="D109" s="280">
        <v>45225</v>
      </c>
      <c r="E109" s="279">
        <v>2600.4</v>
      </c>
      <c r="F109" s="279">
        <v>2603.0166666666669</v>
      </c>
      <c r="G109" s="281">
        <v>2590.3833333333337</v>
      </c>
      <c r="H109" s="281">
        <v>2580.3666666666668</v>
      </c>
      <c r="I109" s="281">
        <v>2567.7333333333336</v>
      </c>
      <c r="J109" s="281">
        <v>2613.0333333333338</v>
      </c>
      <c r="K109" s="281">
        <v>2625.666666666667</v>
      </c>
      <c r="L109" s="281">
        <v>2635.6833333333338</v>
      </c>
      <c r="M109" s="282">
        <v>2615.65</v>
      </c>
      <c r="N109" s="282">
        <v>2593</v>
      </c>
      <c r="O109" s="282">
        <v>5894700</v>
      </c>
      <c r="P109" s="283">
        <v>-1.4593781344032096E-2</v>
      </c>
    </row>
    <row r="110" spans="1:16" ht="12.75" customHeight="1">
      <c r="A110" s="273">
        <v>100</v>
      </c>
      <c r="B110" s="287" t="s">
        <v>63</v>
      </c>
      <c r="C110" s="279" t="s">
        <v>150</v>
      </c>
      <c r="D110" s="280">
        <v>45225</v>
      </c>
      <c r="E110" s="279">
        <v>1436.75</v>
      </c>
      <c r="F110" s="279">
        <v>1440.8</v>
      </c>
      <c r="G110" s="281">
        <v>1422.6</v>
      </c>
      <c r="H110" s="281">
        <v>1408.45</v>
      </c>
      <c r="I110" s="281">
        <v>1390.25</v>
      </c>
      <c r="J110" s="281">
        <v>1454.9499999999998</v>
      </c>
      <c r="K110" s="281">
        <v>1473.15</v>
      </c>
      <c r="L110" s="281">
        <v>1487.2999999999997</v>
      </c>
      <c r="M110" s="282">
        <v>1459</v>
      </c>
      <c r="N110" s="282">
        <v>1426.65</v>
      </c>
      <c r="O110" s="282">
        <v>23751000</v>
      </c>
      <c r="P110" s="283">
        <v>-2.7036991520216297E-2</v>
      </c>
    </row>
    <row r="111" spans="1:16" ht="12.75" customHeight="1">
      <c r="A111" s="273">
        <v>101</v>
      </c>
      <c r="B111" s="287" t="s">
        <v>79</v>
      </c>
      <c r="C111" s="279" t="s">
        <v>151</v>
      </c>
      <c r="D111" s="280">
        <v>45225</v>
      </c>
      <c r="E111" s="279">
        <v>192.2</v>
      </c>
      <c r="F111" s="279">
        <v>191.7833333333333</v>
      </c>
      <c r="G111" s="281">
        <v>189.21666666666661</v>
      </c>
      <c r="H111" s="281">
        <v>186.23333333333332</v>
      </c>
      <c r="I111" s="281">
        <v>183.66666666666663</v>
      </c>
      <c r="J111" s="281">
        <v>194.76666666666659</v>
      </c>
      <c r="K111" s="281">
        <v>197.33333333333331</v>
      </c>
      <c r="L111" s="281">
        <v>200.31666666666658</v>
      </c>
      <c r="M111" s="282">
        <v>194.35</v>
      </c>
      <c r="N111" s="282">
        <v>188.8</v>
      </c>
      <c r="O111" s="282">
        <v>78992200</v>
      </c>
      <c r="P111" s="283">
        <v>4.306075873056883E-4</v>
      </c>
    </row>
    <row r="112" spans="1:16" ht="12.75" customHeight="1">
      <c r="A112" s="273">
        <v>102</v>
      </c>
      <c r="B112" s="287" t="s">
        <v>87</v>
      </c>
      <c r="C112" s="279" t="s">
        <v>152</v>
      </c>
      <c r="D112" s="280">
        <v>45225</v>
      </c>
      <c r="E112" s="279">
        <v>1426.25</v>
      </c>
      <c r="F112" s="279">
        <v>1427.8833333333332</v>
      </c>
      <c r="G112" s="281">
        <v>1420.1666666666665</v>
      </c>
      <c r="H112" s="281">
        <v>1414.0833333333333</v>
      </c>
      <c r="I112" s="281">
        <v>1406.3666666666666</v>
      </c>
      <c r="J112" s="281">
        <v>1433.9666666666665</v>
      </c>
      <c r="K112" s="281">
        <v>1441.6833333333332</v>
      </c>
      <c r="L112" s="281">
        <v>1447.7666666666664</v>
      </c>
      <c r="M112" s="282">
        <v>1435.6</v>
      </c>
      <c r="N112" s="282">
        <v>1421.8</v>
      </c>
      <c r="O112" s="282">
        <v>27922800</v>
      </c>
      <c r="P112" s="283">
        <v>-3.0956314116356871E-2</v>
      </c>
    </row>
    <row r="113" spans="1:16" ht="12.75" customHeight="1">
      <c r="A113" s="273">
        <v>103</v>
      </c>
      <c r="B113" s="287" t="s">
        <v>84</v>
      </c>
      <c r="C113" s="279" t="s">
        <v>154</v>
      </c>
      <c r="D113" s="280">
        <v>45225</v>
      </c>
      <c r="E113" s="279">
        <v>91.95</v>
      </c>
      <c r="F113" s="279">
        <v>91.683333333333323</v>
      </c>
      <c r="G113" s="281">
        <v>90.866666666666646</v>
      </c>
      <c r="H113" s="281">
        <v>89.783333333333317</v>
      </c>
      <c r="I113" s="281">
        <v>88.96666666666664</v>
      </c>
      <c r="J113" s="281">
        <v>92.766666666666652</v>
      </c>
      <c r="K113" s="281">
        <v>93.583333333333343</v>
      </c>
      <c r="L113" s="281">
        <v>94.666666666666657</v>
      </c>
      <c r="M113" s="282">
        <v>92.5</v>
      </c>
      <c r="N113" s="282">
        <v>90.6</v>
      </c>
      <c r="O113" s="282">
        <v>113948250</v>
      </c>
      <c r="P113" s="283">
        <v>-1.8788965752839697E-3</v>
      </c>
    </row>
    <row r="114" spans="1:16" ht="12.75" customHeight="1">
      <c r="A114" s="273">
        <v>104</v>
      </c>
      <c r="B114" s="287" t="s">
        <v>43</v>
      </c>
      <c r="C114" s="286" t="s">
        <v>155</v>
      </c>
      <c r="D114" s="280">
        <v>45225</v>
      </c>
      <c r="E114" s="279">
        <v>966.6</v>
      </c>
      <c r="F114" s="279">
        <v>967.98333333333323</v>
      </c>
      <c r="G114" s="281">
        <v>959.61666666666645</v>
      </c>
      <c r="H114" s="281">
        <v>952.63333333333321</v>
      </c>
      <c r="I114" s="281">
        <v>944.26666666666642</v>
      </c>
      <c r="J114" s="281">
        <v>974.96666666666647</v>
      </c>
      <c r="K114" s="281">
        <v>983.33333333333326</v>
      </c>
      <c r="L114" s="281">
        <v>990.31666666666649</v>
      </c>
      <c r="M114" s="282">
        <v>976.35</v>
      </c>
      <c r="N114" s="282">
        <v>961</v>
      </c>
      <c r="O114" s="282">
        <v>2315950</v>
      </c>
      <c r="P114" s="283">
        <v>4.0291970802919706E-2</v>
      </c>
    </row>
    <row r="115" spans="1:16" ht="12.75" customHeight="1">
      <c r="A115" s="273">
        <v>105</v>
      </c>
      <c r="B115" s="287" t="s">
        <v>45</v>
      </c>
      <c r="C115" s="279" t="s">
        <v>156</v>
      </c>
      <c r="D115" s="280">
        <v>45225</v>
      </c>
      <c r="E115" s="279">
        <v>717.05</v>
      </c>
      <c r="F115" s="279">
        <v>714.91666666666663</v>
      </c>
      <c r="G115" s="281">
        <v>708.13333333333321</v>
      </c>
      <c r="H115" s="281">
        <v>699.21666666666658</v>
      </c>
      <c r="I115" s="281">
        <v>692.43333333333317</v>
      </c>
      <c r="J115" s="281">
        <v>723.83333333333326</v>
      </c>
      <c r="K115" s="281">
        <v>730.61666666666679</v>
      </c>
      <c r="L115" s="281">
        <v>739.5333333333333</v>
      </c>
      <c r="M115" s="282">
        <v>721.7</v>
      </c>
      <c r="N115" s="282">
        <v>706</v>
      </c>
      <c r="O115" s="282">
        <v>13880125</v>
      </c>
      <c r="P115" s="283">
        <v>4.122087298982606E-2</v>
      </c>
    </row>
    <row r="116" spans="1:16" ht="12.75" customHeight="1">
      <c r="A116" s="273">
        <v>106</v>
      </c>
      <c r="B116" s="287" t="s">
        <v>59</v>
      </c>
      <c r="C116" s="279" t="s">
        <v>157</v>
      </c>
      <c r="D116" s="280">
        <v>45225</v>
      </c>
      <c r="E116" s="279">
        <v>453.25</v>
      </c>
      <c r="F116" s="279">
        <v>452.23333333333335</v>
      </c>
      <c r="G116" s="281">
        <v>450.31666666666672</v>
      </c>
      <c r="H116" s="281">
        <v>447.38333333333338</v>
      </c>
      <c r="I116" s="281">
        <v>445.46666666666675</v>
      </c>
      <c r="J116" s="281">
        <v>455.16666666666669</v>
      </c>
      <c r="K116" s="281">
        <v>457.08333333333331</v>
      </c>
      <c r="L116" s="281">
        <v>460.01666666666665</v>
      </c>
      <c r="M116" s="282">
        <v>454.15</v>
      </c>
      <c r="N116" s="282">
        <v>449.3</v>
      </c>
      <c r="O116" s="282">
        <v>56054400</v>
      </c>
      <c r="P116" s="283">
        <v>-1.6313351116102767E-2</v>
      </c>
    </row>
    <row r="117" spans="1:16" ht="12.75" customHeight="1">
      <c r="A117" s="273">
        <v>107</v>
      </c>
      <c r="B117" s="287" t="s">
        <v>132</v>
      </c>
      <c r="C117" s="279" t="s">
        <v>158</v>
      </c>
      <c r="D117" s="280">
        <v>45225</v>
      </c>
      <c r="E117" s="279">
        <v>694.25</v>
      </c>
      <c r="F117" s="279">
        <v>696.83333333333337</v>
      </c>
      <c r="G117" s="281">
        <v>690.16666666666674</v>
      </c>
      <c r="H117" s="281">
        <v>686.08333333333337</v>
      </c>
      <c r="I117" s="281">
        <v>679.41666666666674</v>
      </c>
      <c r="J117" s="281">
        <v>700.91666666666674</v>
      </c>
      <c r="K117" s="281">
        <v>707.58333333333348</v>
      </c>
      <c r="L117" s="281">
        <v>711.66666666666674</v>
      </c>
      <c r="M117" s="282">
        <v>703.5</v>
      </c>
      <c r="N117" s="282">
        <v>692.75</v>
      </c>
      <c r="O117" s="282">
        <v>25871250</v>
      </c>
      <c r="P117" s="283">
        <v>-1.2123526323325855E-2</v>
      </c>
    </row>
    <row r="118" spans="1:16" ht="12.75" customHeight="1">
      <c r="A118" s="273">
        <v>108</v>
      </c>
      <c r="B118" s="287" t="s">
        <v>49</v>
      </c>
      <c r="C118" s="284" t="s">
        <v>159</v>
      </c>
      <c r="D118" s="280">
        <v>45225</v>
      </c>
      <c r="E118" s="279">
        <v>3291.05</v>
      </c>
      <c r="F118" s="279">
        <v>3268.7166666666672</v>
      </c>
      <c r="G118" s="281">
        <v>3240.0333333333342</v>
      </c>
      <c r="H118" s="281">
        <v>3189.0166666666669</v>
      </c>
      <c r="I118" s="281">
        <v>3160.3333333333339</v>
      </c>
      <c r="J118" s="281">
        <v>3319.7333333333345</v>
      </c>
      <c r="K118" s="281">
        <v>3348.416666666667</v>
      </c>
      <c r="L118" s="281">
        <v>3399.4333333333348</v>
      </c>
      <c r="M118" s="282">
        <v>3297.4</v>
      </c>
      <c r="N118" s="282">
        <v>3217.7</v>
      </c>
      <c r="O118" s="282">
        <v>771750</v>
      </c>
      <c r="P118" s="283">
        <v>1.9474196689386564E-3</v>
      </c>
    </row>
    <row r="119" spans="1:16" ht="12.75" customHeight="1">
      <c r="A119" s="273">
        <v>109</v>
      </c>
      <c r="B119" s="287" t="s">
        <v>132</v>
      </c>
      <c r="C119" s="279" t="s">
        <v>160</v>
      </c>
      <c r="D119" s="280">
        <v>45225</v>
      </c>
      <c r="E119" s="279">
        <v>791.7</v>
      </c>
      <c r="F119" s="279">
        <v>792.61666666666667</v>
      </c>
      <c r="G119" s="281">
        <v>789.08333333333337</v>
      </c>
      <c r="H119" s="281">
        <v>786.4666666666667</v>
      </c>
      <c r="I119" s="281">
        <v>782.93333333333339</v>
      </c>
      <c r="J119" s="281">
        <v>795.23333333333335</v>
      </c>
      <c r="K119" s="281">
        <v>798.76666666666665</v>
      </c>
      <c r="L119" s="281">
        <v>801.38333333333333</v>
      </c>
      <c r="M119" s="282">
        <v>796.15</v>
      </c>
      <c r="N119" s="282">
        <v>790</v>
      </c>
      <c r="O119" s="282">
        <v>17536500</v>
      </c>
      <c r="P119" s="283">
        <v>-1.1565971693806118E-2</v>
      </c>
    </row>
    <row r="120" spans="1:16" ht="12.75" customHeight="1">
      <c r="A120" s="273">
        <v>110</v>
      </c>
      <c r="B120" s="287" t="s">
        <v>45</v>
      </c>
      <c r="C120" s="279" t="s">
        <v>161</v>
      </c>
      <c r="D120" s="280">
        <v>45225</v>
      </c>
      <c r="E120" s="279">
        <v>533.6</v>
      </c>
      <c r="F120" s="279">
        <v>533.44999999999993</v>
      </c>
      <c r="G120" s="281">
        <v>529.64999999999986</v>
      </c>
      <c r="H120" s="281">
        <v>525.69999999999993</v>
      </c>
      <c r="I120" s="281">
        <v>521.89999999999986</v>
      </c>
      <c r="J120" s="281">
        <v>537.39999999999986</v>
      </c>
      <c r="K120" s="281">
        <v>541.19999999999982</v>
      </c>
      <c r="L120" s="281">
        <v>545.14999999999986</v>
      </c>
      <c r="M120" s="282">
        <v>537.25</v>
      </c>
      <c r="N120" s="282">
        <v>529.5</v>
      </c>
      <c r="O120" s="282">
        <v>23453750</v>
      </c>
      <c r="P120" s="283">
        <v>1.3066249122617569E-2</v>
      </c>
    </row>
    <row r="121" spans="1:16" ht="12.75" customHeight="1">
      <c r="A121" s="273">
        <v>111</v>
      </c>
      <c r="B121" s="287" t="s">
        <v>63</v>
      </c>
      <c r="C121" s="279" t="s">
        <v>162</v>
      </c>
      <c r="D121" s="280">
        <v>45225</v>
      </c>
      <c r="E121" s="279">
        <v>1773.7</v>
      </c>
      <c r="F121" s="279">
        <v>1768.8166666666666</v>
      </c>
      <c r="G121" s="281">
        <v>1761.3333333333333</v>
      </c>
      <c r="H121" s="281">
        <v>1748.9666666666667</v>
      </c>
      <c r="I121" s="281">
        <v>1741.4833333333333</v>
      </c>
      <c r="J121" s="281">
        <v>1781.1833333333332</v>
      </c>
      <c r="K121" s="281">
        <v>1788.6666666666667</v>
      </c>
      <c r="L121" s="281">
        <v>1801.0333333333331</v>
      </c>
      <c r="M121" s="282">
        <v>1776.3</v>
      </c>
      <c r="N121" s="282">
        <v>1756.45</v>
      </c>
      <c r="O121" s="282">
        <v>30048800</v>
      </c>
      <c r="P121" s="283">
        <v>-9.9372660656861199E-3</v>
      </c>
    </row>
    <row r="122" spans="1:16" ht="12.75" customHeight="1">
      <c r="A122" s="273">
        <v>112</v>
      </c>
      <c r="B122" s="287" t="s">
        <v>68</v>
      </c>
      <c r="C122" s="279" t="s">
        <v>163</v>
      </c>
      <c r="D122" s="280">
        <v>45225</v>
      </c>
      <c r="E122" s="279">
        <v>139.65</v>
      </c>
      <c r="F122" s="279">
        <v>138.65</v>
      </c>
      <c r="G122" s="281">
        <v>137</v>
      </c>
      <c r="H122" s="281">
        <v>134.35</v>
      </c>
      <c r="I122" s="281">
        <v>132.69999999999999</v>
      </c>
      <c r="J122" s="281">
        <v>141.30000000000001</v>
      </c>
      <c r="K122" s="281">
        <v>142.95000000000005</v>
      </c>
      <c r="L122" s="281">
        <v>145.60000000000002</v>
      </c>
      <c r="M122" s="282">
        <v>140.30000000000001</v>
      </c>
      <c r="N122" s="282">
        <v>136</v>
      </c>
      <c r="O122" s="282">
        <v>73498064</v>
      </c>
      <c r="P122" s="283">
        <v>7.7587334816171666E-2</v>
      </c>
    </row>
    <row r="123" spans="1:16" ht="12.75" customHeight="1">
      <c r="A123" s="273">
        <v>113</v>
      </c>
      <c r="B123" s="287" t="s">
        <v>45</v>
      </c>
      <c r="C123" s="279" t="s">
        <v>164</v>
      </c>
      <c r="D123" s="280">
        <v>45225</v>
      </c>
      <c r="E123" s="279">
        <v>2554.5</v>
      </c>
      <c r="F123" s="279">
        <v>2563.5166666666669</v>
      </c>
      <c r="G123" s="281">
        <v>2537.0333333333338</v>
      </c>
      <c r="H123" s="281">
        <v>2519.5666666666671</v>
      </c>
      <c r="I123" s="281">
        <v>2493.0833333333339</v>
      </c>
      <c r="J123" s="281">
        <v>2580.9833333333336</v>
      </c>
      <c r="K123" s="281">
        <v>2607.4666666666662</v>
      </c>
      <c r="L123" s="281">
        <v>2624.9333333333334</v>
      </c>
      <c r="M123" s="282">
        <v>2590</v>
      </c>
      <c r="N123" s="282">
        <v>2546.0500000000002</v>
      </c>
      <c r="O123" s="282">
        <v>1059300</v>
      </c>
      <c r="P123" s="283">
        <v>-5.3858520900321546E-2</v>
      </c>
    </row>
    <row r="124" spans="1:16" ht="12.75" customHeight="1">
      <c r="A124" s="273">
        <v>114</v>
      </c>
      <c r="B124" s="287" t="s">
        <v>43</v>
      </c>
      <c r="C124" s="284" t="s">
        <v>165</v>
      </c>
      <c r="D124" s="280">
        <v>45225</v>
      </c>
      <c r="E124" s="279">
        <v>396.25</v>
      </c>
      <c r="F124" s="279">
        <v>396.05</v>
      </c>
      <c r="G124" s="281">
        <v>394.20000000000005</v>
      </c>
      <c r="H124" s="281">
        <v>392.15000000000003</v>
      </c>
      <c r="I124" s="281">
        <v>390.30000000000007</v>
      </c>
      <c r="J124" s="281">
        <v>398.1</v>
      </c>
      <c r="K124" s="281">
        <v>399.95000000000005</v>
      </c>
      <c r="L124" s="281">
        <v>402</v>
      </c>
      <c r="M124" s="282">
        <v>397.9</v>
      </c>
      <c r="N124" s="282">
        <v>394</v>
      </c>
      <c r="O124" s="282">
        <v>19942700</v>
      </c>
      <c r="P124" s="283">
        <v>4.6663097787294792E-2</v>
      </c>
    </row>
    <row r="125" spans="1:16" ht="12.75" customHeight="1">
      <c r="A125" s="273">
        <v>115</v>
      </c>
      <c r="B125" s="287" t="s">
        <v>68</v>
      </c>
      <c r="C125" s="279" t="s">
        <v>166</v>
      </c>
      <c r="D125" s="280">
        <v>45225</v>
      </c>
      <c r="E125" s="279">
        <v>477.15</v>
      </c>
      <c r="F125" s="279">
        <v>476.01666666666665</v>
      </c>
      <c r="G125" s="281">
        <v>474.18333333333328</v>
      </c>
      <c r="H125" s="281">
        <v>471.21666666666664</v>
      </c>
      <c r="I125" s="281">
        <v>469.38333333333327</v>
      </c>
      <c r="J125" s="281">
        <v>478.98333333333329</v>
      </c>
      <c r="K125" s="281">
        <v>480.81666666666666</v>
      </c>
      <c r="L125" s="281">
        <v>483.7833333333333</v>
      </c>
      <c r="M125" s="282">
        <v>477.85</v>
      </c>
      <c r="N125" s="282">
        <v>473.05</v>
      </c>
      <c r="O125" s="282">
        <v>22932000</v>
      </c>
      <c r="P125" s="283">
        <v>-1.2195121951219512E-3</v>
      </c>
    </row>
    <row r="126" spans="1:16" ht="12.75" customHeight="1">
      <c r="A126" s="273">
        <v>116</v>
      </c>
      <c r="B126" s="287" t="s">
        <v>41</v>
      </c>
      <c r="C126" s="279" t="s">
        <v>167</v>
      </c>
      <c r="D126" s="280">
        <v>45225</v>
      </c>
      <c r="E126" s="279">
        <v>3074.35</v>
      </c>
      <c r="F126" s="279">
        <v>3088.1166666666663</v>
      </c>
      <c r="G126" s="281">
        <v>3056.2833333333328</v>
      </c>
      <c r="H126" s="281">
        <v>3038.2166666666667</v>
      </c>
      <c r="I126" s="281">
        <v>3006.3833333333332</v>
      </c>
      <c r="J126" s="281">
        <v>3106.1833333333325</v>
      </c>
      <c r="K126" s="281">
        <v>3138.0166666666655</v>
      </c>
      <c r="L126" s="281">
        <v>3156.0833333333321</v>
      </c>
      <c r="M126" s="282">
        <v>3119.95</v>
      </c>
      <c r="N126" s="282">
        <v>3070.05</v>
      </c>
      <c r="O126" s="282">
        <v>9102300</v>
      </c>
      <c r="P126" s="283">
        <v>4.6638380075200936E-2</v>
      </c>
    </row>
    <row r="127" spans="1:16" ht="12.75" customHeight="1">
      <c r="A127" s="273">
        <v>117</v>
      </c>
      <c r="B127" s="287" t="s">
        <v>87</v>
      </c>
      <c r="C127" s="279" t="s">
        <v>168</v>
      </c>
      <c r="D127" s="280">
        <v>45225</v>
      </c>
      <c r="E127" s="279">
        <v>5221.55</v>
      </c>
      <c r="F127" s="279">
        <v>5215.5</v>
      </c>
      <c r="G127" s="281">
        <v>5186.05</v>
      </c>
      <c r="H127" s="281">
        <v>5150.55</v>
      </c>
      <c r="I127" s="281">
        <v>5121.1000000000004</v>
      </c>
      <c r="J127" s="281">
        <v>5251</v>
      </c>
      <c r="K127" s="281">
        <v>5280.4500000000007</v>
      </c>
      <c r="L127" s="281">
        <v>5315.95</v>
      </c>
      <c r="M127" s="282">
        <v>5244.95</v>
      </c>
      <c r="N127" s="282">
        <v>5180</v>
      </c>
      <c r="O127" s="282">
        <v>1957050</v>
      </c>
      <c r="P127" s="283">
        <v>-1.1291300394058805E-2</v>
      </c>
    </row>
    <row r="128" spans="1:16" ht="12.75" customHeight="1">
      <c r="A128" s="273">
        <v>118</v>
      </c>
      <c r="B128" s="287" t="s">
        <v>87</v>
      </c>
      <c r="C128" s="279" t="s">
        <v>169</v>
      </c>
      <c r="D128" s="280">
        <v>45225</v>
      </c>
      <c r="E128" s="279">
        <v>4629.8</v>
      </c>
      <c r="F128" s="279">
        <v>4660.1000000000004</v>
      </c>
      <c r="G128" s="281">
        <v>4586.3000000000011</v>
      </c>
      <c r="H128" s="281">
        <v>4542.8000000000011</v>
      </c>
      <c r="I128" s="281">
        <v>4469.0000000000018</v>
      </c>
      <c r="J128" s="281">
        <v>4703.6000000000004</v>
      </c>
      <c r="K128" s="281">
        <v>4777.3999999999996</v>
      </c>
      <c r="L128" s="281">
        <v>4820.8999999999996</v>
      </c>
      <c r="M128" s="282">
        <v>4733.8999999999996</v>
      </c>
      <c r="N128" s="282">
        <v>4616.6000000000004</v>
      </c>
      <c r="O128" s="282">
        <v>769600</v>
      </c>
      <c r="P128" s="283">
        <v>0.11117528154779094</v>
      </c>
    </row>
    <row r="129" spans="1:16" ht="12.75" customHeight="1">
      <c r="A129" s="273">
        <v>119</v>
      </c>
      <c r="B129" s="287" t="s">
        <v>43</v>
      </c>
      <c r="C129" s="279" t="s">
        <v>170</v>
      </c>
      <c r="D129" s="280">
        <v>45225</v>
      </c>
      <c r="E129" s="279">
        <v>1197.25</v>
      </c>
      <c r="F129" s="279">
        <v>1202.1000000000001</v>
      </c>
      <c r="G129" s="281">
        <v>1188.8000000000002</v>
      </c>
      <c r="H129" s="281">
        <v>1180.3500000000001</v>
      </c>
      <c r="I129" s="281">
        <v>1167.0500000000002</v>
      </c>
      <c r="J129" s="281">
        <v>1210.5500000000002</v>
      </c>
      <c r="K129" s="281">
        <v>1223.8499999999999</v>
      </c>
      <c r="L129" s="281">
        <v>1232.3000000000002</v>
      </c>
      <c r="M129" s="282">
        <v>1215.4000000000001</v>
      </c>
      <c r="N129" s="282">
        <v>1193.6500000000001</v>
      </c>
      <c r="O129" s="282">
        <v>6296800</v>
      </c>
      <c r="P129" s="283">
        <v>-1.6201859229747675E-2</v>
      </c>
    </row>
    <row r="130" spans="1:16" ht="12.75" customHeight="1">
      <c r="A130" s="273">
        <v>120</v>
      </c>
      <c r="B130" s="287" t="s">
        <v>56</v>
      </c>
      <c r="C130" s="279" t="s">
        <v>171</v>
      </c>
      <c r="D130" s="280">
        <v>45225</v>
      </c>
      <c r="E130" s="279">
        <v>1575.35</v>
      </c>
      <c r="F130" s="279">
        <v>1576.2166666666665</v>
      </c>
      <c r="G130" s="281">
        <v>1568.4333333333329</v>
      </c>
      <c r="H130" s="281">
        <v>1561.5166666666664</v>
      </c>
      <c r="I130" s="281">
        <v>1553.7333333333329</v>
      </c>
      <c r="J130" s="281">
        <v>1583.133333333333</v>
      </c>
      <c r="K130" s="281">
        <v>1590.9166666666663</v>
      </c>
      <c r="L130" s="281">
        <v>1597.833333333333</v>
      </c>
      <c r="M130" s="282">
        <v>1584</v>
      </c>
      <c r="N130" s="282">
        <v>1569.3</v>
      </c>
      <c r="O130" s="282">
        <v>15172500</v>
      </c>
      <c r="P130" s="283">
        <v>4.9610534124629084E-3</v>
      </c>
    </row>
    <row r="131" spans="1:16" ht="12.75" customHeight="1">
      <c r="A131" s="273">
        <v>121</v>
      </c>
      <c r="B131" s="287" t="s">
        <v>68</v>
      </c>
      <c r="C131" s="279" t="s">
        <v>172</v>
      </c>
      <c r="D131" s="280">
        <v>45225</v>
      </c>
      <c r="E131" s="279">
        <v>285.95</v>
      </c>
      <c r="F131" s="279">
        <v>286.88333333333338</v>
      </c>
      <c r="G131" s="281">
        <v>283.76666666666677</v>
      </c>
      <c r="H131" s="281">
        <v>281.58333333333337</v>
      </c>
      <c r="I131" s="281">
        <v>278.46666666666675</v>
      </c>
      <c r="J131" s="281">
        <v>289.06666666666678</v>
      </c>
      <c r="K131" s="281">
        <v>292.18333333333345</v>
      </c>
      <c r="L131" s="281">
        <v>294.36666666666679</v>
      </c>
      <c r="M131" s="282">
        <v>290</v>
      </c>
      <c r="N131" s="282">
        <v>284.7</v>
      </c>
      <c r="O131" s="282">
        <v>47036000</v>
      </c>
      <c r="P131" s="283">
        <v>2.154460950395274E-2</v>
      </c>
    </row>
    <row r="132" spans="1:16" ht="12.75" customHeight="1">
      <c r="A132" s="273">
        <v>122</v>
      </c>
      <c r="B132" s="287" t="s">
        <v>68</v>
      </c>
      <c r="C132" s="279" t="s">
        <v>173</v>
      </c>
      <c r="D132" s="280">
        <v>45225</v>
      </c>
      <c r="E132" s="279">
        <v>142.75</v>
      </c>
      <c r="F132" s="279">
        <v>143.18333333333334</v>
      </c>
      <c r="G132" s="281">
        <v>140.61666666666667</v>
      </c>
      <c r="H132" s="281">
        <v>138.48333333333335</v>
      </c>
      <c r="I132" s="281">
        <v>135.91666666666669</v>
      </c>
      <c r="J132" s="281">
        <v>145.31666666666666</v>
      </c>
      <c r="K132" s="281">
        <v>147.88333333333333</v>
      </c>
      <c r="L132" s="281">
        <v>150.01666666666665</v>
      </c>
      <c r="M132" s="282">
        <v>145.75</v>
      </c>
      <c r="N132" s="282">
        <v>141.05000000000001</v>
      </c>
      <c r="O132" s="282">
        <v>68118000</v>
      </c>
      <c r="P132" s="283">
        <v>-7.6916353465606158E-3</v>
      </c>
    </row>
    <row r="133" spans="1:16" ht="12.75" customHeight="1">
      <c r="A133" s="273">
        <v>123</v>
      </c>
      <c r="B133" s="287" t="s">
        <v>59</v>
      </c>
      <c r="C133" s="279" t="s">
        <v>174</v>
      </c>
      <c r="D133" s="280">
        <v>45225</v>
      </c>
      <c r="E133" s="279">
        <v>546.35</v>
      </c>
      <c r="F133" s="279">
        <v>545.68333333333328</v>
      </c>
      <c r="G133" s="281">
        <v>542.46666666666658</v>
      </c>
      <c r="H133" s="281">
        <v>538.58333333333326</v>
      </c>
      <c r="I133" s="281">
        <v>535.36666666666656</v>
      </c>
      <c r="J133" s="281">
        <v>549.56666666666661</v>
      </c>
      <c r="K133" s="281">
        <v>552.7833333333333</v>
      </c>
      <c r="L133" s="281">
        <v>556.66666666666663</v>
      </c>
      <c r="M133" s="282">
        <v>548.9</v>
      </c>
      <c r="N133" s="282">
        <v>541.79999999999995</v>
      </c>
      <c r="O133" s="282">
        <v>12514800</v>
      </c>
      <c r="P133" s="283">
        <v>-4.0482105069463613E-2</v>
      </c>
    </row>
    <row r="134" spans="1:16" ht="12.75" customHeight="1">
      <c r="A134" s="273">
        <v>124</v>
      </c>
      <c r="B134" s="287" t="s">
        <v>56</v>
      </c>
      <c r="C134" s="279" t="s">
        <v>175</v>
      </c>
      <c r="D134" s="280">
        <v>45225</v>
      </c>
      <c r="E134" s="279">
        <v>10747.45</v>
      </c>
      <c r="F134" s="279">
        <v>10703.766666666668</v>
      </c>
      <c r="G134" s="281">
        <v>10611.583333333336</v>
      </c>
      <c r="H134" s="281">
        <v>10475.716666666667</v>
      </c>
      <c r="I134" s="281">
        <v>10383.533333333335</v>
      </c>
      <c r="J134" s="281">
        <v>10839.633333333337</v>
      </c>
      <c r="K134" s="281">
        <v>10931.816666666668</v>
      </c>
      <c r="L134" s="281">
        <v>11067.683333333338</v>
      </c>
      <c r="M134" s="282">
        <v>10795.95</v>
      </c>
      <c r="N134" s="282">
        <v>10567.9</v>
      </c>
      <c r="O134" s="282">
        <v>3075000</v>
      </c>
      <c r="P134" s="283">
        <v>6.843259880161095E-3</v>
      </c>
    </row>
    <row r="135" spans="1:16" ht="12.75" customHeight="1">
      <c r="A135" s="273">
        <v>125</v>
      </c>
      <c r="B135" s="287" t="s">
        <v>59</v>
      </c>
      <c r="C135" s="279" t="s">
        <v>176</v>
      </c>
      <c r="D135" s="280">
        <v>45225</v>
      </c>
      <c r="E135" s="279">
        <v>1089.4000000000001</v>
      </c>
      <c r="F135" s="279">
        <v>1089.6499999999999</v>
      </c>
      <c r="G135" s="281">
        <v>1081.2999999999997</v>
      </c>
      <c r="H135" s="281">
        <v>1073.1999999999998</v>
      </c>
      <c r="I135" s="281">
        <v>1064.8499999999997</v>
      </c>
      <c r="J135" s="281">
        <v>1097.7499999999998</v>
      </c>
      <c r="K135" s="281">
        <v>1106.0999999999997</v>
      </c>
      <c r="L135" s="281">
        <v>1114.1999999999998</v>
      </c>
      <c r="M135" s="282">
        <v>1098</v>
      </c>
      <c r="N135" s="282">
        <v>1081.55</v>
      </c>
      <c r="O135" s="282">
        <v>9480800</v>
      </c>
      <c r="P135" s="283">
        <v>-2.9382255983947256E-2</v>
      </c>
    </row>
    <row r="136" spans="1:16" ht="12.75" customHeight="1">
      <c r="A136" s="273">
        <v>126</v>
      </c>
      <c r="B136" s="287" t="s">
        <v>45</v>
      </c>
      <c r="C136" s="286" t="s">
        <v>177</v>
      </c>
      <c r="D136" s="280">
        <v>45225</v>
      </c>
      <c r="E136" s="279">
        <v>2186.8000000000002</v>
      </c>
      <c r="F136" s="279">
        <v>2184.35</v>
      </c>
      <c r="G136" s="281">
        <v>2163.6999999999998</v>
      </c>
      <c r="H136" s="281">
        <v>2140.6</v>
      </c>
      <c r="I136" s="281">
        <v>2119.9499999999998</v>
      </c>
      <c r="J136" s="281">
        <v>2207.4499999999998</v>
      </c>
      <c r="K136" s="281">
        <v>2228.1000000000004</v>
      </c>
      <c r="L136" s="281">
        <v>2251.1999999999998</v>
      </c>
      <c r="M136" s="282">
        <v>2205</v>
      </c>
      <c r="N136" s="282">
        <v>2161.25</v>
      </c>
      <c r="O136" s="282">
        <v>2722400</v>
      </c>
      <c r="P136" s="283">
        <v>-7.7402738240477165E-2</v>
      </c>
    </row>
    <row r="137" spans="1:16" ht="12.75" customHeight="1">
      <c r="A137" s="273">
        <v>127</v>
      </c>
      <c r="B137" s="287" t="s">
        <v>43</v>
      </c>
      <c r="C137" s="286" t="s">
        <v>178</v>
      </c>
      <c r="D137" s="280">
        <v>45225</v>
      </c>
      <c r="E137" s="279">
        <v>1536.45</v>
      </c>
      <c r="F137" s="279">
        <v>1538.8500000000001</v>
      </c>
      <c r="G137" s="281">
        <v>1522.7500000000002</v>
      </c>
      <c r="H137" s="281">
        <v>1509.0500000000002</v>
      </c>
      <c r="I137" s="281">
        <v>1492.9500000000003</v>
      </c>
      <c r="J137" s="281">
        <v>1552.5500000000002</v>
      </c>
      <c r="K137" s="281">
        <v>1568.65</v>
      </c>
      <c r="L137" s="281">
        <v>1582.3500000000001</v>
      </c>
      <c r="M137" s="282">
        <v>1554.95</v>
      </c>
      <c r="N137" s="282">
        <v>1525.15</v>
      </c>
      <c r="O137" s="282">
        <v>1893200</v>
      </c>
      <c r="P137" s="283">
        <v>1.5011794981771392E-2</v>
      </c>
    </row>
    <row r="138" spans="1:16" ht="12.75" customHeight="1">
      <c r="A138" s="273">
        <v>128</v>
      </c>
      <c r="B138" s="287" t="s">
        <v>68</v>
      </c>
      <c r="C138" s="279" t="s">
        <v>179</v>
      </c>
      <c r="D138" s="280">
        <v>45225</v>
      </c>
      <c r="E138" s="279">
        <v>938</v>
      </c>
      <c r="F138" s="279">
        <v>932.91666666666663</v>
      </c>
      <c r="G138" s="281">
        <v>923.33333333333326</v>
      </c>
      <c r="H138" s="281">
        <v>908.66666666666663</v>
      </c>
      <c r="I138" s="281">
        <v>899.08333333333326</v>
      </c>
      <c r="J138" s="281">
        <v>947.58333333333326</v>
      </c>
      <c r="K138" s="281">
        <v>957.16666666666652</v>
      </c>
      <c r="L138" s="281">
        <v>971.83333333333326</v>
      </c>
      <c r="M138" s="282">
        <v>942.5</v>
      </c>
      <c r="N138" s="282">
        <v>918.25</v>
      </c>
      <c r="O138" s="282">
        <v>8004800</v>
      </c>
      <c r="P138" s="283">
        <v>9.0762404195240017E-3</v>
      </c>
    </row>
    <row r="139" spans="1:16" ht="12.75" customHeight="1">
      <c r="A139" s="273">
        <v>129</v>
      </c>
      <c r="B139" s="287" t="s">
        <v>84</v>
      </c>
      <c r="C139" s="279" t="s">
        <v>180</v>
      </c>
      <c r="D139" s="280">
        <v>45225</v>
      </c>
      <c r="E139" s="279">
        <v>1144.95</v>
      </c>
      <c r="F139" s="279">
        <v>1145.6833333333332</v>
      </c>
      <c r="G139" s="281">
        <v>1137.3666666666663</v>
      </c>
      <c r="H139" s="281">
        <v>1129.7833333333331</v>
      </c>
      <c r="I139" s="281">
        <v>1121.4666666666662</v>
      </c>
      <c r="J139" s="281">
        <v>1153.2666666666664</v>
      </c>
      <c r="K139" s="281">
        <v>1161.5833333333335</v>
      </c>
      <c r="L139" s="281">
        <v>1169.1666666666665</v>
      </c>
      <c r="M139" s="282">
        <v>1154</v>
      </c>
      <c r="N139" s="282">
        <v>1138.0999999999999</v>
      </c>
      <c r="O139" s="282">
        <v>2500800</v>
      </c>
      <c r="P139" s="283">
        <v>5.7915057915057912E-3</v>
      </c>
    </row>
    <row r="140" spans="1:16" ht="12.75" customHeight="1">
      <c r="A140" s="273">
        <v>130</v>
      </c>
      <c r="B140" s="287" t="s">
        <v>56</v>
      </c>
      <c r="C140" s="284" t="s">
        <v>181</v>
      </c>
      <c r="D140" s="280">
        <v>45225</v>
      </c>
      <c r="E140" s="279">
        <v>97.45</v>
      </c>
      <c r="F140" s="279">
        <v>97.583333333333329</v>
      </c>
      <c r="G140" s="281">
        <v>96.766666666666652</v>
      </c>
      <c r="H140" s="281">
        <v>96.083333333333329</v>
      </c>
      <c r="I140" s="281">
        <v>95.266666666666652</v>
      </c>
      <c r="J140" s="281">
        <v>98.266666666666652</v>
      </c>
      <c r="K140" s="281">
        <v>99.083333333333343</v>
      </c>
      <c r="L140" s="281">
        <v>99.766666666666652</v>
      </c>
      <c r="M140" s="282">
        <v>98.4</v>
      </c>
      <c r="N140" s="282">
        <v>96.9</v>
      </c>
      <c r="O140" s="282">
        <v>78284600</v>
      </c>
      <c r="P140" s="283">
        <v>1.9082235347569287E-3</v>
      </c>
    </row>
    <row r="141" spans="1:16" ht="12.75" customHeight="1">
      <c r="A141" s="273">
        <v>131</v>
      </c>
      <c r="B141" s="287" t="s">
        <v>87</v>
      </c>
      <c r="C141" s="279" t="s">
        <v>182</v>
      </c>
      <c r="D141" s="280">
        <v>45225</v>
      </c>
      <c r="E141" s="279">
        <v>2298</v>
      </c>
      <c r="F141" s="279">
        <v>2318.4666666666667</v>
      </c>
      <c r="G141" s="281">
        <v>2272.9333333333334</v>
      </c>
      <c r="H141" s="281">
        <v>2247.8666666666668</v>
      </c>
      <c r="I141" s="281">
        <v>2202.3333333333335</v>
      </c>
      <c r="J141" s="281">
        <v>2343.5333333333333</v>
      </c>
      <c r="K141" s="281">
        <v>2389.0666666666671</v>
      </c>
      <c r="L141" s="281">
        <v>2414.1333333333332</v>
      </c>
      <c r="M141" s="282">
        <v>2364</v>
      </c>
      <c r="N141" s="282">
        <v>2293.4</v>
      </c>
      <c r="O141" s="282">
        <v>3036000</v>
      </c>
      <c r="P141" s="283">
        <v>9.752460483149418E-2</v>
      </c>
    </row>
    <row r="142" spans="1:16" ht="12.75" customHeight="1">
      <c r="A142" s="273">
        <v>132</v>
      </c>
      <c r="B142" s="287" t="s">
        <v>56</v>
      </c>
      <c r="C142" s="279" t="s">
        <v>183</v>
      </c>
      <c r="D142" s="280">
        <v>45225</v>
      </c>
      <c r="E142" s="279">
        <v>110972.6</v>
      </c>
      <c r="F142" s="279">
        <v>111733</v>
      </c>
      <c r="G142" s="281">
        <v>110044.6</v>
      </c>
      <c r="H142" s="281">
        <v>109116.6</v>
      </c>
      <c r="I142" s="281">
        <v>107428.20000000001</v>
      </c>
      <c r="J142" s="281">
        <v>112661</v>
      </c>
      <c r="K142" s="281">
        <v>114349.4</v>
      </c>
      <c r="L142" s="281">
        <v>115277.4</v>
      </c>
      <c r="M142" s="282">
        <v>113421.4</v>
      </c>
      <c r="N142" s="282">
        <v>110805</v>
      </c>
      <c r="O142" s="282">
        <v>45520</v>
      </c>
      <c r="P142" s="283">
        <v>8.2006180175897309E-2</v>
      </c>
    </row>
    <row r="143" spans="1:16" ht="12.75" customHeight="1">
      <c r="A143" s="273">
        <v>133</v>
      </c>
      <c r="B143" s="287" t="s">
        <v>68</v>
      </c>
      <c r="C143" s="279" t="s">
        <v>184</v>
      </c>
      <c r="D143" s="280">
        <v>45225</v>
      </c>
      <c r="E143" s="279">
        <v>1252.75</v>
      </c>
      <c r="F143" s="279">
        <v>1249.7333333333333</v>
      </c>
      <c r="G143" s="281">
        <v>1245.1166666666668</v>
      </c>
      <c r="H143" s="281">
        <v>1237.4833333333333</v>
      </c>
      <c r="I143" s="281">
        <v>1232.8666666666668</v>
      </c>
      <c r="J143" s="281">
        <v>1257.3666666666668</v>
      </c>
      <c r="K143" s="281">
        <v>1261.9833333333331</v>
      </c>
      <c r="L143" s="281">
        <v>1269.6166666666668</v>
      </c>
      <c r="M143" s="282">
        <v>1254.3499999999999</v>
      </c>
      <c r="N143" s="282">
        <v>1242.0999999999999</v>
      </c>
      <c r="O143" s="282">
        <v>6527950</v>
      </c>
      <c r="P143" s="283">
        <v>-2.7726432532347504E-3</v>
      </c>
    </row>
    <row r="144" spans="1:16" ht="12.75" customHeight="1">
      <c r="A144" s="273">
        <v>134</v>
      </c>
      <c r="B144" s="287" t="s">
        <v>132</v>
      </c>
      <c r="C144" s="279" t="s">
        <v>185</v>
      </c>
      <c r="D144" s="280">
        <v>45225</v>
      </c>
      <c r="E144" s="279">
        <v>99.95</v>
      </c>
      <c r="F144" s="279">
        <v>100.56666666666666</v>
      </c>
      <c r="G144" s="281">
        <v>99.183333333333323</v>
      </c>
      <c r="H144" s="281">
        <v>98.416666666666657</v>
      </c>
      <c r="I144" s="281">
        <v>97.033333333333317</v>
      </c>
      <c r="J144" s="281">
        <v>101.33333333333333</v>
      </c>
      <c r="K144" s="281">
        <v>102.71666666666665</v>
      </c>
      <c r="L144" s="281">
        <v>103.48333333333333</v>
      </c>
      <c r="M144" s="282">
        <v>101.95</v>
      </c>
      <c r="N144" s="282">
        <v>99.8</v>
      </c>
      <c r="O144" s="282">
        <v>70860000</v>
      </c>
      <c r="P144" s="283">
        <v>1.0049176822749625E-2</v>
      </c>
    </row>
    <row r="145" spans="1:16" ht="12.75" customHeight="1">
      <c r="A145" s="273">
        <v>135</v>
      </c>
      <c r="B145" s="287" t="s">
        <v>45</v>
      </c>
      <c r="C145" s="279" t="s">
        <v>186</v>
      </c>
      <c r="D145" s="280">
        <v>45225</v>
      </c>
      <c r="E145" s="279">
        <v>4141.6499999999996</v>
      </c>
      <c r="F145" s="279">
        <v>4149.833333333333</v>
      </c>
      <c r="G145" s="281">
        <v>4121.8666666666659</v>
      </c>
      <c r="H145" s="281">
        <v>4102.083333333333</v>
      </c>
      <c r="I145" s="281">
        <v>4074.1166666666659</v>
      </c>
      <c r="J145" s="281">
        <v>4169.6166666666659</v>
      </c>
      <c r="K145" s="281">
        <v>4197.583333333333</v>
      </c>
      <c r="L145" s="281">
        <v>4217.3666666666659</v>
      </c>
      <c r="M145" s="282">
        <v>4177.8</v>
      </c>
      <c r="N145" s="282">
        <v>4130.05</v>
      </c>
      <c r="O145" s="282">
        <v>1680900</v>
      </c>
      <c r="P145" s="283">
        <v>1.420943071771201E-2</v>
      </c>
    </row>
    <row r="146" spans="1:16" ht="12.75" customHeight="1">
      <c r="A146" s="273">
        <v>136</v>
      </c>
      <c r="B146" s="287" t="s">
        <v>39</v>
      </c>
      <c r="C146" s="279" t="s">
        <v>187</v>
      </c>
      <c r="D146" s="280">
        <v>45225</v>
      </c>
      <c r="E146" s="279">
        <v>3710.25</v>
      </c>
      <c r="F146" s="279">
        <v>3712.4166666666665</v>
      </c>
      <c r="G146" s="281">
        <v>3687.833333333333</v>
      </c>
      <c r="H146" s="281">
        <v>3665.4166666666665</v>
      </c>
      <c r="I146" s="281">
        <v>3640.833333333333</v>
      </c>
      <c r="J146" s="281">
        <v>3734.833333333333</v>
      </c>
      <c r="K146" s="281">
        <v>3759.4166666666661</v>
      </c>
      <c r="L146" s="281">
        <v>3781.833333333333</v>
      </c>
      <c r="M146" s="282">
        <v>3737</v>
      </c>
      <c r="N146" s="282">
        <v>3690</v>
      </c>
      <c r="O146" s="282">
        <v>1259550</v>
      </c>
      <c r="P146" s="283">
        <v>-1.0954063604240283E-2</v>
      </c>
    </row>
    <row r="147" spans="1:16" ht="12.75" customHeight="1">
      <c r="A147" s="273">
        <v>137</v>
      </c>
      <c r="B147" s="287" t="s">
        <v>59</v>
      </c>
      <c r="C147" s="279" t="s">
        <v>188</v>
      </c>
      <c r="D147" s="280">
        <v>45225</v>
      </c>
      <c r="E147" s="279">
        <v>23357.55</v>
      </c>
      <c r="F147" s="279">
        <v>23301.416666666668</v>
      </c>
      <c r="G147" s="281">
        <v>23189.233333333337</v>
      </c>
      <c r="H147" s="281">
        <v>23020.916666666668</v>
      </c>
      <c r="I147" s="281">
        <v>22908.733333333337</v>
      </c>
      <c r="J147" s="281">
        <v>23469.733333333337</v>
      </c>
      <c r="K147" s="281">
        <v>23581.916666666664</v>
      </c>
      <c r="L147" s="281">
        <v>23750.233333333337</v>
      </c>
      <c r="M147" s="282">
        <v>23413.599999999999</v>
      </c>
      <c r="N147" s="282">
        <v>23133.1</v>
      </c>
      <c r="O147" s="282">
        <v>303880</v>
      </c>
      <c r="P147" s="283">
        <v>-4.5962576918246893E-2</v>
      </c>
    </row>
    <row r="148" spans="1:16" ht="12.75" customHeight="1">
      <c r="A148" s="273">
        <v>138</v>
      </c>
      <c r="B148" s="287" t="s">
        <v>132</v>
      </c>
      <c r="C148" s="279" t="s">
        <v>189</v>
      </c>
      <c r="D148" s="280">
        <v>45225</v>
      </c>
      <c r="E148" s="279">
        <v>165.3</v>
      </c>
      <c r="F148" s="279">
        <v>165.58333333333334</v>
      </c>
      <c r="G148" s="281">
        <v>163.7166666666667</v>
      </c>
      <c r="H148" s="281">
        <v>162.13333333333335</v>
      </c>
      <c r="I148" s="281">
        <v>160.26666666666671</v>
      </c>
      <c r="J148" s="281">
        <v>167.16666666666669</v>
      </c>
      <c r="K148" s="281">
        <v>169.0333333333333</v>
      </c>
      <c r="L148" s="281">
        <v>170.61666666666667</v>
      </c>
      <c r="M148" s="282">
        <v>167.45</v>
      </c>
      <c r="N148" s="282">
        <v>164</v>
      </c>
      <c r="O148" s="282">
        <v>109786500</v>
      </c>
      <c r="P148" s="283">
        <v>-2.4744163735209466E-2</v>
      </c>
    </row>
    <row r="149" spans="1:16" ht="12.75" customHeight="1">
      <c r="A149" s="273">
        <v>139</v>
      </c>
      <c r="B149" s="287" t="s">
        <v>190</v>
      </c>
      <c r="C149" s="279" t="s">
        <v>191</v>
      </c>
      <c r="D149" s="280">
        <v>45225</v>
      </c>
      <c r="E149" s="279">
        <v>246.3</v>
      </c>
      <c r="F149" s="279">
        <v>245.81666666666669</v>
      </c>
      <c r="G149" s="281">
        <v>244.48333333333338</v>
      </c>
      <c r="H149" s="281">
        <v>242.66666666666669</v>
      </c>
      <c r="I149" s="281">
        <v>241.33333333333337</v>
      </c>
      <c r="J149" s="281">
        <v>247.63333333333338</v>
      </c>
      <c r="K149" s="281">
        <v>248.9666666666667</v>
      </c>
      <c r="L149" s="281">
        <v>250.78333333333339</v>
      </c>
      <c r="M149" s="282">
        <v>247.15</v>
      </c>
      <c r="N149" s="282">
        <v>244</v>
      </c>
      <c r="O149" s="282">
        <v>79647000</v>
      </c>
      <c r="P149" s="283">
        <v>5.6058482633233589E-3</v>
      </c>
    </row>
    <row r="150" spans="1:16" ht="12.75" customHeight="1">
      <c r="A150" s="273">
        <v>140</v>
      </c>
      <c r="B150" s="287" t="s">
        <v>108</v>
      </c>
      <c r="C150" s="284" t="s">
        <v>192</v>
      </c>
      <c r="D150" s="280">
        <v>45225</v>
      </c>
      <c r="E150" s="279">
        <v>1139.3</v>
      </c>
      <c r="F150" s="279">
        <v>1138.3500000000001</v>
      </c>
      <c r="G150" s="281">
        <v>1129.7000000000003</v>
      </c>
      <c r="H150" s="281">
        <v>1120.1000000000001</v>
      </c>
      <c r="I150" s="281">
        <v>1111.4500000000003</v>
      </c>
      <c r="J150" s="281">
        <v>1147.9500000000003</v>
      </c>
      <c r="K150" s="281">
        <v>1156.6000000000004</v>
      </c>
      <c r="L150" s="281">
        <v>1166.2000000000003</v>
      </c>
      <c r="M150" s="282">
        <v>1147</v>
      </c>
      <c r="N150" s="282">
        <v>1128.75</v>
      </c>
      <c r="O150" s="282">
        <v>7966000</v>
      </c>
      <c r="P150" s="283">
        <v>-1.155215842960132E-2</v>
      </c>
    </row>
    <row r="151" spans="1:16" ht="12.75" customHeight="1">
      <c r="A151" s="273">
        <v>141</v>
      </c>
      <c r="B151" s="287" t="s">
        <v>87</v>
      </c>
      <c r="C151" s="286" t="s">
        <v>193</v>
      </c>
      <c r="D151" s="280">
        <v>45225</v>
      </c>
      <c r="E151" s="279">
        <v>4171.25</v>
      </c>
      <c r="F151" s="279">
        <v>4157.95</v>
      </c>
      <c r="G151" s="281">
        <v>4133.8999999999996</v>
      </c>
      <c r="H151" s="281">
        <v>4096.55</v>
      </c>
      <c r="I151" s="281">
        <v>4072.5</v>
      </c>
      <c r="J151" s="281">
        <v>4195.2999999999993</v>
      </c>
      <c r="K151" s="281">
        <v>4219.3500000000004</v>
      </c>
      <c r="L151" s="281">
        <v>4256.6999999999989</v>
      </c>
      <c r="M151" s="282">
        <v>4182</v>
      </c>
      <c r="N151" s="282">
        <v>4120.6000000000004</v>
      </c>
      <c r="O151" s="282">
        <v>316400</v>
      </c>
      <c r="P151" s="283">
        <v>-6.4458900059136612E-2</v>
      </c>
    </row>
    <row r="152" spans="1:16" ht="12.75" customHeight="1">
      <c r="A152" s="273">
        <v>142</v>
      </c>
      <c r="B152" s="287" t="s">
        <v>84</v>
      </c>
      <c r="C152" s="279" t="s">
        <v>194</v>
      </c>
      <c r="D152" s="280">
        <v>45225</v>
      </c>
      <c r="E152" s="279">
        <v>186.5</v>
      </c>
      <c r="F152" s="279">
        <v>186.4</v>
      </c>
      <c r="G152" s="281">
        <v>185.95000000000002</v>
      </c>
      <c r="H152" s="281">
        <v>185.4</v>
      </c>
      <c r="I152" s="281">
        <v>184.95000000000002</v>
      </c>
      <c r="J152" s="281">
        <v>186.95000000000002</v>
      </c>
      <c r="K152" s="281">
        <v>187.4</v>
      </c>
      <c r="L152" s="281">
        <v>187.95000000000002</v>
      </c>
      <c r="M152" s="282">
        <v>186.85</v>
      </c>
      <c r="N152" s="282">
        <v>185.85</v>
      </c>
      <c r="O152" s="282">
        <v>46885300</v>
      </c>
      <c r="P152" s="283">
        <v>1.5510340226817878E-2</v>
      </c>
    </row>
    <row r="153" spans="1:16" ht="12.75" customHeight="1">
      <c r="A153" s="273">
        <v>143</v>
      </c>
      <c r="B153" s="287" t="s">
        <v>47</v>
      </c>
      <c r="C153" s="279" t="s">
        <v>195</v>
      </c>
      <c r="D153" s="280">
        <v>45225</v>
      </c>
      <c r="E153" s="279">
        <v>39417.35</v>
      </c>
      <c r="F153" s="279">
        <v>39367.73333333333</v>
      </c>
      <c r="G153" s="281">
        <v>39151.666666666657</v>
      </c>
      <c r="H153" s="281">
        <v>38885.98333333333</v>
      </c>
      <c r="I153" s="281">
        <v>38669.916666666657</v>
      </c>
      <c r="J153" s="281">
        <v>39633.416666666657</v>
      </c>
      <c r="K153" s="281">
        <v>39849.483333333323</v>
      </c>
      <c r="L153" s="281">
        <v>40115.166666666657</v>
      </c>
      <c r="M153" s="282">
        <v>39583.800000000003</v>
      </c>
      <c r="N153" s="282">
        <v>39102.050000000003</v>
      </c>
      <c r="O153" s="282">
        <v>173910</v>
      </c>
      <c r="P153" s="283">
        <v>1.8984004218667604E-2</v>
      </c>
    </row>
    <row r="154" spans="1:16" ht="12.75" customHeight="1">
      <c r="A154" s="273">
        <v>144</v>
      </c>
      <c r="B154" s="287" t="s">
        <v>43</v>
      </c>
      <c r="C154" s="279" t="s">
        <v>196</v>
      </c>
      <c r="D154" s="280">
        <v>45225</v>
      </c>
      <c r="E154" s="279">
        <v>1057.95</v>
      </c>
      <c r="F154" s="279">
        <v>1063.7333333333333</v>
      </c>
      <c r="G154" s="281">
        <v>1046.2166666666667</v>
      </c>
      <c r="H154" s="281">
        <v>1034.4833333333333</v>
      </c>
      <c r="I154" s="281">
        <v>1016.9666666666667</v>
      </c>
      <c r="J154" s="281">
        <v>1075.4666666666667</v>
      </c>
      <c r="K154" s="281">
        <v>1092.9833333333336</v>
      </c>
      <c r="L154" s="281">
        <v>1104.7166666666667</v>
      </c>
      <c r="M154" s="282">
        <v>1081.25</v>
      </c>
      <c r="N154" s="282">
        <v>1052</v>
      </c>
      <c r="O154" s="282">
        <v>10410000</v>
      </c>
      <c r="P154" s="283">
        <v>2.8452874925903971E-2</v>
      </c>
    </row>
    <row r="155" spans="1:16" ht="12.75" customHeight="1">
      <c r="A155" s="273">
        <v>145</v>
      </c>
      <c r="B155" s="287" t="s">
        <v>87</v>
      </c>
      <c r="C155" s="284" t="s">
        <v>197</v>
      </c>
      <c r="D155" s="280">
        <v>45225</v>
      </c>
      <c r="E155" s="279">
        <v>5734.1</v>
      </c>
      <c r="F155" s="279">
        <v>5757.8666666666659</v>
      </c>
      <c r="G155" s="281">
        <v>5695.7333333333318</v>
      </c>
      <c r="H155" s="281">
        <v>5657.3666666666659</v>
      </c>
      <c r="I155" s="281">
        <v>5595.2333333333318</v>
      </c>
      <c r="J155" s="281">
        <v>5796.2333333333318</v>
      </c>
      <c r="K155" s="281">
        <v>5858.366666666665</v>
      </c>
      <c r="L155" s="281">
        <v>5896.7333333333318</v>
      </c>
      <c r="M155" s="282">
        <v>5820</v>
      </c>
      <c r="N155" s="282">
        <v>5719.5</v>
      </c>
      <c r="O155" s="282">
        <v>1481375</v>
      </c>
      <c r="P155" s="283">
        <v>3.4714582569368047E-2</v>
      </c>
    </row>
    <row r="156" spans="1:16" ht="12.75" customHeight="1">
      <c r="A156" s="273">
        <v>146</v>
      </c>
      <c r="B156" s="287" t="s">
        <v>84</v>
      </c>
      <c r="C156" s="279" t="s">
        <v>198</v>
      </c>
      <c r="D156" s="280">
        <v>45225</v>
      </c>
      <c r="E156" s="279">
        <v>232.7</v>
      </c>
      <c r="F156" s="279">
        <v>232.96666666666667</v>
      </c>
      <c r="G156" s="281">
        <v>230.73333333333335</v>
      </c>
      <c r="H156" s="281">
        <v>228.76666666666668</v>
      </c>
      <c r="I156" s="281">
        <v>226.53333333333336</v>
      </c>
      <c r="J156" s="281">
        <v>234.93333333333334</v>
      </c>
      <c r="K156" s="281">
        <v>237.16666666666663</v>
      </c>
      <c r="L156" s="281">
        <v>239.13333333333333</v>
      </c>
      <c r="M156" s="282">
        <v>235.2</v>
      </c>
      <c r="N156" s="282">
        <v>231</v>
      </c>
      <c r="O156" s="282">
        <v>28599000</v>
      </c>
      <c r="P156" s="283">
        <v>-1.1202157452546416E-2</v>
      </c>
    </row>
    <row r="157" spans="1:16" ht="12.75" customHeight="1">
      <c r="A157" s="273">
        <v>147</v>
      </c>
      <c r="B157" s="287" t="s">
        <v>68</v>
      </c>
      <c r="C157" s="279" t="s">
        <v>199</v>
      </c>
      <c r="D157" s="280">
        <v>45225</v>
      </c>
      <c r="E157" s="279">
        <v>251.9</v>
      </c>
      <c r="F157" s="279">
        <v>252.66666666666666</v>
      </c>
      <c r="G157" s="281">
        <v>250.0333333333333</v>
      </c>
      <c r="H157" s="281">
        <v>248.16666666666666</v>
      </c>
      <c r="I157" s="281">
        <v>245.5333333333333</v>
      </c>
      <c r="J157" s="281">
        <v>254.5333333333333</v>
      </c>
      <c r="K157" s="281">
        <v>257.16666666666669</v>
      </c>
      <c r="L157" s="281">
        <v>259.0333333333333</v>
      </c>
      <c r="M157" s="282">
        <v>255.3</v>
      </c>
      <c r="N157" s="282">
        <v>250.8</v>
      </c>
      <c r="O157" s="282">
        <v>75771750</v>
      </c>
      <c r="P157" s="283">
        <v>3.3181866215787809E-2</v>
      </c>
    </row>
    <row r="158" spans="1:16" ht="12.75" customHeight="1">
      <c r="A158" s="273">
        <v>148</v>
      </c>
      <c r="B158" s="287" t="s">
        <v>59</v>
      </c>
      <c r="C158" s="279" t="s">
        <v>200</v>
      </c>
      <c r="D158" s="280">
        <v>45225</v>
      </c>
      <c r="E158" s="279">
        <v>2434.1</v>
      </c>
      <c r="F158" s="279">
        <v>2435.7166666666667</v>
      </c>
      <c r="G158" s="281">
        <v>2425.4333333333334</v>
      </c>
      <c r="H158" s="281">
        <v>2416.7666666666669</v>
      </c>
      <c r="I158" s="281">
        <v>2406.4833333333336</v>
      </c>
      <c r="J158" s="281">
        <v>2444.3833333333332</v>
      </c>
      <c r="K158" s="281">
        <v>2454.666666666667</v>
      </c>
      <c r="L158" s="281">
        <v>2463.333333333333</v>
      </c>
      <c r="M158" s="282">
        <v>2446</v>
      </c>
      <c r="N158" s="282">
        <v>2427.0500000000002</v>
      </c>
      <c r="O158" s="282">
        <v>2260000</v>
      </c>
      <c r="P158" s="283">
        <v>2.8324422705039244E-2</v>
      </c>
    </row>
    <row r="159" spans="1:16" ht="12.75" customHeight="1">
      <c r="A159" s="273">
        <v>149</v>
      </c>
      <c r="B159" s="287" t="s">
        <v>39</v>
      </c>
      <c r="C159" s="279" t="s">
        <v>201</v>
      </c>
      <c r="D159" s="280">
        <v>45225</v>
      </c>
      <c r="E159" s="279">
        <v>3536.75</v>
      </c>
      <c r="F159" s="279">
        <v>3528.8666666666663</v>
      </c>
      <c r="G159" s="281">
        <v>3513.0833333333326</v>
      </c>
      <c r="H159" s="281">
        <v>3489.4166666666661</v>
      </c>
      <c r="I159" s="281">
        <v>3473.6333333333323</v>
      </c>
      <c r="J159" s="281">
        <v>3552.5333333333328</v>
      </c>
      <c r="K159" s="281">
        <v>3568.3166666666666</v>
      </c>
      <c r="L159" s="281">
        <v>3591.9833333333331</v>
      </c>
      <c r="M159" s="282">
        <v>3544.65</v>
      </c>
      <c r="N159" s="282">
        <v>3505.2</v>
      </c>
      <c r="O159" s="282">
        <v>2638750</v>
      </c>
      <c r="P159" s="283">
        <v>-2.4572346659105944E-3</v>
      </c>
    </row>
    <row r="160" spans="1:16" ht="12.75" customHeight="1">
      <c r="A160" s="273">
        <v>150</v>
      </c>
      <c r="B160" s="287" t="s">
        <v>63</v>
      </c>
      <c r="C160" s="279" t="s">
        <v>202</v>
      </c>
      <c r="D160" s="280">
        <v>45225</v>
      </c>
      <c r="E160" s="279">
        <v>76.05</v>
      </c>
      <c r="F160" s="279">
        <v>75.88333333333334</v>
      </c>
      <c r="G160" s="281">
        <v>75.566666666666677</v>
      </c>
      <c r="H160" s="281">
        <v>75.083333333333343</v>
      </c>
      <c r="I160" s="281">
        <v>74.76666666666668</v>
      </c>
      <c r="J160" s="281">
        <v>76.366666666666674</v>
      </c>
      <c r="K160" s="281">
        <v>76.683333333333337</v>
      </c>
      <c r="L160" s="281">
        <v>77.166666666666671</v>
      </c>
      <c r="M160" s="282">
        <v>76.2</v>
      </c>
      <c r="N160" s="282">
        <v>75.400000000000006</v>
      </c>
      <c r="O160" s="282">
        <v>255104000</v>
      </c>
      <c r="P160" s="283">
        <v>-6.2947958865690245E-3</v>
      </c>
    </row>
    <row r="161" spans="1:16" ht="12.75" customHeight="1">
      <c r="A161" s="273">
        <v>151</v>
      </c>
      <c r="B161" s="287" t="s">
        <v>45</v>
      </c>
      <c r="C161" s="286" t="s">
        <v>203</v>
      </c>
      <c r="D161" s="280">
        <v>45225</v>
      </c>
      <c r="E161" s="279">
        <v>5468.95</v>
      </c>
      <c r="F161" s="279">
        <v>5447.416666666667</v>
      </c>
      <c r="G161" s="281">
        <v>5402.5333333333338</v>
      </c>
      <c r="H161" s="281">
        <v>5336.1166666666668</v>
      </c>
      <c r="I161" s="281">
        <v>5291.2333333333336</v>
      </c>
      <c r="J161" s="281">
        <v>5513.8333333333339</v>
      </c>
      <c r="K161" s="281">
        <v>5558.7166666666672</v>
      </c>
      <c r="L161" s="281">
        <v>5625.1333333333341</v>
      </c>
      <c r="M161" s="282">
        <v>5492.3</v>
      </c>
      <c r="N161" s="282">
        <v>5381</v>
      </c>
      <c r="O161" s="282">
        <v>2807100</v>
      </c>
      <c r="P161" s="283">
        <v>-4.0307692307692308E-2</v>
      </c>
    </row>
    <row r="162" spans="1:16" ht="12.75" customHeight="1">
      <c r="A162" s="273">
        <v>152</v>
      </c>
      <c r="B162" s="287" t="s">
        <v>190</v>
      </c>
      <c r="C162" s="279" t="s">
        <v>204</v>
      </c>
      <c r="D162" s="280">
        <v>45225</v>
      </c>
      <c r="E162" s="279">
        <v>207.2</v>
      </c>
      <c r="F162" s="279">
        <v>206.51666666666665</v>
      </c>
      <c r="G162" s="281">
        <v>203.8833333333333</v>
      </c>
      <c r="H162" s="281">
        <v>200.56666666666663</v>
      </c>
      <c r="I162" s="281">
        <v>197.93333333333328</v>
      </c>
      <c r="J162" s="281">
        <v>209.83333333333331</v>
      </c>
      <c r="K162" s="281">
        <v>212.46666666666664</v>
      </c>
      <c r="L162" s="281">
        <v>215.78333333333333</v>
      </c>
      <c r="M162" s="282">
        <v>209.15</v>
      </c>
      <c r="N162" s="282">
        <v>203.2</v>
      </c>
      <c r="O162" s="282">
        <v>62060400</v>
      </c>
      <c r="P162" s="283">
        <v>-4.105245591589253E-2</v>
      </c>
    </row>
    <row r="163" spans="1:16" ht="12.75" customHeight="1">
      <c r="A163" s="273">
        <v>153</v>
      </c>
      <c r="B163" s="287" t="s">
        <v>205</v>
      </c>
      <c r="C163" s="279" t="s">
        <v>206</v>
      </c>
      <c r="D163" s="280">
        <v>45225</v>
      </c>
      <c r="E163" s="279">
        <v>1767.8</v>
      </c>
      <c r="F163" s="279">
        <v>1760.0666666666666</v>
      </c>
      <c r="G163" s="281">
        <v>1748.2333333333331</v>
      </c>
      <c r="H163" s="281">
        <v>1728.6666666666665</v>
      </c>
      <c r="I163" s="281">
        <v>1716.833333333333</v>
      </c>
      <c r="J163" s="281">
        <v>1779.6333333333332</v>
      </c>
      <c r="K163" s="281">
        <v>1791.4666666666667</v>
      </c>
      <c r="L163" s="281">
        <v>1811.0333333333333</v>
      </c>
      <c r="M163" s="282">
        <v>1771.9</v>
      </c>
      <c r="N163" s="282">
        <v>1740.5</v>
      </c>
      <c r="O163" s="282">
        <v>6421646</v>
      </c>
      <c r="P163" s="283">
        <v>2.4279407945988055E-2</v>
      </c>
    </row>
    <row r="164" spans="1:16" ht="12.75" customHeight="1">
      <c r="A164" s="273">
        <v>154</v>
      </c>
      <c r="B164" s="287" t="s">
        <v>49</v>
      </c>
      <c r="C164" s="279" t="s">
        <v>208</v>
      </c>
      <c r="D164" s="280">
        <v>45225</v>
      </c>
      <c r="E164" s="279">
        <v>994.5</v>
      </c>
      <c r="F164" s="279">
        <v>997.6</v>
      </c>
      <c r="G164" s="281">
        <v>985.2</v>
      </c>
      <c r="H164" s="281">
        <v>975.9</v>
      </c>
      <c r="I164" s="281">
        <v>963.5</v>
      </c>
      <c r="J164" s="281">
        <v>1006.9000000000001</v>
      </c>
      <c r="K164" s="281">
        <v>1019.3</v>
      </c>
      <c r="L164" s="281">
        <v>1028.6000000000001</v>
      </c>
      <c r="M164" s="282">
        <v>1010</v>
      </c>
      <c r="N164" s="282">
        <v>988.3</v>
      </c>
      <c r="O164" s="282">
        <v>4140350</v>
      </c>
      <c r="P164" s="283">
        <v>-1.4350143501435015E-3</v>
      </c>
    </row>
    <row r="165" spans="1:16" ht="12.75" customHeight="1">
      <c r="A165" s="273">
        <v>155</v>
      </c>
      <c r="B165" s="287" t="s">
        <v>63</v>
      </c>
      <c r="C165" s="279" t="s">
        <v>209</v>
      </c>
      <c r="D165" s="280">
        <v>45225</v>
      </c>
      <c r="E165" s="279">
        <v>245.75</v>
      </c>
      <c r="F165" s="279">
        <v>245.93333333333331</v>
      </c>
      <c r="G165" s="281">
        <v>243.91666666666663</v>
      </c>
      <c r="H165" s="281">
        <v>242.08333333333331</v>
      </c>
      <c r="I165" s="281">
        <v>240.06666666666663</v>
      </c>
      <c r="J165" s="281">
        <v>247.76666666666662</v>
      </c>
      <c r="K165" s="281">
        <v>249.78333333333333</v>
      </c>
      <c r="L165" s="281">
        <v>251.61666666666662</v>
      </c>
      <c r="M165" s="282">
        <v>247.95</v>
      </c>
      <c r="N165" s="282">
        <v>244.1</v>
      </c>
      <c r="O165" s="282">
        <v>60250000</v>
      </c>
      <c r="P165" s="283">
        <v>-5.7755775577557752E-3</v>
      </c>
    </row>
    <row r="166" spans="1:16" ht="12.75" customHeight="1">
      <c r="A166" s="273">
        <v>156</v>
      </c>
      <c r="B166" s="287" t="s">
        <v>190</v>
      </c>
      <c r="C166" s="279" t="s">
        <v>210</v>
      </c>
      <c r="D166" s="280">
        <v>45225</v>
      </c>
      <c r="E166" s="279">
        <v>294.95</v>
      </c>
      <c r="F166" s="279">
        <v>295.46666666666664</v>
      </c>
      <c r="G166" s="281">
        <v>292.58333333333326</v>
      </c>
      <c r="H166" s="281">
        <v>290.21666666666664</v>
      </c>
      <c r="I166" s="281">
        <v>287.33333333333326</v>
      </c>
      <c r="J166" s="281">
        <v>297.83333333333326</v>
      </c>
      <c r="K166" s="281">
        <v>300.71666666666658</v>
      </c>
      <c r="L166" s="281">
        <v>303.08333333333326</v>
      </c>
      <c r="M166" s="282">
        <v>298.35000000000002</v>
      </c>
      <c r="N166" s="282">
        <v>293.10000000000002</v>
      </c>
      <c r="O166" s="282">
        <v>62448000</v>
      </c>
      <c r="P166" s="283">
        <v>-1.7902813299232737E-3</v>
      </c>
    </row>
    <row r="167" spans="1:16" ht="12.75" customHeight="1">
      <c r="A167" s="273">
        <v>157</v>
      </c>
      <c r="B167" s="287" t="s">
        <v>84</v>
      </c>
      <c r="C167" s="279" t="s">
        <v>211</v>
      </c>
      <c r="D167" s="280">
        <v>45225</v>
      </c>
      <c r="E167" s="279">
        <v>2359.1999999999998</v>
      </c>
      <c r="F167" s="279">
        <v>2355.8333333333335</v>
      </c>
      <c r="G167" s="281">
        <v>2349.2666666666669</v>
      </c>
      <c r="H167" s="281">
        <v>2339.3333333333335</v>
      </c>
      <c r="I167" s="281">
        <v>2332.7666666666669</v>
      </c>
      <c r="J167" s="281">
        <v>2365.7666666666669</v>
      </c>
      <c r="K167" s="281">
        <v>2372.3333333333335</v>
      </c>
      <c r="L167" s="281">
        <v>2382.2666666666669</v>
      </c>
      <c r="M167" s="282">
        <v>2362.4</v>
      </c>
      <c r="N167" s="282">
        <v>2345.9</v>
      </c>
      <c r="O167" s="282">
        <v>53416500</v>
      </c>
      <c r="P167" s="283">
        <v>-1.1661200719747257E-2</v>
      </c>
    </row>
    <row r="168" spans="1:16" ht="12.75" customHeight="1">
      <c r="A168" s="273">
        <v>158</v>
      </c>
      <c r="B168" s="287" t="s">
        <v>132</v>
      </c>
      <c r="C168" s="279" t="s">
        <v>212</v>
      </c>
      <c r="D168" s="280">
        <v>45225</v>
      </c>
      <c r="E168" s="279">
        <v>89.7</v>
      </c>
      <c r="F168" s="279">
        <v>89.850000000000009</v>
      </c>
      <c r="G168" s="281">
        <v>89.100000000000023</v>
      </c>
      <c r="H168" s="281">
        <v>88.500000000000014</v>
      </c>
      <c r="I168" s="281">
        <v>87.750000000000028</v>
      </c>
      <c r="J168" s="281">
        <v>90.450000000000017</v>
      </c>
      <c r="K168" s="281">
        <v>91.199999999999989</v>
      </c>
      <c r="L168" s="281">
        <v>91.800000000000011</v>
      </c>
      <c r="M168" s="282">
        <v>90.6</v>
      </c>
      <c r="N168" s="282">
        <v>89.25</v>
      </c>
      <c r="O168" s="282">
        <v>134960000</v>
      </c>
      <c r="P168" s="283">
        <v>-2.5531423290203328E-2</v>
      </c>
    </row>
    <row r="169" spans="1:16" ht="12.75" customHeight="1">
      <c r="A169" s="273">
        <v>159</v>
      </c>
      <c r="B169" s="287" t="s">
        <v>63</v>
      </c>
      <c r="C169" s="284" t="s">
        <v>213</v>
      </c>
      <c r="D169" s="280">
        <v>45225</v>
      </c>
      <c r="E169" s="279">
        <v>806.55</v>
      </c>
      <c r="F169" s="279">
        <v>804.5333333333333</v>
      </c>
      <c r="G169" s="281">
        <v>800.51666666666665</v>
      </c>
      <c r="H169" s="281">
        <v>794.48333333333335</v>
      </c>
      <c r="I169" s="281">
        <v>790.4666666666667</v>
      </c>
      <c r="J169" s="281">
        <v>810.56666666666661</v>
      </c>
      <c r="K169" s="281">
        <v>814.58333333333326</v>
      </c>
      <c r="L169" s="281">
        <v>820.61666666666656</v>
      </c>
      <c r="M169" s="282">
        <v>808.55</v>
      </c>
      <c r="N169" s="282">
        <v>798.5</v>
      </c>
      <c r="O169" s="282">
        <v>10256800</v>
      </c>
      <c r="P169" s="283">
        <v>1.5203103967059942E-2</v>
      </c>
    </row>
    <row r="170" spans="1:16" ht="12.75" customHeight="1">
      <c r="A170" s="273">
        <v>160</v>
      </c>
      <c r="B170" s="287" t="s">
        <v>68</v>
      </c>
      <c r="C170" s="279" t="s">
        <v>214</v>
      </c>
      <c r="D170" s="280">
        <v>45225</v>
      </c>
      <c r="E170" s="279">
        <v>1350.05</v>
      </c>
      <c r="F170" s="279">
        <v>1343.2333333333333</v>
      </c>
      <c r="G170" s="281">
        <v>1335.2166666666667</v>
      </c>
      <c r="H170" s="281">
        <v>1320.3833333333334</v>
      </c>
      <c r="I170" s="281">
        <v>1312.3666666666668</v>
      </c>
      <c r="J170" s="281">
        <v>1358.0666666666666</v>
      </c>
      <c r="K170" s="281">
        <v>1366.0833333333335</v>
      </c>
      <c r="L170" s="281">
        <v>1380.9166666666665</v>
      </c>
      <c r="M170" s="282">
        <v>1351.25</v>
      </c>
      <c r="N170" s="282">
        <v>1328.4</v>
      </c>
      <c r="O170" s="282">
        <v>6495750</v>
      </c>
      <c r="P170" s="283">
        <v>1.2153792216898445E-2</v>
      </c>
    </row>
    <row r="171" spans="1:16" ht="12.75" customHeight="1">
      <c r="A171" s="273">
        <v>161</v>
      </c>
      <c r="B171" s="287" t="s">
        <v>63</v>
      </c>
      <c r="C171" s="279" t="s">
        <v>215</v>
      </c>
      <c r="D171" s="280">
        <v>45225</v>
      </c>
      <c r="E171" s="279">
        <v>578.15</v>
      </c>
      <c r="F171" s="279">
        <v>578.91666666666663</v>
      </c>
      <c r="G171" s="281">
        <v>576.23333333333323</v>
      </c>
      <c r="H171" s="281">
        <v>574.31666666666661</v>
      </c>
      <c r="I171" s="281">
        <v>571.63333333333321</v>
      </c>
      <c r="J171" s="281">
        <v>580.83333333333326</v>
      </c>
      <c r="K171" s="281">
        <v>583.51666666666665</v>
      </c>
      <c r="L171" s="281">
        <v>585.43333333333328</v>
      </c>
      <c r="M171" s="282">
        <v>581.6</v>
      </c>
      <c r="N171" s="282">
        <v>577</v>
      </c>
      <c r="O171" s="282">
        <v>100753500</v>
      </c>
      <c r="P171" s="283">
        <v>-1.3033384271776185E-2</v>
      </c>
    </row>
    <row r="172" spans="1:16" ht="12.75" customHeight="1">
      <c r="A172" s="273">
        <v>162</v>
      </c>
      <c r="B172" s="287" t="s">
        <v>49</v>
      </c>
      <c r="C172" s="279" t="s">
        <v>216</v>
      </c>
      <c r="D172" s="280">
        <v>45225</v>
      </c>
      <c r="E172" s="279">
        <v>26730.9</v>
      </c>
      <c r="F172" s="279">
        <v>26748.716666666664</v>
      </c>
      <c r="G172" s="281">
        <v>26532.333333333328</v>
      </c>
      <c r="H172" s="281">
        <v>26333.766666666666</v>
      </c>
      <c r="I172" s="281">
        <v>26117.383333333331</v>
      </c>
      <c r="J172" s="281">
        <v>26947.283333333326</v>
      </c>
      <c r="K172" s="281">
        <v>27163.666666666664</v>
      </c>
      <c r="L172" s="281">
        <v>27362.233333333323</v>
      </c>
      <c r="M172" s="282">
        <v>26965.1</v>
      </c>
      <c r="N172" s="282">
        <v>26550.15</v>
      </c>
      <c r="O172" s="282">
        <v>208050</v>
      </c>
      <c r="P172" s="283">
        <v>-1.7009213323883769E-2</v>
      </c>
    </row>
    <row r="173" spans="1:16" ht="12.75" customHeight="1">
      <c r="A173" s="273">
        <v>163</v>
      </c>
      <c r="B173" s="287" t="s">
        <v>41</v>
      </c>
      <c r="C173" s="279" t="s">
        <v>217</v>
      </c>
      <c r="D173" s="280">
        <v>45225</v>
      </c>
      <c r="E173" s="279">
        <v>3596.6</v>
      </c>
      <c r="F173" s="279">
        <v>3604.4499999999994</v>
      </c>
      <c r="G173" s="281">
        <v>3580.4499999999989</v>
      </c>
      <c r="H173" s="281">
        <v>3564.2999999999997</v>
      </c>
      <c r="I173" s="281">
        <v>3540.2999999999993</v>
      </c>
      <c r="J173" s="281">
        <v>3620.5999999999985</v>
      </c>
      <c r="K173" s="281">
        <v>3644.5999999999995</v>
      </c>
      <c r="L173" s="281">
        <v>3660.7499999999982</v>
      </c>
      <c r="M173" s="282">
        <v>3628.45</v>
      </c>
      <c r="N173" s="282">
        <v>3588.3</v>
      </c>
      <c r="O173" s="282">
        <v>2409825</v>
      </c>
      <c r="P173" s="283">
        <v>3.0456255879586076E-2</v>
      </c>
    </row>
    <row r="174" spans="1:16" ht="12.75" customHeight="1">
      <c r="A174" s="273">
        <v>164</v>
      </c>
      <c r="B174" s="287" t="s">
        <v>47</v>
      </c>
      <c r="C174" s="279" t="s">
        <v>218</v>
      </c>
      <c r="D174" s="280">
        <v>45225</v>
      </c>
      <c r="E174" s="279">
        <v>2284</v>
      </c>
      <c r="F174" s="279">
        <v>2281.6</v>
      </c>
      <c r="G174" s="281">
        <v>2256.4499999999998</v>
      </c>
      <c r="H174" s="281">
        <v>2228.9</v>
      </c>
      <c r="I174" s="281">
        <v>2203.75</v>
      </c>
      <c r="J174" s="281">
        <v>2309.1499999999996</v>
      </c>
      <c r="K174" s="281">
        <v>2334.3000000000002</v>
      </c>
      <c r="L174" s="281">
        <v>2361.8499999999995</v>
      </c>
      <c r="M174" s="282">
        <v>2306.75</v>
      </c>
      <c r="N174" s="282">
        <v>2254.0500000000002</v>
      </c>
      <c r="O174" s="282">
        <v>4284375</v>
      </c>
      <c r="P174" s="283">
        <v>-1.6442837465564738E-2</v>
      </c>
    </row>
    <row r="175" spans="1:16" ht="12.75" customHeight="1">
      <c r="A175" s="273">
        <v>165</v>
      </c>
      <c r="B175" s="287" t="s">
        <v>68</v>
      </c>
      <c r="C175" s="279" t="s">
        <v>219</v>
      </c>
      <c r="D175" s="280">
        <v>45225</v>
      </c>
      <c r="E175" s="279">
        <v>1893.75</v>
      </c>
      <c r="F175" s="279">
        <v>1889.0333333333335</v>
      </c>
      <c r="G175" s="281">
        <v>1880.666666666667</v>
      </c>
      <c r="H175" s="281">
        <v>1867.5833333333335</v>
      </c>
      <c r="I175" s="281">
        <v>1859.2166666666669</v>
      </c>
      <c r="J175" s="281">
        <v>1902.116666666667</v>
      </c>
      <c r="K175" s="281">
        <v>1910.4833333333333</v>
      </c>
      <c r="L175" s="281">
        <v>1923.5666666666671</v>
      </c>
      <c r="M175" s="282">
        <v>1897.4</v>
      </c>
      <c r="N175" s="282">
        <v>1875.95</v>
      </c>
      <c r="O175" s="282">
        <v>8401800</v>
      </c>
      <c r="P175" s="283">
        <v>6.9754062994390907E-3</v>
      </c>
    </row>
    <row r="176" spans="1:16" ht="12.75" customHeight="1">
      <c r="A176" s="273">
        <v>166</v>
      </c>
      <c r="B176" s="287" t="s">
        <v>43</v>
      </c>
      <c r="C176" s="279" t="s">
        <v>220</v>
      </c>
      <c r="D176" s="280">
        <v>45225</v>
      </c>
      <c r="E176" s="279">
        <v>1138</v>
      </c>
      <c r="F176" s="279">
        <v>1138.9166666666667</v>
      </c>
      <c r="G176" s="281">
        <v>1134.0333333333335</v>
      </c>
      <c r="H176" s="281">
        <v>1130.0666666666668</v>
      </c>
      <c r="I176" s="281">
        <v>1125.1833333333336</v>
      </c>
      <c r="J176" s="281">
        <v>1142.8833333333334</v>
      </c>
      <c r="K176" s="281">
        <v>1147.7666666666667</v>
      </c>
      <c r="L176" s="281">
        <v>1151.7333333333333</v>
      </c>
      <c r="M176" s="282">
        <v>1143.8</v>
      </c>
      <c r="N176" s="282">
        <v>1134.95</v>
      </c>
      <c r="O176" s="282">
        <v>21977900</v>
      </c>
      <c r="P176" s="283">
        <v>-5.0934326552701107E-4</v>
      </c>
    </row>
    <row r="177" spans="1:16" ht="12.75" customHeight="1">
      <c r="A177" s="273">
        <v>167</v>
      </c>
      <c r="B177" s="287" t="s">
        <v>205</v>
      </c>
      <c r="C177" s="279" t="s">
        <v>221</v>
      </c>
      <c r="D177" s="280">
        <v>45225</v>
      </c>
      <c r="E177" s="279">
        <v>644.79999999999995</v>
      </c>
      <c r="F177" s="279">
        <v>642.76666666666654</v>
      </c>
      <c r="G177" s="281">
        <v>634.6333333333331</v>
      </c>
      <c r="H177" s="281">
        <v>624.46666666666658</v>
      </c>
      <c r="I177" s="281">
        <v>616.33333333333314</v>
      </c>
      <c r="J177" s="281">
        <v>652.93333333333305</v>
      </c>
      <c r="K177" s="281">
        <v>661.06666666666649</v>
      </c>
      <c r="L177" s="281">
        <v>671.23333333333301</v>
      </c>
      <c r="M177" s="282">
        <v>650.9</v>
      </c>
      <c r="N177" s="282">
        <v>632.6</v>
      </c>
      <c r="O177" s="282">
        <v>8536500</v>
      </c>
      <c r="P177" s="283">
        <v>-3.6240474174428453E-2</v>
      </c>
    </row>
    <row r="178" spans="1:16" ht="12.75" customHeight="1">
      <c r="A178" s="273">
        <v>168</v>
      </c>
      <c r="B178" s="287" t="s">
        <v>43</v>
      </c>
      <c r="C178" s="286" t="s">
        <v>222</v>
      </c>
      <c r="D178" s="280">
        <v>45225</v>
      </c>
      <c r="E178" s="279">
        <v>780.05</v>
      </c>
      <c r="F178" s="279">
        <v>780.48333333333323</v>
      </c>
      <c r="G178" s="281">
        <v>776.86666666666645</v>
      </c>
      <c r="H178" s="281">
        <v>773.68333333333317</v>
      </c>
      <c r="I178" s="281">
        <v>770.06666666666638</v>
      </c>
      <c r="J178" s="281">
        <v>783.66666666666652</v>
      </c>
      <c r="K178" s="281">
        <v>787.2833333333333</v>
      </c>
      <c r="L178" s="281">
        <v>790.46666666666658</v>
      </c>
      <c r="M178" s="282">
        <v>784.1</v>
      </c>
      <c r="N178" s="282">
        <v>777.3</v>
      </c>
      <c r="O178" s="282">
        <v>4071000</v>
      </c>
      <c r="P178" s="283">
        <v>3.9846743295019159E-2</v>
      </c>
    </row>
    <row r="179" spans="1:16" ht="12.75" customHeight="1">
      <c r="A179" s="273">
        <v>169</v>
      </c>
      <c r="B179" s="287" t="s">
        <v>39</v>
      </c>
      <c r="C179" s="279" t="s">
        <v>223</v>
      </c>
      <c r="D179" s="280">
        <v>45225</v>
      </c>
      <c r="E179" s="279">
        <v>1044.95</v>
      </c>
      <c r="F179" s="279">
        <v>1045.4666666666665</v>
      </c>
      <c r="G179" s="281">
        <v>1040.9333333333329</v>
      </c>
      <c r="H179" s="281">
        <v>1036.9166666666665</v>
      </c>
      <c r="I179" s="281">
        <v>1032.383333333333</v>
      </c>
      <c r="J179" s="281">
        <v>1049.4833333333329</v>
      </c>
      <c r="K179" s="281">
        <v>1054.0166666666662</v>
      </c>
      <c r="L179" s="281">
        <v>1058.0333333333328</v>
      </c>
      <c r="M179" s="282">
        <v>1050</v>
      </c>
      <c r="N179" s="282">
        <v>1041.45</v>
      </c>
      <c r="O179" s="282">
        <v>8602000</v>
      </c>
      <c r="P179" s="283">
        <v>1.3281503077421444E-2</v>
      </c>
    </row>
    <row r="180" spans="1:16" ht="12.75" customHeight="1">
      <c r="A180" s="273">
        <v>170</v>
      </c>
      <c r="B180" s="287" t="s">
        <v>79</v>
      </c>
      <c r="C180" s="285" t="s">
        <v>224</v>
      </c>
      <c r="D180" s="280">
        <v>45225</v>
      </c>
      <c r="E180" s="279">
        <v>1794.2</v>
      </c>
      <c r="F180" s="279">
        <v>1797.05</v>
      </c>
      <c r="G180" s="281">
        <v>1782.1499999999999</v>
      </c>
      <c r="H180" s="281">
        <v>1770.1</v>
      </c>
      <c r="I180" s="281">
        <v>1755.1999999999998</v>
      </c>
      <c r="J180" s="281">
        <v>1809.1</v>
      </c>
      <c r="K180" s="281">
        <v>1824</v>
      </c>
      <c r="L180" s="281">
        <v>1836.05</v>
      </c>
      <c r="M180" s="282">
        <v>1811.95</v>
      </c>
      <c r="N180" s="282">
        <v>1785</v>
      </c>
      <c r="O180" s="282">
        <v>7218500</v>
      </c>
      <c r="P180" s="283">
        <v>3.4687880742492655E-2</v>
      </c>
    </row>
    <row r="181" spans="1:16" ht="12.75" customHeight="1">
      <c r="A181" s="273">
        <v>171</v>
      </c>
      <c r="B181" s="287" t="s">
        <v>59</v>
      </c>
      <c r="C181" s="279" t="s">
        <v>225</v>
      </c>
      <c r="D181" s="280">
        <v>45225</v>
      </c>
      <c r="E181" s="279">
        <v>910.65</v>
      </c>
      <c r="F181" s="279">
        <v>915.58333333333337</v>
      </c>
      <c r="G181" s="281">
        <v>903.76666666666677</v>
      </c>
      <c r="H181" s="281">
        <v>896.88333333333344</v>
      </c>
      <c r="I181" s="281">
        <v>885.06666666666683</v>
      </c>
      <c r="J181" s="281">
        <v>922.4666666666667</v>
      </c>
      <c r="K181" s="281">
        <v>934.2833333333333</v>
      </c>
      <c r="L181" s="281">
        <v>941.16666666666663</v>
      </c>
      <c r="M181" s="282">
        <v>927.4</v>
      </c>
      <c r="N181" s="282">
        <v>908.7</v>
      </c>
      <c r="O181" s="282">
        <v>9972900</v>
      </c>
      <c r="P181" s="283">
        <v>-6.9008782936010038E-3</v>
      </c>
    </row>
    <row r="182" spans="1:16" ht="12.75" customHeight="1">
      <c r="A182" s="273">
        <v>172</v>
      </c>
      <c r="B182" s="287" t="s">
        <v>56</v>
      </c>
      <c r="C182" s="279" t="s">
        <v>226</v>
      </c>
      <c r="D182" s="280">
        <v>45225</v>
      </c>
      <c r="E182" s="279">
        <v>657</v>
      </c>
      <c r="F182" s="279">
        <v>661.7833333333333</v>
      </c>
      <c r="G182" s="281">
        <v>651.21666666666658</v>
      </c>
      <c r="H182" s="281">
        <v>645.43333333333328</v>
      </c>
      <c r="I182" s="281">
        <v>634.86666666666656</v>
      </c>
      <c r="J182" s="281">
        <v>667.56666666666661</v>
      </c>
      <c r="K182" s="281">
        <v>678.13333333333321</v>
      </c>
      <c r="L182" s="281">
        <v>683.91666666666663</v>
      </c>
      <c r="M182" s="282">
        <v>672.35</v>
      </c>
      <c r="N182" s="282">
        <v>656</v>
      </c>
      <c r="O182" s="282">
        <v>73169475</v>
      </c>
      <c r="P182" s="283">
        <v>7.9912680778076637E-4</v>
      </c>
    </row>
    <row r="183" spans="1:16" ht="12.75" customHeight="1">
      <c r="A183" s="273">
        <v>173</v>
      </c>
      <c r="B183" s="287" t="s">
        <v>190</v>
      </c>
      <c r="C183" s="279" t="s">
        <v>227</v>
      </c>
      <c r="D183" s="280">
        <v>45225</v>
      </c>
      <c r="E183" s="279">
        <v>257.7</v>
      </c>
      <c r="F183" s="279">
        <v>257.93333333333334</v>
      </c>
      <c r="G183" s="281">
        <v>256.2166666666667</v>
      </c>
      <c r="H183" s="281">
        <v>254.73333333333335</v>
      </c>
      <c r="I183" s="281">
        <v>253.01666666666671</v>
      </c>
      <c r="J183" s="281">
        <v>259.41666666666669</v>
      </c>
      <c r="K183" s="281">
        <v>261.13333333333327</v>
      </c>
      <c r="L183" s="281">
        <v>262.61666666666667</v>
      </c>
      <c r="M183" s="282">
        <v>259.64999999999998</v>
      </c>
      <c r="N183" s="282">
        <v>256.45</v>
      </c>
      <c r="O183" s="282">
        <v>94071375</v>
      </c>
      <c r="P183" s="283">
        <v>3.5644847699287103E-3</v>
      </c>
    </row>
    <row r="184" spans="1:16" ht="12.75" customHeight="1">
      <c r="A184" s="273">
        <v>174</v>
      </c>
      <c r="B184" s="287" t="s">
        <v>132</v>
      </c>
      <c r="C184" s="279" t="s">
        <v>228</v>
      </c>
      <c r="D184" s="280">
        <v>45225</v>
      </c>
      <c r="E184" s="279">
        <v>127.4</v>
      </c>
      <c r="F184" s="279">
        <v>127.60000000000001</v>
      </c>
      <c r="G184" s="281">
        <v>126.70000000000002</v>
      </c>
      <c r="H184" s="281">
        <v>126.00000000000001</v>
      </c>
      <c r="I184" s="281">
        <v>125.10000000000002</v>
      </c>
      <c r="J184" s="281">
        <v>128.30000000000001</v>
      </c>
      <c r="K184" s="281">
        <v>129.20000000000002</v>
      </c>
      <c r="L184" s="281">
        <v>129.9</v>
      </c>
      <c r="M184" s="282">
        <v>128.5</v>
      </c>
      <c r="N184" s="282">
        <v>126.9</v>
      </c>
      <c r="O184" s="282">
        <v>213455000</v>
      </c>
      <c r="P184" s="283">
        <v>-1.02014792144861E-2</v>
      </c>
    </row>
    <row r="185" spans="1:16" ht="12.75" customHeight="1">
      <c r="A185" s="273">
        <v>175</v>
      </c>
      <c r="B185" s="287" t="s">
        <v>87</v>
      </c>
      <c r="C185" s="279" t="s">
        <v>229</v>
      </c>
      <c r="D185" s="280">
        <v>45225</v>
      </c>
      <c r="E185" s="279">
        <v>3509.4</v>
      </c>
      <c r="F185" s="279">
        <v>3516.1166666666668</v>
      </c>
      <c r="G185" s="281">
        <v>3499.3333333333335</v>
      </c>
      <c r="H185" s="281">
        <v>3489.2666666666669</v>
      </c>
      <c r="I185" s="281">
        <v>3472.4833333333336</v>
      </c>
      <c r="J185" s="281">
        <v>3526.1833333333334</v>
      </c>
      <c r="K185" s="281">
        <v>3542.9666666666662</v>
      </c>
      <c r="L185" s="281">
        <v>3553.0333333333333</v>
      </c>
      <c r="M185" s="282">
        <v>3532.9</v>
      </c>
      <c r="N185" s="282">
        <v>3506.05</v>
      </c>
      <c r="O185" s="282">
        <v>12586175</v>
      </c>
      <c r="P185" s="283">
        <v>2.8236067823749749E-2</v>
      </c>
    </row>
    <row r="186" spans="1:16" ht="12.75" customHeight="1">
      <c r="A186" s="273">
        <v>176</v>
      </c>
      <c r="B186" s="287" t="s">
        <v>87</v>
      </c>
      <c r="C186" s="279" t="s">
        <v>230</v>
      </c>
      <c r="D186" s="280">
        <v>45225</v>
      </c>
      <c r="E186" s="279">
        <v>1201.0999999999999</v>
      </c>
      <c r="F186" s="279">
        <v>1199.3999999999999</v>
      </c>
      <c r="G186" s="281">
        <v>1192.3999999999996</v>
      </c>
      <c r="H186" s="281">
        <v>1183.6999999999998</v>
      </c>
      <c r="I186" s="281">
        <v>1176.6999999999996</v>
      </c>
      <c r="J186" s="281">
        <v>1208.0999999999997</v>
      </c>
      <c r="K186" s="281">
        <v>1215.1000000000001</v>
      </c>
      <c r="L186" s="281">
        <v>1223.7999999999997</v>
      </c>
      <c r="M186" s="282">
        <v>1206.4000000000001</v>
      </c>
      <c r="N186" s="282">
        <v>1190.7</v>
      </c>
      <c r="O186" s="282">
        <v>14479800</v>
      </c>
      <c r="P186" s="283">
        <v>-7.6483408034869853E-3</v>
      </c>
    </row>
    <row r="187" spans="1:16" ht="12.75" customHeight="1">
      <c r="A187" s="273">
        <v>177</v>
      </c>
      <c r="B187" s="287" t="s">
        <v>59</v>
      </c>
      <c r="C187" s="279" t="s">
        <v>231</v>
      </c>
      <c r="D187" s="280">
        <v>45225</v>
      </c>
      <c r="E187" s="279">
        <v>3318.85</v>
      </c>
      <c r="F187" s="279">
        <v>3331.2666666666664</v>
      </c>
      <c r="G187" s="281">
        <v>3299.8833333333328</v>
      </c>
      <c r="H187" s="281">
        <v>3280.9166666666665</v>
      </c>
      <c r="I187" s="281">
        <v>3249.5333333333328</v>
      </c>
      <c r="J187" s="281">
        <v>3350.2333333333327</v>
      </c>
      <c r="K187" s="281">
        <v>3381.6166666666659</v>
      </c>
      <c r="L187" s="281">
        <v>3400.5833333333326</v>
      </c>
      <c r="M187" s="282">
        <v>3362.65</v>
      </c>
      <c r="N187" s="282">
        <v>3312.3</v>
      </c>
      <c r="O187" s="282">
        <v>5565000</v>
      </c>
      <c r="P187" s="283">
        <v>5.2157420578473213E-3</v>
      </c>
    </row>
    <row r="188" spans="1:16" ht="12.75" customHeight="1">
      <c r="A188" s="273">
        <v>178</v>
      </c>
      <c r="B188" s="287" t="s">
        <v>43</v>
      </c>
      <c r="C188" s="279" t="s">
        <v>232</v>
      </c>
      <c r="D188" s="280">
        <v>45225</v>
      </c>
      <c r="E188" s="279">
        <v>1927.9</v>
      </c>
      <c r="F188" s="279">
        <v>1922.55</v>
      </c>
      <c r="G188" s="281">
        <v>1907.1</v>
      </c>
      <c r="H188" s="281">
        <v>1886.3</v>
      </c>
      <c r="I188" s="281">
        <v>1870.85</v>
      </c>
      <c r="J188" s="281">
        <v>1943.35</v>
      </c>
      <c r="K188" s="281">
        <v>1958.8000000000002</v>
      </c>
      <c r="L188" s="281">
        <v>1979.6</v>
      </c>
      <c r="M188" s="282">
        <v>1938</v>
      </c>
      <c r="N188" s="282">
        <v>1901.75</v>
      </c>
      <c r="O188" s="282">
        <v>1591000</v>
      </c>
      <c r="P188" s="283">
        <v>3.9529565501470111E-2</v>
      </c>
    </row>
    <row r="189" spans="1:16" ht="12.75" customHeight="1">
      <c r="A189" s="273">
        <v>179</v>
      </c>
      <c r="B189" s="287" t="s">
        <v>45</v>
      </c>
      <c r="C189" s="279" t="s">
        <v>233</v>
      </c>
      <c r="D189" s="280">
        <v>45225</v>
      </c>
      <c r="E189" s="279">
        <v>2083.6999999999998</v>
      </c>
      <c r="F189" s="279">
        <v>2095.1166666666668</v>
      </c>
      <c r="G189" s="281">
        <v>2068.5833333333335</v>
      </c>
      <c r="H189" s="281">
        <v>2053.4666666666667</v>
      </c>
      <c r="I189" s="281">
        <v>2026.9333333333334</v>
      </c>
      <c r="J189" s="281">
        <v>2110.2333333333336</v>
      </c>
      <c r="K189" s="281">
        <v>2136.7666666666664</v>
      </c>
      <c r="L189" s="281">
        <v>2151.8833333333337</v>
      </c>
      <c r="M189" s="282">
        <v>2121.65</v>
      </c>
      <c r="N189" s="282">
        <v>2080</v>
      </c>
      <c r="O189" s="282">
        <v>3441200</v>
      </c>
      <c r="P189" s="283">
        <v>-1.0808324709670001E-2</v>
      </c>
    </row>
    <row r="190" spans="1:16" ht="12.75" customHeight="1">
      <c r="A190" s="273">
        <v>180</v>
      </c>
      <c r="B190" s="287" t="s">
        <v>56</v>
      </c>
      <c r="C190" s="279" t="s">
        <v>234</v>
      </c>
      <c r="D190" s="280">
        <v>45225</v>
      </c>
      <c r="E190" s="279">
        <v>1606.7</v>
      </c>
      <c r="F190" s="279">
        <v>1605.95</v>
      </c>
      <c r="G190" s="281">
        <v>1599.3000000000002</v>
      </c>
      <c r="H190" s="281">
        <v>1591.9</v>
      </c>
      <c r="I190" s="281">
        <v>1585.2500000000002</v>
      </c>
      <c r="J190" s="281">
        <v>1613.3500000000001</v>
      </c>
      <c r="K190" s="281">
        <v>1620.0000000000002</v>
      </c>
      <c r="L190" s="281">
        <v>1627.4</v>
      </c>
      <c r="M190" s="282">
        <v>1612.6</v>
      </c>
      <c r="N190" s="282">
        <v>1598.55</v>
      </c>
      <c r="O190" s="282">
        <v>8093400</v>
      </c>
      <c r="P190" s="283">
        <v>3.2967032967032968E-2</v>
      </c>
    </row>
    <row r="191" spans="1:16" ht="12.75" customHeight="1">
      <c r="A191" s="273">
        <v>181</v>
      </c>
      <c r="B191" s="287" t="s">
        <v>59</v>
      </c>
      <c r="C191" s="279" t="s">
        <v>235</v>
      </c>
      <c r="D191" s="280">
        <v>45225</v>
      </c>
      <c r="E191" s="279">
        <v>1574.15</v>
      </c>
      <c r="F191" s="279">
        <v>1579.3</v>
      </c>
      <c r="G191" s="281">
        <v>1563.8</v>
      </c>
      <c r="H191" s="281">
        <v>1553.45</v>
      </c>
      <c r="I191" s="281">
        <v>1537.95</v>
      </c>
      <c r="J191" s="281">
        <v>1589.6499999999999</v>
      </c>
      <c r="K191" s="281">
        <v>1605.1499999999999</v>
      </c>
      <c r="L191" s="281">
        <v>1615.4999999999998</v>
      </c>
      <c r="M191" s="282">
        <v>1594.8</v>
      </c>
      <c r="N191" s="282">
        <v>1568.95</v>
      </c>
      <c r="O191" s="282">
        <v>3121600</v>
      </c>
      <c r="P191" s="283">
        <v>-3.0659172202350538E-3</v>
      </c>
    </row>
    <row r="192" spans="1:16" ht="12.75" customHeight="1">
      <c r="A192" s="273">
        <v>182</v>
      </c>
      <c r="B192" s="287" t="s">
        <v>49</v>
      </c>
      <c r="C192" s="279" t="s">
        <v>236</v>
      </c>
      <c r="D192" s="280">
        <v>45225</v>
      </c>
      <c r="E192" s="279">
        <v>8313.4</v>
      </c>
      <c r="F192" s="279">
        <v>8313.0333333333328</v>
      </c>
      <c r="G192" s="281">
        <v>8282.366666666665</v>
      </c>
      <c r="H192" s="281">
        <v>8251.3333333333321</v>
      </c>
      <c r="I192" s="281">
        <v>8220.6666666666642</v>
      </c>
      <c r="J192" s="281">
        <v>8344.0666666666657</v>
      </c>
      <c r="K192" s="281">
        <v>8374.7333333333336</v>
      </c>
      <c r="L192" s="281">
        <v>8405.7666666666664</v>
      </c>
      <c r="M192" s="282">
        <v>8343.7000000000007</v>
      </c>
      <c r="N192" s="282">
        <v>8282</v>
      </c>
      <c r="O192" s="282">
        <v>1565300</v>
      </c>
      <c r="P192" s="283">
        <v>2.7639180672268907E-2</v>
      </c>
    </row>
    <row r="193" spans="1:16" ht="12.75" customHeight="1">
      <c r="A193" s="273">
        <v>183</v>
      </c>
      <c r="B193" s="287" t="s">
        <v>39</v>
      </c>
      <c r="C193" s="279" t="s">
        <v>237</v>
      </c>
      <c r="D193" s="280">
        <v>45225</v>
      </c>
      <c r="E193" s="279">
        <v>626.65</v>
      </c>
      <c r="F193" s="279">
        <v>629.1</v>
      </c>
      <c r="G193" s="281">
        <v>623.20000000000005</v>
      </c>
      <c r="H193" s="281">
        <v>619.75</v>
      </c>
      <c r="I193" s="281">
        <v>613.85</v>
      </c>
      <c r="J193" s="281">
        <v>632.55000000000007</v>
      </c>
      <c r="K193" s="281">
        <v>638.44999999999993</v>
      </c>
      <c r="L193" s="281">
        <v>641.90000000000009</v>
      </c>
      <c r="M193" s="282">
        <v>635</v>
      </c>
      <c r="N193" s="282">
        <v>625.65</v>
      </c>
      <c r="O193" s="282">
        <v>32085300</v>
      </c>
      <c r="P193" s="283">
        <v>1.5261209378856437E-2</v>
      </c>
    </row>
    <row r="194" spans="1:16" ht="12.75" customHeight="1">
      <c r="A194" s="273">
        <v>184</v>
      </c>
      <c r="B194" s="287" t="s">
        <v>132</v>
      </c>
      <c r="C194" s="279" t="s">
        <v>238</v>
      </c>
      <c r="D194" s="280">
        <v>45225</v>
      </c>
      <c r="E194" s="279">
        <v>230.75</v>
      </c>
      <c r="F194" s="279">
        <v>230.68333333333331</v>
      </c>
      <c r="G194" s="281">
        <v>229.36666666666662</v>
      </c>
      <c r="H194" s="281">
        <v>227.98333333333332</v>
      </c>
      <c r="I194" s="281">
        <v>226.66666666666663</v>
      </c>
      <c r="J194" s="281">
        <v>232.06666666666661</v>
      </c>
      <c r="K194" s="281">
        <v>233.38333333333327</v>
      </c>
      <c r="L194" s="281">
        <v>234.76666666666659</v>
      </c>
      <c r="M194" s="282">
        <v>232</v>
      </c>
      <c r="N194" s="282">
        <v>229.3</v>
      </c>
      <c r="O194" s="282">
        <v>82078000</v>
      </c>
      <c r="P194" s="283">
        <v>1.8944284437382063E-2</v>
      </c>
    </row>
    <row r="195" spans="1:16" ht="12.75" customHeight="1">
      <c r="A195" s="273">
        <v>185</v>
      </c>
      <c r="B195" s="287" t="s">
        <v>41</v>
      </c>
      <c r="C195" s="279" t="s">
        <v>239</v>
      </c>
      <c r="D195" s="280">
        <v>45225</v>
      </c>
      <c r="E195" s="279">
        <v>854</v>
      </c>
      <c r="F195" s="279">
        <v>854.35</v>
      </c>
      <c r="G195" s="281">
        <v>849.30000000000007</v>
      </c>
      <c r="H195" s="281">
        <v>844.6</v>
      </c>
      <c r="I195" s="281">
        <v>839.55000000000007</v>
      </c>
      <c r="J195" s="281">
        <v>859.05000000000007</v>
      </c>
      <c r="K195" s="281">
        <v>864.1</v>
      </c>
      <c r="L195" s="281">
        <v>868.80000000000007</v>
      </c>
      <c r="M195" s="282">
        <v>859.4</v>
      </c>
      <c r="N195" s="282">
        <v>849.65</v>
      </c>
      <c r="O195" s="282">
        <v>8175000</v>
      </c>
      <c r="P195" s="283">
        <v>-2.2013501614323453E-4</v>
      </c>
    </row>
    <row r="196" spans="1:16" ht="12.75" customHeight="1">
      <c r="A196" s="273">
        <v>186</v>
      </c>
      <c r="B196" s="287" t="s">
        <v>87</v>
      </c>
      <c r="C196" s="279" t="s">
        <v>240</v>
      </c>
      <c r="D196" s="280">
        <v>45225</v>
      </c>
      <c r="E196" s="279">
        <v>412.85</v>
      </c>
      <c r="F196" s="279">
        <v>413.23333333333335</v>
      </c>
      <c r="G196" s="281">
        <v>411.36666666666667</v>
      </c>
      <c r="H196" s="281">
        <v>409.88333333333333</v>
      </c>
      <c r="I196" s="281">
        <v>408.01666666666665</v>
      </c>
      <c r="J196" s="281">
        <v>414.7166666666667</v>
      </c>
      <c r="K196" s="281">
        <v>416.58333333333337</v>
      </c>
      <c r="L196" s="281">
        <v>418.06666666666672</v>
      </c>
      <c r="M196" s="282">
        <v>415.1</v>
      </c>
      <c r="N196" s="282">
        <v>411.75</v>
      </c>
      <c r="O196" s="282">
        <v>49888500</v>
      </c>
      <c r="P196" s="283">
        <v>-8.1118964540276162E-3</v>
      </c>
    </row>
    <row r="197" spans="1:16" ht="12.75" customHeight="1">
      <c r="A197" s="273">
        <v>187</v>
      </c>
      <c r="B197" s="287" t="s">
        <v>205</v>
      </c>
      <c r="C197" s="279" t="s">
        <v>241</v>
      </c>
      <c r="D197" s="280">
        <v>45225</v>
      </c>
      <c r="E197" s="279">
        <v>256.39999999999998</v>
      </c>
      <c r="F197" s="279">
        <v>256.31666666666666</v>
      </c>
      <c r="G197" s="281">
        <v>254.2833333333333</v>
      </c>
      <c r="H197" s="281">
        <v>252.16666666666663</v>
      </c>
      <c r="I197" s="281">
        <v>250.13333333333327</v>
      </c>
      <c r="J197" s="281">
        <v>258.43333333333334</v>
      </c>
      <c r="K197" s="281">
        <v>260.46666666666675</v>
      </c>
      <c r="L197" s="281">
        <v>262.58333333333337</v>
      </c>
      <c r="M197" s="282">
        <v>258.35000000000002</v>
      </c>
      <c r="N197" s="282">
        <v>254.2</v>
      </c>
      <c r="O197" s="282">
        <v>88827000</v>
      </c>
      <c r="P197" s="283">
        <v>1.3511231210944097E-4</v>
      </c>
    </row>
    <row r="198" spans="1:16" ht="12.75" customHeight="1">
      <c r="A198" s="273">
        <v>188</v>
      </c>
      <c r="B198" s="287" t="s">
        <v>43</v>
      </c>
      <c r="C198" s="279" t="s">
        <v>242</v>
      </c>
      <c r="D198" s="280">
        <v>45225</v>
      </c>
      <c r="E198" s="279">
        <v>591.35</v>
      </c>
      <c r="F198" s="279">
        <v>593.04999999999995</v>
      </c>
      <c r="G198" s="281">
        <v>587.59999999999991</v>
      </c>
      <c r="H198" s="281">
        <v>583.84999999999991</v>
      </c>
      <c r="I198" s="281">
        <v>578.39999999999986</v>
      </c>
      <c r="J198" s="281">
        <v>596.79999999999995</v>
      </c>
      <c r="K198" s="281">
        <v>602.25</v>
      </c>
      <c r="L198" s="281">
        <v>606</v>
      </c>
      <c r="M198" s="282">
        <v>598.5</v>
      </c>
      <c r="N198" s="282">
        <v>589.29999999999995</v>
      </c>
      <c r="O198" s="282">
        <v>8728200</v>
      </c>
      <c r="P198" s="283">
        <v>1.6135792120704106E-2</v>
      </c>
    </row>
    <row r="199" spans="1:16" ht="12.75" customHeight="1">
      <c r="A199" s="274">
        <v>189</v>
      </c>
      <c r="B199" s="275"/>
      <c r="C199" s="267"/>
      <c r="D199" s="268"/>
      <c r="E199" s="269"/>
      <c r="F199" s="269"/>
      <c r="G199" s="270"/>
      <c r="H199" s="270"/>
      <c r="I199" s="270"/>
      <c r="J199" s="270"/>
      <c r="K199" s="270"/>
      <c r="L199" s="270"/>
      <c r="M199" s="267"/>
      <c r="N199" s="267"/>
      <c r="O199" s="271"/>
      <c r="P199" s="272"/>
    </row>
    <row r="200" spans="1:16" ht="12.75" customHeight="1">
      <c r="A200" s="33">
        <v>190</v>
      </c>
      <c r="B200" s="27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1" t="s">
        <v>16</v>
      </c>
      <c r="B8" s="373"/>
      <c r="C8" s="376" t="s">
        <v>20</v>
      </c>
      <c r="D8" s="376" t="s">
        <v>21</v>
      </c>
      <c r="E8" s="368" t="s">
        <v>22</v>
      </c>
      <c r="F8" s="369"/>
      <c r="G8" s="370"/>
      <c r="H8" s="368" t="s">
        <v>23</v>
      </c>
      <c r="I8" s="369"/>
      <c r="J8" s="370"/>
      <c r="K8" s="26"/>
      <c r="L8" s="48"/>
      <c r="M8" s="48"/>
      <c r="N8" s="1"/>
      <c r="O8" s="1"/>
    </row>
    <row r="9" spans="1:15" ht="36" customHeight="1">
      <c r="A9" s="372"/>
      <c r="B9" s="375"/>
      <c r="C9" s="375"/>
      <c r="D9" s="3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19811.5</v>
      </c>
      <c r="D10" s="34">
        <v>19812.3</v>
      </c>
      <c r="E10" s="34">
        <v>19774.849999999999</v>
      </c>
      <c r="F10" s="34">
        <v>19738.2</v>
      </c>
      <c r="G10" s="34">
        <v>19700.75</v>
      </c>
      <c r="H10" s="34">
        <v>19848.949999999997</v>
      </c>
      <c r="I10" s="34">
        <v>19886.400000000001</v>
      </c>
      <c r="J10" s="34">
        <v>19923.049999999996</v>
      </c>
      <c r="K10" s="34">
        <v>19849.75</v>
      </c>
      <c r="L10" s="34">
        <v>19775.650000000001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44409.5</v>
      </c>
      <c r="D11" s="34">
        <v>44445.433333333327</v>
      </c>
      <c r="E11" s="34">
        <v>44301.016666666656</v>
      </c>
      <c r="F11" s="34">
        <v>44192.533333333326</v>
      </c>
      <c r="G11" s="34">
        <v>44048.116666666654</v>
      </c>
      <c r="H11" s="34">
        <v>44553.916666666657</v>
      </c>
      <c r="I11" s="34">
        <v>44698.333333333328</v>
      </c>
      <c r="J11" s="34">
        <v>44806.816666666658</v>
      </c>
      <c r="K11" s="34">
        <v>44589.85</v>
      </c>
      <c r="L11" s="34">
        <v>44336.95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3986.75</v>
      </c>
      <c r="D12" s="36">
        <v>3974.8666666666668</v>
      </c>
      <c r="E12" s="36">
        <v>3957.7833333333338</v>
      </c>
      <c r="F12" s="36">
        <v>3928.8166666666671</v>
      </c>
      <c r="G12" s="36">
        <v>3911.733333333334</v>
      </c>
      <c r="H12" s="36">
        <v>4003.8333333333335</v>
      </c>
      <c r="I12" s="36">
        <v>4020.9166666666665</v>
      </c>
      <c r="J12" s="36">
        <v>4049.8833333333332</v>
      </c>
      <c r="K12" s="36">
        <v>3991.95</v>
      </c>
      <c r="L12" s="36">
        <v>3945.9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6327.7</v>
      </c>
      <c r="D13" s="36">
        <v>6327.083333333333</v>
      </c>
      <c r="E13" s="36">
        <v>6314.4666666666662</v>
      </c>
      <c r="F13" s="36">
        <v>6301.2333333333336</v>
      </c>
      <c r="G13" s="36">
        <v>6288.6166666666668</v>
      </c>
      <c r="H13" s="36">
        <v>6340.3166666666657</v>
      </c>
      <c r="I13" s="36">
        <v>6352.9333333333325</v>
      </c>
      <c r="J13" s="36">
        <v>6366.1666666666652</v>
      </c>
      <c r="K13" s="36">
        <v>6339.7</v>
      </c>
      <c r="L13" s="36">
        <v>6313.85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31794.9</v>
      </c>
      <c r="D14" s="36">
        <v>31834.616666666669</v>
      </c>
      <c r="E14" s="36">
        <v>31731.033333333336</v>
      </c>
      <c r="F14" s="36">
        <v>31667.166666666668</v>
      </c>
      <c r="G14" s="36">
        <v>31563.583333333336</v>
      </c>
      <c r="H14" s="36">
        <v>31898.483333333337</v>
      </c>
      <c r="I14" s="36">
        <v>32002.066666666666</v>
      </c>
      <c r="J14" s="36">
        <v>32065.933333333338</v>
      </c>
      <c r="K14" s="36">
        <v>31938.2</v>
      </c>
      <c r="L14" s="36">
        <v>31770.75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6113.8</v>
      </c>
      <c r="D15" s="36">
        <v>6100.4500000000007</v>
      </c>
      <c r="E15" s="36">
        <v>6079.0500000000011</v>
      </c>
      <c r="F15" s="36">
        <v>6044.3</v>
      </c>
      <c r="G15" s="36">
        <v>6022.9000000000005</v>
      </c>
      <c r="H15" s="36">
        <v>6135.2000000000016</v>
      </c>
      <c r="I15" s="36">
        <v>6156.6000000000013</v>
      </c>
      <c r="J15" s="36">
        <v>6191.3500000000022</v>
      </c>
      <c r="K15" s="36">
        <v>6121.85</v>
      </c>
      <c r="L15" s="36">
        <v>6065.7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11672.65</v>
      </c>
      <c r="D16" s="36">
        <v>11680.15</v>
      </c>
      <c r="E16" s="36">
        <v>11646.25</v>
      </c>
      <c r="F16" s="36">
        <v>11619.85</v>
      </c>
      <c r="G16" s="36">
        <v>11585.95</v>
      </c>
      <c r="H16" s="36">
        <v>11706.55</v>
      </c>
      <c r="I16" s="36">
        <v>11740.449999999997</v>
      </c>
      <c r="J16" s="36">
        <v>11766.849999999999</v>
      </c>
      <c r="K16" s="36">
        <v>11714.05</v>
      </c>
      <c r="L16" s="36">
        <v>11653.75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4283.6000000000004</v>
      </c>
      <c r="D17" s="36">
        <v>4281.9000000000005</v>
      </c>
      <c r="E17" s="36">
        <v>4255.9500000000007</v>
      </c>
      <c r="F17" s="36">
        <v>4228.3</v>
      </c>
      <c r="G17" s="36">
        <v>4202.3500000000004</v>
      </c>
      <c r="H17" s="36">
        <v>4309.5500000000011</v>
      </c>
      <c r="I17" s="36">
        <v>4335.5</v>
      </c>
      <c r="J17" s="36">
        <v>4363.1500000000015</v>
      </c>
      <c r="K17" s="31">
        <v>4307.8500000000004</v>
      </c>
      <c r="L17" s="31">
        <v>4254.25</v>
      </c>
      <c r="M17" s="31">
        <v>1.30579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22422.65</v>
      </c>
      <c r="D18" s="36">
        <v>22455.716666666671</v>
      </c>
      <c r="E18" s="36">
        <v>22334.983333333341</v>
      </c>
      <c r="F18" s="36">
        <v>22247.316666666669</v>
      </c>
      <c r="G18" s="36">
        <v>22126.583333333339</v>
      </c>
      <c r="H18" s="36">
        <v>22543.383333333342</v>
      </c>
      <c r="I18" s="36">
        <v>22664.116666666672</v>
      </c>
      <c r="J18" s="36">
        <v>22751.783333333344</v>
      </c>
      <c r="K18" s="31">
        <v>22576.45</v>
      </c>
      <c r="L18" s="31">
        <v>22368.05</v>
      </c>
      <c r="M18" s="31">
        <v>4.4429999999999997E-2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182.7</v>
      </c>
      <c r="D19" s="36">
        <v>182.76666666666665</v>
      </c>
      <c r="E19" s="36">
        <v>180.93333333333331</v>
      </c>
      <c r="F19" s="36">
        <v>179.16666666666666</v>
      </c>
      <c r="G19" s="36">
        <v>177.33333333333331</v>
      </c>
      <c r="H19" s="36">
        <v>184.5333333333333</v>
      </c>
      <c r="I19" s="36">
        <v>186.36666666666667</v>
      </c>
      <c r="J19" s="36">
        <v>188.1333333333333</v>
      </c>
      <c r="K19" s="31">
        <v>184.6</v>
      </c>
      <c r="L19" s="31">
        <v>181</v>
      </c>
      <c r="M19" s="31">
        <v>33.214469999999999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230.7</v>
      </c>
      <c r="D20" s="36">
        <v>230.95000000000002</v>
      </c>
      <c r="E20" s="36">
        <v>228.25000000000003</v>
      </c>
      <c r="F20" s="36">
        <v>225.8</v>
      </c>
      <c r="G20" s="36">
        <v>223.10000000000002</v>
      </c>
      <c r="H20" s="36">
        <v>233.40000000000003</v>
      </c>
      <c r="I20" s="36">
        <v>236.10000000000002</v>
      </c>
      <c r="J20" s="36">
        <v>238.55000000000004</v>
      </c>
      <c r="K20" s="31">
        <v>233.65</v>
      </c>
      <c r="L20" s="31">
        <v>228.5</v>
      </c>
      <c r="M20" s="31">
        <v>43.347349999999999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2039.6</v>
      </c>
      <c r="D21" s="36">
        <v>2033.8999999999999</v>
      </c>
      <c r="E21" s="36">
        <v>2025.7999999999997</v>
      </c>
      <c r="F21" s="36">
        <v>2011.9999999999998</v>
      </c>
      <c r="G21" s="36">
        <v>2003.8999999999996</v>
      </c>
      <c r="H21" s="36">
        <v>2047.6999999999998</v>
      </c>
      <c r="I21" s="36">
        <v>2055.7999999999997</v>
      </c>
      <c r="J21" s="36">
        <v>2069.6</v>
      </c>
      <c r="K21" s="31">
        <v>2042</v>
      </c>
      <c r="L21" s="31">
        <v>2020.1</v>
      </c>
      <c r="M21" s="31">
        <v>2.1253199999999999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2428.4</v>
      </c>
      <c r="D22" s="36">
        <v>2437.9666666666667</v>
      </c>
      <c r="E22" s="36">
        <v>2413.9333333333334</v>
      </c>
      <c r="F22" s="36">
        <v>2399.4666666666667</v>
      </c>
      <c r="G22" s="36">
        <v>2375.4333333333334</v>
      </c>
      <c r="H22" s="36">
        <v>2452.4333333333334</v>
      </c>
      <c r="I22" s="36">
        <v>2476.4666666666672</v>
      </c>
      <c r="J22" s="36">
        <v>2490.9333333333334</v>
      </c>
      <c r="K22" s="31">
        <v>2462</v>
      </c>
      <c r="L22" s="31">
        <v>2423.5</v>
      </c>
      <c r="M22" s="31">
        <v>7.0754299999999999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948.65</v>
      </c>
      <c r="D23" s="36">
        <v>950.76666666666677</v>
      </c>
      <c r="E23" s="36">
        <v>943.08333333333348</v>
      </c>
      <c r="F23" s="36">
        <v>937.51666666666677</v>
      </c>
      <c r="G23" s="36">
        <v>929.83333333333348</v>
      </c>
      <c r="H23" s="36">
        <v>956.33333333333348</v>
      </c>
      <c r="I23" s="36">
        <v>964.01666666666665</v>
      </c>
      <c r="J23" s="36">
        <v>969.58333333333348</v>
      </c>
      <c r="K23" s="31">
        <v>958.45</v>
      </c>
      <c r="L23" s="31">
        <v>945.2</v>
      </c>
      <c r="M23" s="31">
        <v>3.6331500000000001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805.1</v>
      </c>
      <c r="D24" s="36">
        <v>807.83333333333337</v>
      </c>
      <c r="E24" s="36">
        <v>801.26666666666677</v>
      </c>
      <c r="F24" s="36">
        <v>797.43333333333339</v>
      </c>
      <c r="G24" s="36">
        <v>790.86666666666679</v>
      </c>
      <c r="H24" s="36">
        <v>811.66666666666674</v>
      </c>
      <c r="I24" s="36">
        <v>818.23333333333335</v>
      </c>
      <c r="J24" s="36">
        <v>822.06666666666672</v>
      </c>
      <c r="K24" s="31">
        <v>814.4</v>
      </c>
      <c r="L24" s="31">
        <v>804</v>
      </c>
      <c r="M24" s="31">
        <v>21.621919999999999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335.5</v>
      </c>
      <c r="D25" s="36">
        <v>337.26666666666665</v>
      </c>
      <c r="E25" s="36">
        <v>330.13333333333333</v>
      </c>
      <c r="F25" s="36">
        <v>324.76666666666665</v>
      </c>
      <c r="G25" s="36">
        <v>317.63333333333333</v>
      </c>
      <c r="H25" s="36">
        <v>342.63333333333333</v>
      </c>
      <c r="I25" s="36">
        <v>349.76666666666665</v>
      </c>
      <c r="J25" s="36">
        <v>355.13333333333333</v>
      </c>
      <c r="K25" s="31">
        <v>344.4</v>
      </c>
      <c r="L25" s="31">
        <v>331.9</v>
      </c>
      <c r="M25" s="31">
        <v>46.469549999999998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3620.3</v>
      </c>
      <c r="D26" s="36">
        <v>3612.15</v>
      </c>
      <c r="E26" s="36">
        <v>3589.4</v>
      </c>
      <c r="F26" s="36">
        <v>3558.5</v>
      </c>
      <c r="G26" s="36">
        <v>3535.75</v>
      </c>
      <c r="H26" s="36">
        <v>3643.05</v>
      </c>
      <c r="I26" s="36">
        <v>3665.8</v>
      </c>
      <c r="J26" s="36">
        <v>3696.7000000000003</v>
      </c>
      <c r="K26" s="31">
        <v>3634.9</v>
      </c>
      <c r="L26" s="31">
        <v>3581.25</v>
      </c>
      <c r="M26" s="31">
        <v>1.22872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442.65</v>
      </c>
      <c r="D27" s="36">
        <v>442.41666666666669</v>
      </c>
      <c r="E27" s="36">
        <v>440.33333333333337</v>
      </c>
      <c r="F27" s="36">
        <v>438.01666666666671</v>
      </c>
      <c r="G27" s="36">
        <v>435.93333333333339</v>
      </c>
      <c r="H27" s="36">
        <v>444.73333333333335</v>
      </c>
      <c r="I27" s="36">
        <v>446.81666666666672</v>
      </c>
      <c r="J27" s="36">
        <v>449.13333333333333</v>
      </c>
      <c r="K27" s="31">
        <v>444.5</v>
      </c>
      <c r="L27" s="31">
        <v>440.1</v>
      </c>
      <c r="M27" s="31">
        <v>10.43674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5028.8</v>
      </c>
      <c r="D28" s="36">
        <v>5036.333333333333</v>
      </c>
      <c r="E28" s="36">
        <v>5004.6666666666661</v>
      </c>
      <c r="F28" s="36">
        <v>4980.5333333333328</v>
      </c>
      <c r="G28" s="36">
        <v>4948.8666666666659</v>
      </c>
      <c r="H28" s="36">
        <v>5060.4666666666662</v>
      </c>
      <c r="I28" s="36">
        <v>5092.1333333333323</v>
      </c>
      <c r="J28" s="36">
        <v>5116.2666666666664</v>
      </c>
      <c r="K28" s="31">
        <v>5068</v>
      </c>
      <c r="L28" s="31">
        <v>5012.2</v>
      </c>
      <c r="M28" s="31">
        <v>2.1790699999999998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389.9</v>
      </c>
      <c r="D29" s="36">
        <v>390.43333333333334</v>
      </c>
      <c r="E29" s="36">
        <v>386.36666666666667</v>
      </c>
      <c r="F29" s="36">
        <v>382.83333333333331</v>
      </c>
      <c r="G29" s="36">
        <v>378.76666666666665</v>
      </c>
      <c r="H29" s="36">
        <v>393.9666666666667</v>
      </c>
      <c r="I29" s="36">
        <v>398.03333333333342</v>
      </c>
      <c r="J29" s="36">
        <v>401.56666666666672</v>
      </c>
      <c r="K29" s="31">
        <v>394.5</v>
      </c>
      <c r="L29" s="31">
        <v>386.9</v>
      </c>
      <c r="M29" s="31">
        <v>86.224509999999995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176.6</v>
      </c>
      <c r="D30" s="36">
        <v>177.08333333333334</v>
      </c>
      <c r="E30" s="36">
        <v>175.81666666666669</v>
      </c>
      <c r="F30" s="36">
        <v>175.03333333333336</v>
      </c>
      <c r="G30" s="36">
        <v>173.76666666666671</v>
      </c>
      <c r="H30" s="36">
        <v>177.86666666666667</v>
      </c>
      <c r="I30" s="36">
        <v>179.13333333333333</v>
      </c>
      <c r="J30" s="36">
        <v>179.91666666666666</v>
      </c>
      <c r="K30" s="31">
        <v>178.35</v>
      </c>
      <c r="L30" s="31">
        <v>176.3</v>
      </c>
      <c r="M30" s="31">
        <v>65.831630000000004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3113.55</v>
      </c>
      <c r="D31" s="36">
        <v>3114.1166666666668</v>
      </c>
      <c r="E31" s="36">
        <v>3091.2333333333336</v>
      </c>
      <c r="F31" s="36">
        <v>3068.916666666667</v>
      </c>
      <c r="G31" s="36">
        <v>3046.0333333333338</v>
      </c>
      <c r="H31" s="36">
        <v>3136.4333333333334</v>
      </c>
      <c r="I31" s="36">
        <v>3159.3166666666666</v>
      </c>
      <c r="J31" s="36">
        <v>3181.6333333333332</v>
      </c>
      <c r="K31" s="31">
        <v>3137</v>
      </c>
      <c r="L31" s="31">
        <v>3091.8</v>
      </c>
      <c r="M31" s="31">
        <v>7.9264000000000001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1967.2</v>
      </c>
      <c r="D32" s="36">
        <v>1961.0333333333335</v>
      </c>
      <c r="E32" s="36">
        <v>1951.5666666666671</v>
      </c>
      <c r="F32" s="36">
        <v>1935.9333333333336</v>
      </c>
      <c r="G32" s="36">
        <v>1926.4666666666672</v>
      </c>
      <c r="H32" s="36">
        <v>1976.666666666667</v>
      </c>
      <c r="I32" s="36">
        <v>1986.1333333333337</v>
      </c>
      <c r="J32" s="36">
        <v>2001.7666666666669</v>
      </c>
      <c r="K32" s="31">
        <v>1970.5</v>
      </c>
      <c r="L32" s="31">
        <v>1945.4</v>
      </c>
      <c r="M32" s="31">
        <v>5.1735800000000003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595.54999999999995</v>
      </c>
      <c r="D33" s="36">
        <v>597.51666666666665</v>
      </c>
      <c r="E33" s="36">
        <v>593.0333333333333</v>
      </c>
      <c r="F33" s="36">
        <v>590.51666666666665</v>
      </c>
      <c r="G33" s="36">
        <v>586.0333333333333</v>
      </c>
      <c r="H33" s="36">
        <v>600.0333333333333</v>
      </c>
      <c r="I33" s="36">
        <v>604.51666666666665</v>
      </c>
      <c r="J33" s="36">
        <v>607.0333333333333</v>
      </c>
      <c r="K33" s="31">
        <v>602</v>
      </c>
      <c r="L33" s="31">
        <v>595</v>
      </c>
      <c r="M33" s="31">
        <v>2.5922299999999998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706.6</v>
      </c>
      <c r="D34" s="36">
        <v>709.13333333333333</v>
      </c>
      <c r="E34" s="36">
        <v>703.4666666666667</v>
      </c>
      <c r="F34" s="36">
        <v>700.33333333333337</v>
      </c>
      <c r="G34" s="36">
        <v>694.66666666666674</v>
      </c>
      <c r="H34" s="36">
        <v>712.26666666666665</v>
      </c>
      <c r="I34" s="36">
        <v>717.93333333333339</v>
      </c>
      <c r="J34" s="36">
        <v>721.06666666666661</v>
      </c>
      <c r="K34" s="31">
        <v>714.8</v>
      </c>
      <c r="L34" s="31">
        <v>706</v>
      </c>
      <c r="M34" s="31">
        <v>6.2012200000000002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908.2</v>
      </c>
      <c r="D35" s="36">
        <v>911.78333333333342</v>
      </c>
      <c r="E35" s="36">
        <v>901.61666666666679</v>
      </c>
      <c r="F35" s="36">
        <v>895.03333333333342</v>
      </c>
      <c r="G35" s="36">
        <v>884.86666666666679</v>
      </c>
      <c r="H35" s="36">
        <v>918.36666666666679</v>
      </c>
      <c r="I35" s="36">
        <v>928.53333333333353</v>
      </c>
      <c r="J35" s="36">
        <v>935.11666666666679</v>
      </c>
      <c r="K35" s="31">
        <v>921.95</v>
      </c>
      <c r="L35" s="31">
        <v>905.2</v>
      </c>
      <c r="M35" s="31">
        <v>9.5673499999999994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342.15</v>
      </c>
      <c r="D36" s="36">
        <v>343.3</v>
      </c>
      <c r="E36" s="36">
        <v>340.45000000000005</v>
      </c>
      <c r="F36" s="36">
        <v>338.75000000000006</v>
      </c>
      <c r="G36" s="36">
        <v>335.90000000000009</v>
      </c>
      <c r="H36" s="36">
        <v>345</v>
      </c>
      <c r="I36" s="36">
        <v>347.85</v>
      </c>
      <c r="J36" s="36">
        <v>349.54999999999995</v>
      </c>
      <c r="K36" s="31">
        <v>346.15</v>
      </c>
      <c r="L36" s="31">
        <v>341.6</v>
      </c>
      <c r="M36" s="31">
        <v>6.0724600000000004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1008.05</v>
      </c>
      <c r="D37" s="36">
        <v>1008.6166666666667</v>
      </c>
      <c r="E37" s="36">
        <v>1002.5333333333333</v>
      </c>
      <c r="F37" s="36">
        <v>997.01666666666665</v>
      </c>
      <c r="G37" s="36">
        <v>990.93333333333328</v>
      </c>
      <c r="H37" s="36">
        <v>1014.1333333333333</v>
      </c>
      <c r="I37" s="36">
        <v>1020.2166666666666</v>
      </c>
      <c r="J37" s="36">
        <v>1025.7333333333333</v>
      </c>
      <c r="K37" s="31">
        <v>1014.7</v>
      </c>
      <c r="L37" s="31">
        <v>1003.1</v>
      </c>
      <c r="M37" s="31">
        <v>61.050669999999997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5141.25</v>
      </c>
      <c r="D38" s="36">
        <v>5120.416666666667</v>
      </c>
      <c r="E38" s="36">
        <v>5090.8333333333339</v>
      </c>
      <c r="F38" s="36">
        <v>5040.416666666667</v>
      </c>
      <c r="G38" s="36">
        <v>5010.8333333333339</v>
      </c>
      <c r="H38" s="36">
        <v>5170.8333333333339</v>
      </c>
      <c r="I38" s="36">
        <v>5200.4166666666679</v>
      </c>
      <c r="J38" s="36">
        <v>5250.8333333333339</v>
      </c>
      <c r="K38" s="31">
        <v>5150</v>
      </c>
      <c r="L38" s="31">
        <v>5070</v>
      </c>
      <c r="M38" s="31">
        <v>3.1856499999999999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1657.65</v>
      </c>
      <c r="D39" s="36">
        <v>1659.9833333333333</v>
      </c>
      <c r="E39" s="36">
        <v>1643.2166666666667</v>
      </c>
      <c r="F39" s="36">
        <v>1628.7833333333333</v>
      </c>
      <c r="G39" s="36">
        <v>1612.0166666666667</v>
      </c>
      <c r="H39" s="36">
        <v>1674.4166666666667</v>
      </c>
      <c r="I39" s="36">
        <v>1691.1833333333336</v>
      </c>
      <c r="J39" s="36">
        <v>1705.6166666666668</v>
      </c>
      <c r="K39" s="31">
        <v>1676.75</v>
      </c>
      <c r="L39" s="31">
        <v>1645.55</v>
      </c>
      <c r="M39" s="31">
        <v>16.892240000000001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6840.55</v>
      </c>
      <c r="D40" s="36">
        <v>6836.8999999999987</v>
      </c>
      <c r="E40" s="36">
        <v>6793.7999999999975</v>
      </c>
      <c r="F40" s="36">
        <v>6747.0499999999984</v>
      </c>
      <c r="G40" s="36">
        <v>6703.9499999999971</v>
      </c>
      <c r="H40" s="36">
        <v>6883.6499999999978</v>
      </c>
      <c r="I40" s="36">
        <v>6926.7499999999982</v>
      </c>
      <c r="J40" s="36">
        <v>6973.4999999999982</v>
      </c>
      <c r="K40" s="31">
        <v>6880</v>
      </c>
      <c r="L40" s="31">
        <v>6790.15</v>
      </c>
      <c r="M40" s="31">
        <v>0.25456000000000001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8093</v>
      </c>
      <c r="D41" s="36">
        <v>8103.1833333333334</v>
      </c>
      <c r="E41" s="36">
        <v>8047.3666666666668</v>
      </c>
      <c r="F41" s="36">
        <v>8001.7333333333336</v>
      </c>
      <c r="G41" s="36">
        <v>7945.916666666667</v>
      </c>
      <c r="H41" s="36">
        <v>8148.8166666666666</v>
      </c>
      <c r="I41" s="36">
        <v>8204.633333333335</v>
      </c>
      <c r="J41" s="36">
        <v>8250.2666666666664</v>
      </c>
      <c r="K41" s="31">
        <v>8159</v>
      </c>
      <c r="L41" s="31">
        <v>8057.55</v>
      </c>
      <c r="M41" s="31">
        <v>8.3828300000000002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2616.5</v>
      </c>
      <c r="D42" s="36">
        <v>2616.7833333333333</v>
      </c>
      <c r="E42" s="36">
        <v>2596.5666666666666</v>
      </c>
      <c r="F42" s="36">
        <v>2576.6333333333332</v>
      </c>
      <c r="G42" s="36">
        <v>2556.4166666666665</v>
      </c>
      <c r="H42" s="36">
        <v>2636.7166666666667</v>
      </c>
      <c r="I42" s="36">
        <v>2656.9333333333329</v>
      </c>
      <c r="J42" s="36">
        <v>2676.8666666666668</v>
      </c>
      <c r="K42" s="31">
        <v>2637</v>
      </c>
      <c r="L42" s="31">
        <v>2596.85</v>
      </c>
      <c r="M42" s="31">
        <v>2.6044100000000001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239.7</v>
      </c>
      <c r="D43" s="36">
        <v>241.53333333333333</v>
      </c>
      <c r="E43" s="36">
        <v>237.06666666666666</v>
      </c>
      <c r="F43" s="36">
        <v>234.43333333333334</v>
      </c>
      <c r="G43" s="36">
        <v>229.96666666666667</v>
      </c>
      <c r="H43" s="36">
        <v>244.16666666666666</v>
      </c>
      <c r="I43" s="36">
        <v>248.6333333333333</v>
      </c>
      <c r="J43" s="36">
        <v>251.26666666666665</v>
      </c>
      <c r="K43" s="31">
        <v>246</v>
      </c>
      <c r="L43" s="31">
        <v>238.9</v>
      </c>
      <c r="M43" s="31">
        <v>69.387820000000005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207.35</v>
      </c>
      <c r="D44" s="36">
        <v>207.1</v>
      </c>
      <c r="E44" s="36">
        <v>206.04999999999998</v>
      </c>
      <c r="F44" s="36">
        <v>204.75</v>
      </c>
      <c r="G44" s="36">
        <v>203.7</v>
      </c>
      <c r="H44" s="36">
        <v>208.39999999999998</v>
      </c>
      <c r="I44" s="36">
        <v>209.45</v>
      </c>
      <c r="J44" s="36">
        <v>210.74999999999997</v>
      </c>
      <c r="K44" s="31">
        <v>208.15</v>
      </c>
      <c r="L44" s="31">
        <v>205.8</v>
      </c>
      <c r="M44" s="31">
        <v>125.01262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106.05</v>
      </c>
      <c r="D45" s="36">
        <v>106.23333333333333</v>
      </c>
      <c r="E45" s="36">
        <v>104.86666666666667</v>
      </c>
      <c r="F45" s="36">
        <v>103.68333333333334</v>
      </c>
      <c r="G45" s="36">
        <v>102.31666666666668</v>
      </c>
      <c r="H45" s="36">
        <v>107.41666666666667</v>
      </c>
      <c r="I45" s="36">
        <v>108.78333333333332</v>
      </c>
      <c r="J45" s="36">
        <v>109.96666666666667</v>
      </c>
      <c r="K45" s="31">
        <v>107.6</v>
      </c>
      <c r="L45" s="31">
        <v>105.05</v>
      </c>
      <c r="M45" s="31">
        <v>54.7502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1629</v>
      </c>
      <c r="D46" s="36">
        <v>1632.6166666666668</v>
      </c>
      <c r="E46" s="36">
        <v>1618.4333333333336</v>
      </c>
      <c r="F46" s="36">
        <v>1607.8666666666668</v>
      </c>
      <c r="G46" s="36">
        <v>1593.6833333333336</v>
      </c>
      <c r="H46" s="36">
        <v>1643.1833333333336</v>
      </c>
      <c r="I46" s="36">
        <v>1657.366666666667</v>
      </c>
      <c r="J46" s="36">
        <v>1667.9333333333336</v>
      </c>
      <c r="K46" s="31">
        <v>1646.8</v>
      </c>
      <c r="L46" s="31">
        <v>1622.05</v>
      </c>
      <c r="M46" s="31">
        <v>0.77181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138.55000000000001</v>
      </c>
      <c r="D47" s="36">
        <v>138.31666666666669</v>
      </c>
      <c r="E47" s="36">
        <v>137.73333333333338</v>
      </c>
      <c r="F47" s="36">
        <v>136.91666666666669</v>
      </c>
      <c r="G47" s="36">
        <v>136.33333333333337</v>
      </c>
      <c r="H47" s="36">
        <v>139.13333333333338</v>
      </c>
      <c r="I47" s="36">
        <v>139.7166666666667</v>
      </c>
      <c r="J47" s="36">
        <v>140.53333333333339</v>
      </c>
      <c r="K47" s="31">
        <v>138.9</v>
      </c>
      <c r="L47" s="31">
        <v>137.5</v>
      </c>
      <c r="M47" s="31">
        <v>60.76896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573.95000000000005</v>
      </c>
      <c r="D48" s="36">
        <v>572.0333333333333</v>
      </c>
      <c r="E48" s="36">
        <v>569.06666666666661</v>
      </c>
      <c r="F48" s="36">
        <v>564.18333333333328</v>
      </c>
      <c r="G48" s="36">
        <v>561.21666666666658</v>
      </c>
      <c r="H48" s="36">
        <v>576.91666666666663</v>
      </c>
      <c r="I48" s="36">
        <v>579.88333333333333</v>
      </c>
      <c r="J48" s="36">
        <v>584.76666666666665</v>
      </c>
      <c r="K48" s="31">
        <v>575</v>
      </c>
      <c r="L48" s="31">
        <v>567.15</v>
      </c>
      <c r="M48" s="31">
        <v>7.5829599999999999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1121.2</v>
      </c>
      <c r="D49" s="36">
        <v>1122.7666666666667</v>
      </c>
      <c r="E49" s="36">
        <v>1116.7333333333333</v>
      </c>
      <c r="F49" s="36">
        <v>1112.2666666666667</v>
      </c>
      <c r="G49" s="36">
        <v>1106.2333333333333</v>
      </c>
      <c r="H49" s="36">
        <v>1127.2333333333333</v>
      </c>
      <c r="I49" s="36">
        <v>1133.2666666666667</v>
      </c>
      <c r="J49" s="36">
        <v>1137.7333333333333</v>
      </c>
      <c r="K49" s="31">
        <v>1128.8</v>
      </c>
      <c r="L49" s="31">
        <v>1118.3</v>
      </c>
      <c r="M49" s="31">
        <v>2.6126900000000002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953.65</v>
      </c>
      <c r="D50" s="36">
        <v>953.30000000000007</v>
      </c>
      <c r="E50" s="36">
        <v>946.35000000000014</v>
      </c>
      <c r="F50" s="36">
        <v>939.05000000000007</v>
      </c>
      <c r="G50" s="36">
        <v>932.10000000000014</v>
      </c>
      <c r="H50" s="36">
        <v>960.60000000000014</v>
      </c>
      <c r="I50" s="36">
        <v>967.55000000000018</v>
      </c>
      <c r="J50" s="36">
        <v>974.85000000000014</v>
      </c>
      <c r="K50" s="31">
        <v>960.25</v>
      </c>
      <c r="L50" s="31">
        <v>946</v>
      </c>
      <c r="M50" s="31">
        <v>38.634099999999997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132.44999999999999</v>
      </c>
      <c r="D51" s="36">
        <v>132.04999999999998</v>
      </c>
      <c r="E51" s="36">
        <v>130.49999999999997</v>
      </c>
      <c r="F51" s="36">
        <v>128.54999999999998</v>
      </c>
      <c r="G51" s="36">
        <v>126.99999999999997</v>
      </c>
      <c r="H51" s="36">
        <v>133.99999999999997</v>
      </c>
      <c r="I51" s="36">
        <v>135.54999999999998</v>
      </c>
      <c r="J51" s="36">
        <v>137.49999999999997</v>
      </c>
      <c r="K51" s="31">
        <v>133.6</v>
      </c>
      <c r="L51" s="31">
        <v>130.1</v>
      </c>
      <c r="M51" s="31">
        <v>237.57135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254.9</v>
      </c>
      <c r="D52" s="36">
        <v>255.36666666666665</v>
      </c>
      <c r="E52" s="36">
        <v>253.23333333333329</v>
      </c>
      <c r="F52" s="36">
        <v>251.56666666666663</v>
      </c>
      <c r="G52" s="36">
        <v>249.43333333333328</v>
      </c>
      <c r="H52" s="36">
        <v>257.0333333333333</v>
      </c>
      <c r="I52" s="36">
        <v>259.16666666666669</v>
      </c>
      <c r="J52" s="36">
        <v>260.83333333333331</v>
      </c>
      <c r="K52" s="31">
        <v>257.5</v>
      </c>
      <c r="L52" s="31">
        <v>253.7</v>
      </c>
      <c r="M52" s="31">
        <v>29.994299999999999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20335.3</v>
      </c>
      <c r="D53" s="36">
        <v>20462</v>
      </c>
      <c r="E53" s="36">
        <v>20148.3</v>
      </c>
      <c r="F53" s="36">
        <v>19961.3</v>
      </c>
      <c r="G53" s="36">
        <v>19647.599999999999</v>
      </c>
      <c r="H53" s="36">
        <v>20649</v>
      </c>
      <c r="I53" s="36">
        <v>20962.699999999997</v>
      </c>
      <c r="J53" s="36">
        <v>21149.7</v>
      </c>
      <c r="K53" s="31">
        <v>20775.7</v>
      </c>
      <c r="L53" s="31">
        <v>20275</v>
      </c>
      <c r="M53" s="31">
        <v>0.30590000000000001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354.7</v>
      </c>
      <c r="D54" s="36">
        <v>353.0333333333333</v>
      </c>
      <c r="E54" s="36">
        <v>348.36666666666662</v>
      </c>
      <c r="F54" s="36">
        <v>342.0333333333333</v>
      </c>
      <c r="G54" s="36">
        <v>337.36666666666662</v>
      </c>
      <c r="H54" s="36">
        <v>359.36666666666662</v>
      </c>
      <c r="I54" s="36">
        <v>364.03333333333336</v>
      </c>
      <c r="J54" s="36">
        <v>370.36666666666662</v>
      </c>
      <c r="K54" s="31">
        <v>357.7</v>
      </c>
      <c r="L54" s="31">
        <v>346.7</v>
      </c>
      <c r="M54" s="31">
        <v>52.218640000000001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4600.3500000000004</v>
      </c>
      <c r="D55" s="36">
        <v>4590.8166666666666</v>
      </c>
      <c r="E55" s="36">
        <v>4571.7333333333336</v>
      </c>
      <c r="F55" s="36">
        <v>4543.1166666666668</v>
      </c>
      <c r="G55" s="36">
        <v>4524.0333333333338</v>
      </c>
      <c r="H55" s="36">
        <v>4619.4333333333334</v>
      </c>
      <c r="I55" s="36">
        <v>4638.5166666666673</v>
      </c>
      <c r="J55" s="36">
        <v>4667.1333333333332</v>
      </c>
      <c r="K55" s="31">
        <v>4609.8999999999996</v>
      </c>
      <c r="L55" s="31">
        <v>4562.2</v>
      </c>
      <c r="M55" s="31">
        <v>1.96669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377.55</v>
      </c>
      <c r="D56" s="36">
        <v>375.81666666666666</v>
      </c>
      <c r="E56" s="36">
        <v>373.23333333333335</v>
      </c>
      <c r="F56" s="36">
        <v>368.91666666666669</v>
      </c>
      <c r="G56" s="36">
        <v>366.33333333333337</v>
      </c>
      <c r="H56" s="36">
        <v>380.13333333333333</v>
      </c>
      <c r="I56" s="36">
        <v>382.7166666666667</v>
      </c>
      <c r="J56" s="36">
        <v>387.0333333333333</v>
      </c>
      <c r="K56" s="31">
        <v>378.4</v>
      </c>
      <c r="L56" s="31">
        <v>371.5</v>
      </c>
      <c r="M56" s="31">
        <v>71.013199999999998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392.35</v>
      </c>
      <c r="D57" s="36">
        <v>393.28333333333336</v>
      </c>
      <c r="E57" s="36">
        <v>389.26666666666671</v>
      </c>
      <c r="F57" s="36">
        <v>386.18333333333334</v>
      </c>
      <c r="G57" s="36">
        <v>382.16666666666669</v>
      </c>
      <c r="H57" s="36">
        <v>396.36666666666673</v>
      </c>
      <c r="I57" s="36">
        <v>400.38333333333338</v>
      </c>
      <c r="J57" s="36">
        <v>403.46666666666675</v>
      </c>
      <c r="K57" s="31">
        <v>397.3</v>
      </c>
      <c r="L57" s="31">
        <v>390.2</v>
      </c>
      <c r="M57" s="31">
        <v>17.291799999999999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1244.6500000000001</v>
      </c>
      <c r="D58" s="36">
        <v>1246.6499999999999</v>
      </c>
      <c r="E58" s="36">
        <v>1235.6999999999998</v>
      </c>
      <c r="F58" s="36">
        <v>1226.75</v>
      </c>
      <c r="G58" s="36">
        <v>1215.8</v>
      </c>
      <c r="H58" s="36">
        <v>1255.5999999999997</v>
      </c>
      <c r="I58" s="36">
        <v>1266.55</v>
      </c>
      <c r="J58" s="36">
        <v>1275.4999999999995</v>
      </c>
      <c r="K58" s="31">
        <v>1257.5999999999999</v>
      </c>
      <c r="L58" s="31">
        <v>1237.7</v>
      </c>
      <c r="M58" s="31">
        <v>12.283149999999999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1173.5</v>
      </c>
      <c r="D59" s="36">
        <v>1170.7333333333333</v>
      </c>
      <c r="E59" s="36">
        <v>1163.4166666666667</v>
      </c>
      <c r="F59" s="36">
        <v>1153.3333333333335</v>
      </c>
      <c r="G59" s="36">
        <v>1146.0166666666669</v>
      </c>
      <c r="H59" s="36">
        <v>1180.8166666666666</v>
      </c>
      <c r="I59" s="36">
        <v>1188.1333333333332</v>
      </c>
      <c r="J59" s="36">
        <v>1198.2166666666665</v>
      </c>
      <c r="K59" s="31">
        <v>1178.05</v>
      </c>
      <c r="L59" s="31">
        <v>1160.6500000000001</v>
      </c>
      <c r="M59" s="31">
        <v>8.7785600000000006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317.39999999999998</v>
      </c>
      <c r="D60" s="36">
        <v>315.95</v>
      </c>
      <c r="E60" s="36">
        <v>313.54999999999995</v>
      </c>
      <c r="F60" s="36">
        <v>309.7</v>
      </c>
      <c r="G60" s="36">
        <v>307.29999999999995</v>
      </c>
      <c r="H60" s="36">
        <v>319.79999999999995</v>
      </c>
      <c r="I60" s="36">
        <v>322.19999999999993</v>
      </c>
      <c r="J60" s="36">
        <v>326.04999999999995</v>
      </c>
      <c r="K60" s="31">
        <v>318.35000000000002</v>
      </c>
      <c r="L60" s="31">
        <v>312.10000000000002</v>
      </c>
      <c r="M60" s="31">
        <v>77.605270000000004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5061.7</v>
      </c>
      <c r="D61" s="36">
        <v>5059.3500000000004</v>
      </c>
      <c r="E61" s="36">
        <v>5024.7000000000007</v>
      </c>
      <c r="F61" s="36">
        <v>4987.7000000000007</v>
      </c>
      <c r="G61" s="36">
        <v>4953.0500000000011</v>
      </c>
      <c r="H61" s="36">
        <v>5096.3500000000004</v>
      </c>
      <c r="I61" s="36">
        <v>5131</v>
      </c>
      <c r="J61" s="36">
        <v>5168</v>
      </c>
      <c r="K61" s="31">
        <v>5094</v>
      </c>
      <c r="L61" s="31">
        <v>5022.3500000000004</v>
      </c>
      <c r="M61" s="31">
        <v>2.1599400000000002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2070.25</v>
      </c>
      <c r="D62" s="36">
        <v>2069.1166666666668</v>
      </c>
      <c r="E62" s="36">
        <v>2052.2333333333336</v>
      </c>
      <c r="F62" s="36">
        <v>2034.2166666666667</v>
      </c>
      <c r="G62" s="36">
        <v>2017.3333333333335</v>
      </c>
      <c r="H62" s="36">
        <v>2087.1333333333337</v>
      </c>
      <c r="I62" s="36">
        <v>2104.0166666666669</v>
      </c>
      <c r="J62" s="36">
        <v>2122.0333333333338</v>
      </c>
      <c r="K62" s="31">
        <v>2086</v>
      </c>
      <c r="L62" s="31">
        <v>2051.1</v>
      </c>
      <c r="M62" s="31">
        <v>5.9824099999999998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722.5</v>
      </c>
      <c r="D63" s="36">
        <v>720.94999999999993</v>
      </c>
      <c r="E63" s="36">
        <v>718.59999999999991</v>
      </c>
      <c r="F63" s="36">
        <v>714.69999999999993</v>
      </c>
      <c r="G63" s="36">
        <v>712.34999999999991</v>
      </c>
      <c r="H63" s="36">
        <v>724.84999999999991</v>
      </c>
      <c r="I63" s="36">
        <v>727.2</v>
      </c>
      <c r="J63" s="36">
        <v>731.09999999999991</v>
      </c>
      <c r="K63" s="31">
        <v>723.3</v>
      </c>
      <c r="L63" s="31">
        <v>717.05</v>
      </c>
      <c r="M63" s="31">
        <v>8.0252400000000002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1161.7</v>
      </c>
      <c r="D64" s="36">
        <v>1159.5166666666667</v>
      </c>
      <c r="E64" s="36">
        <v>1154.4833333333333</v>
      </c>
      <c r="F64" s="36">
        <v>1147.2666666666667</v>
      </c>
      <c r="G64" s="36">
        <v>1142.2333333333333</v>
      </c>
      <c r="H64" s="36">
        <v>1166.7333333333333</v>
      </c>
      <c r="I64" s="36">
        <v>1171.7666666666667</v>
      </c>
      <c r="J64" s="36">
        <v>1178.9833333333333</v>
      </c>
      <c r="K64" s="31">
        <v>1164.55</v>
      </c>
      <c r="L64" s="31">
        <v>1152.3</v>
      </c>
      <c r="M64" s="31">
        <v>1.6523699999999999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300.05</v>
      </c>
      <c r="D65" s="36">
        <v>300.86666666666667</v>
      </c>
      <c r="E65" s="36">
        <v>296.93333333333334</v>
      </c>
      <c r="F65" s="36">
        <v>293.81666666666666</v>
      </c>
      <c r="G65" s="36">
        <v>289.88333333333333</v>
      </c>
      <c r="H65" s="36">
        <v>303.98333333333335</v>
      </c>
      <c r="I65" s="36">
        <v>307.91666666666674</v>
      </c>
      <c r="J65" s="36">
        <v>311.03333333333336</v>
      </c>
      <c r="K65" s="31">
        <v>304.8</v>
      </c>
      <c r="L65" s="31">
        <v>297.75</v>
      </c>
      <c r="M65" s="31">
        <v>25.157029999999999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1713.1</v>
      </c>
      <c r="D66" s="36">
        <v>1715.5833333333333</v>
      </c>
      <c r="E66" s="36">
        <v>1701.1666666666665</v>
      </c>
      <c r="F66" s="36">
        <v>1689.2333333333333</v>
      </c>
      <c r="G66" s="36">
        <v>1674.8166666666666</v>
      </c>
      <c r="H66" s="36">
        <v>1727.5166666666664</v>
      </c>
      <c r="I66" s="36">
        <v>1741.9333333333329</v>
      </c>
      <c r="J66" s="36">
        <v>1753.8666666666663</v>
      </c>
      <c r="K66" s="31">
        <v>1730</v>
      </c>
      <c r="L66" s="31">
        <v>1703.65</v>
      </c>
      <c r="M66" s="31">
        <v>3.8718599999999999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540.25</v>
      </c>
      <c r="D67" s="36">
        <v>539.75</v>
      </c>
      <c r="E67" s="36">
        <v>536.5</v>
      </c>
      <c r="F67" s="36">
        <v>532.75</v>
      </c>
      <c r="G67" s="36">
        <v>529.5</v>
      </c>
      <c r="H67" s="36">
        <v>543.5</v>
      </c>
      <c r="I67" s="36">
        <v>546.75</v>
      </c>
      <c r="J67" s="36">
        <v>550.5</v>
      </c>
      <c r="K67" s="31">
        <v>543</v>
      </c>
      <c r="L67" s="31">
        <v>536</v>
      </c>
      <c r="M67" s="31">
        <v>20.404389999999999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2255.9</v>
      </c>
      <c r="D68" s="36">
        <v>2265.3833333333332</v>
      </c>
      <c r="E68" s="36">
        <v>2216.6666666666665</v>
      </c>
      <c r="F68" s="36">
        <v>2177.4333333333334</v>
      </c>
      <c r="G68" s="36">
        <v>2128.7166666666667</v>
      </c>
      <c r="H68" s="36">
        <v>2304.6166666666663</v>
      </c>
      <c r="I68" s="36">
        <v>2353.3333333333335</v>
      </c>
      <c r="J68" s="36">
        <v>2392.5666666666662</v>
      </c>
      <c r="K68" s="31">
        <v>2314.1</v>
      </c>
      <c r="L68" s="31">
        <v>2226.15</v>
      </c>
      <c r="M68" s="31">
        <v>6.9912400000000003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2125.4</v>
      </c>
      <c r="D69" s="36">
        <v>2135.4833333333331</v>
      </c>
      <c r="E69" s="36">
        <v>2103.1166666666663</v>
      </c>
      <c r="F69" s="36">
        <v>2080.833333333333</v>
      </c>
      <c r="G69" s="36">
        <v>2048.4666666666662</v>
      </c>
      <c r="H69" s="36">
        <v>2157.7666666666664</v>
      </c>
      <c r="I69" s="36">
        <v>2190.1333333333332</v>
      </c>
      <c r="J69" s="36">
        <v>2212.4166666666665</v>
      </c>
      <c r="K69" s="31">
        <v>2167.85</v>
      </c>
      <c r="L69" s="31">
        <v>2113.1999999999998</v>
      </c>
      <c r="M69" s="31">
        <v>4.7831400000000004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425.2</v>
      </c>
      <c r="D70" s="36">
        <v>425.43333333333334</v>
      </c>
      <c r="E70" s="36">
        <v>424.26666666666665</v>
      </c>
      <c r="F70" s="36">
        <v>423.33333333333331</v>
      </c>
      <c r="G70" s="36">
        <v>422.16666666666663</v>
      </c>
      <c r="H70" s="36">
        <v>426.36666666666667</v>
      </c>
      <c r="I70" s="36">
        <v>427.5333333333333</v>
      </c>
      <c r="J70" s="36">
        <v>428.4666666666667</v>
      </c>
      <c r="K70" s="31">
        <v>426.6</v>
      </c>
      <c r="L70" s="31">
        <v>424.5</v>
      </c>
      <c r="M70" s="31">
        <v>3.86727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209.3</v>
      </c>
      <c r="D71" s="36">
        <v>210.4666666666667</v>
      </c>
      <c r="E71" s="36">
        <v>207.03333333333339</v>
      </c>
      <c r="F71" s="36">
        <v>204.76666666666668</v>
      </c>
      <c r="G71" s="36">
        <v>201.33333333333337</v>
      </c>
      <c r="H71" s="36">
        <v>212.73333333333341</v>
      </c>
      <c r="I71" s="36">
        <v>216.16666666666669</v>
      </c>
      <c r="J71" s="36">
        <v>218.43333333333342</v>
      </c>
      <c r="K71" s="31">
        <v>213.9</v>
      </c>
      <c r="L71" s="31">
        <v>208.2</v>
      </c>
      <c r="M71" s="31">
        <v>7.1619900000000003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3646.6</v>
      </c>
      <c r="D72" s="36">
        <v>3657.4166666666665</v>
      </c>
      <c r="E72" s="36">
        <v>3616.1833333333329</v>
      </c>
      <c r="F72" s="36">
        <v>3585.7666666666664</v>
      </c>
      <c r="G72" s="36">
        <v>3544.5333333333328</v>
      </c>
      <c r="H72" s="36">
        <v>3687.833333333333</v>
      </c>
      <c r="I72" s="36">
        <v>3729.0666666666666</v>
      </c>
      <c r="J72" s="36">
        <v>3759.4833333333331</v>
      </c>
      <c r="K72" s="31">
        <v>3698.65</v>
      </c>
      <c r="L72" s="31">
        <v>3627</v>
      </c>
      <c r="M72" s="31">
        <v>2.7319800000000001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5474.35</v>
      </c>
      <c r="D73" s="36">
        <v>5447.916666666667</v>
      </c>
      <c r="E73" s="36">
        <v>5408.8833333333341</v>
      </c>
      <c r="F73" s="36">
        <v>5343.416666666667</v>
      </c>
      <c r="G73" s="36">
        <v>5304.3833333333341</v>
      </c>
      <c r="H73" s="36">
        <v>5513.3833333333341</v>
      </c>
      <c r="I73" s="36">
        <v>5552.416666666667</v>
      </c>
      <c r="J73" s="36">
        <v>5617.8833333333341</v>
      </c>
      <c r="K73" s="31">
        <v>5486.95</v>
      </c>
      <c r="L73" s="31">
        <v>5382.45</v>
      </c>
      <c r="M73" s="31">
        <v>4.2122299999999999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567.15</v>
      </c>
      <c r="D74" s="36">
        <v>567.99999999999989</v>
      </c>
      <c r="E74" s="36">
        <v>564.44999999999982</v>
      </c>
      <c r="F74" s="36">
        <v>561.74999999999989</v>
      </c>
      <c r="G74" s="36">
        <v>558.19999999999982</v>
      </c>
      <c r="H74" s="36">
        <v>570.69999999999982</v>
      </c>
      <c r="I74" s="36">
        <v>574.24999999999977</v>
      </c>
      <c r="J74" s="36">
        <v>576.94999999999982</v>
      </c>
      <c r="K74" s="31">
        <v>571.54999999999995</v>
      </c>
      <c r="L74" s="31">
        <v>565.29999999999995</v>
      </c>
      <c r="M74" s="31">
        <v>16.704319999999999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3842.85</v>
      </c>
      <c r="D75" s="36">
        <v>3854.0500000000006</v>
      </c>
      <c r="E75" s="36">
        <v>3823.1000000000013</v>
      </c>
      <c r="F75" s="36">
        <v>3803.3500000000008</v>
      </c>
      <c r="G75" s="36">
        <v>3772.4000000000015</v>
      </c>
      <c r="H75" s="36">
        <v>3873.8000000000011</v>
      </c>
      <c r="I75" s="36">
        <v>3904.7500000000009</v>
      </c>
      <c r="J75" s="36">
        <v>3924.5000000000009</v>
      </c>
      <c r="K75" s="31">
        <v>3885</v>
      </c>
      <c r="L75" s="31">
        <v>3834.3</v>
      </c>
      <c r="M75" s="31">
        <v>3.9432999999999998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5544.1</v>
      </c>
      <c r="D76" s="36">
        <v>5534.05</v>
      </c>
      <c r="E76" s="36">
        <v>5495.1</v>
      </c>
      <c r="F76" s="36">
        <v>5446.1</v>
      </c>
      <c r="G76" s="36">
        <v>5407.1500000000005</v>
      </c>
      <c r="H76" s="36">
        <v>5583.05</v>
      </c>
      <c r="I76" s="36">
        <v>5621.9999999999991</v>
      </c>
      <c r="J76" s="36">
        <v>5671</v>
      </c>
      <c r="K76" s="31">
        <v>5573</v>
      </c>
      <c r="L76" s="31">
        <v>5485.05</v>
      </c>
      <c r="M76" s="31">
        <v>3.25352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3500.85</v>
      </c>
      <c r="D77" s="36">
        <v>3503.5499999999997</v>
      </c>
      <c r="E77" s="36">
        <v>3484.2999999999993</v>
      </c>
      <c r="F77" s="36">
        <v>3467.7499999999995</v>
      </c>
      <c r="G77" s="36">
        <v>3448.4999999999991</v>
      </c>
      <c r="H77" s="36">
        <v>3520.0999999999995</v>
      </c>
      <c r="I77" s="36">
        <v>3539.3500000000004</v>
      </c>
      <c r="J77" s="36">
        <v>3555.8999999999996</v>
      </c>
      <c r="K77" s="31">
        <v>3522.8</v>
      </c>
      <c r="L77" s="31">
        <v>3487</v>
      </c>
      <c r="M77" s="31">
        <v>2.6033300000000001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3340</v>
      </c>
      <c r="D78" s="36">
        <v>3340.8666666666663</v>
      </c>
      <c r="E78" s="36">
        <v>3301.3333333333326</v>
      </c>
      <c r="F78" s="36">
        <v>3262.6666666666661</v>
      </c>
      <c r="G78" s="36">
        <v>3223.1333333333323</v>
      </c>
      <c r="H78" s="36">
        <v>3379.5333333333328</v>
      </c>
      <c r="I78" s="36">
        <v>3419.0666666666666</v>
      </c>
      <c r="J78" s="36">
        <v>3457.7333333333331</v>
      </c>
      <c r="K78" s="31">
        <v>3380.4</v>
      </c>
      <c r="L78" s="31">
        <v>3302.2</v>
      </c>
      <c r="M78" s="31">
        <v>2.72559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148.4</v>
      </c>
      <c r="D79" s="36">
        <v>149.03333333333333</v>
      </c>
      <c r="E79" s="36">
        <v>147.31666666666666</v>
      </c>
      <c r="F79" s="36">
        <v>146.23333333333332</v>
      </c>
      <c r="G79" s="36">
        <v>144.51666666666665</v>
      </c>
      <c r="H79" s="36">
        <v>150.11666666666667</v>
      </c>
      <c r="I79" s="36">
        <v>151.83333333333331</v>
      </c>
      <c r="J79" s="36">
        <v>152.91666666666669</v>
      </c>
      <c r="K79" s="31">
        <v>150.75</v>
      </c>
      <c r="L79" s="31">
        <v>147.94999999999999</v>
      </c>
      <c r="M79" s="31">
        <v>132.65518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2805.7</v>
      </c>
      <c r="D80" s="36">
        <v>2813.8666666666668</v>
      </c>
      <c r="E80" s="36">
        <v>2783.7333333333336</v>
      </c>
      <c r="F80" s="36">
        <v>2761.7666666666669</v>
      </c>
      <c r="G80" s="36">
        <v>2731.6333333333337</v>
      </c>
      <c r="H80" s="36">
        <v>2835.8333333333335</v>
      </c>
      <c r="I80" s="36">
        <v>2865.9666666666667</v>
      </c>
      <c r="J80" s="36">
        <v>2887.9333333333334</v>
      </c>
      <c r="K80" s="31">
        <v>2844</v>
      </c>
      <c r="L80" s="31">
        <v>2791.9</v>
      </c>
      <c r="M80" s="31">
        <v>0.60170999999999997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337.45</v>
      </c>
      <c r="D81" s="36">
        <v>336.86666666666662</v>
      </c>
      <c r="E81" s="36">
        <v>335.13333333333321</v>
      </c>
      <c r="F81" s="36">
        <v>332.81666666666661</v>
      </c>
      <c r="G81" s="36">
        <v>331.0833333333332</v>
      </c>
      <c r="H81" s="36">
        <v>339.18333333333322</v>
      </c>
      <c r="I81" s="36">
        <v>340.91666666666669</v>
      </c>
      <c r="J81" s="36">
        <v>343.23333333333323</v>
      </c>
      <c r="K81" s="31">
        <v>338.6</v>
      </c>
      <c r="L81" s="31">
        <v>334.55</v>
      </c>
      <c r="M81" s="31">
        <v>13.432399999999999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131.4</v>
      </c>
      <c r="D82" s="36">
        <v>131.35</v>
      </c>
      <c r="E82" s="36">
        <v>130.25</v>
      </c>
      <c r="F82" s="36">
        <v>129.1</v>
      </c>
      <c r="G82" s="36">
        <v>128</v>
      </c>
      <c r="H82" s="36">
        <v>132.5</v>
      </c>
      <c r="I82" s="36">
        <v>133.59999999999997</v>
      </c>
      <c r="J82" s="36">
        <v>134.75</v>
      </c>
      <c r="K82" s="31">
        <v>132.44999999999999</v>
      </c>
      <c r="L82" s="31">
        <v>130.19999999999999</v>
      </c>
      <c r="M82" s="31">
        <v>297.11622999999997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1592.65</v>
      </c>
      <c r="D83" s="36">
        <v>1590.5333333333335</v>
      </c>
      <c r="E83" s="36">
        <v>1577.116666666667</v>
      </c>
      <c r="F83" s="36">
        <v>1561.5833333333335</v>
      </c>
      <c r="G83" s="36">
        <v>1548.166666666667</v>
      </c>
      <c r="H83" s="36">
        <v>1606.0666666666671</v>
      </c>
      <c r="I83" s="36">
        <v>1619.4833333333336</v>
      </c>
      <c r="J83" s="36">
        <v>1635.0166666666671</v>
      </c>
      <c r="K83" s="31">
        <v>1603.95</v>
      </c>
      <c r="L83" s="31">
        <v>1575</v>
      </c>
      <c r="M83" s="31">
        <v>5.0291699999999997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997.15</v>
      </c>
      <c r="D84" s="36">
        <v>996.98333333333323</v>
      </c>
      <c r="E84" s="36">
        <v>986.21666666666647</v>
      </c>
      <c r="F84" s="36">
        <v>975.28333333333319</v>
      </c>
      <c r="G84" s="36">
        <v>964.51666666666642</v>
      </c>
      <c r="H84" s="36">
        <v>1007.9166666666665</v>
      </c>
      <c r="I84" s="36">
        <v>1018.6833333333332</v>
      </c>
      <c r="J84" s="36">
        <v>1029.6166666666666</v>
      </c>
      <c r="K84" s="31">
        <v>1007.75</v>
      </c>
      <c r="L84" s="31">
        <v>986.05</v>
      </c>
      <c r="M84" s="31">
        <v>12.31593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1707.5</v>
      </c>
      <c r="D85" s="36">
        <v>1702.1833333333334</v>
      </c>
      <c r="E85" s="36">
        <v>1689.3666666666668</v>
      </c>
      <c r="F85" s="36">
        <v>1671.2333333333333</v>
      </c>
      <c r="G85" s="36">
        <v>1658.4166666666667</v>
      </c>
      <c r="H85" s="36">
        <v>1720.3166666666668</v>
      </c>
      <c r="I85" s="36">
        <v>1733.1333333333334</v>
      </c>
      <c r="J85" s="36">
        <v>1751.2666666666669</v>
      </c>
      <c r="K85" s="31">
        <v>1715</v>
      </c>
      <c r="L85" s="31">
        <v>1684.05</v>
      </c>
      <c r="M85" s="31">
        <v>5.3233899999999998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1974.45</v>
      </c>
      <c r="D86" s="36">
        <v>1984.2166666666669</v>
      </c>
      <c r="E86" s="36">
        <v>1948.2833333333338</v>
      </c>
      <c r="F86" s="36">
        <v>1922.1166666666668</v>
      </c>
      <c r="G86" s="36">
        <v>1886.1833333333336</v>
      </c>
      <c r="H86" s="36">
        <v>2010.3833333333339</v>
      </c>
      <c r="I86" s="36">
        <v>2046.3166666666668</v>
      </c>
      <c r="J86" s="36">
        <v>2072.483333333334</v>
      </c>
      <c r="K86" s="31">
        <v>2020.15</v>
      </c>
      <c r="L86" s="31">
        <v>1958.05</v>
      </c>
      <c r="M86" s="31">
        <v>13.11374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427.15</v>
      </c>
      <c r="D87" s="36">
        <v>427.05</v>
      </c>
      <c r="E87" s="36">
        <v>425.1</v>
      </c>
      <c r="F87" s="36">
        <v>423.05</v>
      </c>
      <c r="G87" s="36">
        <v>421.1</v>
      </c>
      <c r="H87" s="36">
        <v>429.1</v>
      </c>
      <c r="I87" s="36">
        <v>431.04999999999995</v>
      </c>
      <c r="J87" s="36">
        <v>433.1</v>
      </c>
      <c r="K87" s="31">
        <v>429</v>
      </c>
      <c r="L87" s="31">
        <v>425</v>
      </c>
      <c r="M87" s="31">
        <v>14.70462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1963.7</v>
      </c>
      <c r="D88" s="36">
        <v>1965.5666666666668</v>
      </c>
      <c r="E88" s="36">
        <v>1958.2333333333336</v>
      </c>
      <c r="F88" s="36">
        <v>1952.7666666666667</v>
      </c>
      <c r="G88" s="36">
        <v>1945.4333333333334</v>
      </c>
      <c r="H88" s="36">
        <v>1971.0333333333338</v>
      </c>
      <c r="I88" s="36">
        <v>1978.3666666666672</v>
      </c>
      <c r="J88" s="36">
        <v>1983.8333333333339</v>
      </c>
      <c r="K88" s="31">
        <v>1972.9</v>
      </c>
      <c r="L88" s="31">
        <v>1960.1</v>
      </c>
      <c r="M88" s="31">
        <v>4.4952500000000004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1384.05</v>
      </c>
      <c r="D89" s="36">
        <v>1395.9666666666665</v>
      </c>
      <c r="E89" s="36">
        <v>1367.083333333333</v>
      </c>
      <c r="F89" s="36">
        <v>1350.1166666666666</v>
      </c>
      <c r="G89" s="36">
        <v>1321.2333333333331</v>
      </c>
      <c r="H89" s="36">
        <v>1412.9333333333329</v>
      </c>
      <c r="I89" s="36">
        <v>1441.8166666666666</v>
      </c>
      <c r="J89" s="36">
        <v>1458.7833333333328</v>
      </c>
      <c r="K89" s="31">
        <v>1424.85</v>
      </c>
      <c r="L89" s="31">
        <v>1379</v>
      </c>
      <c r="M89" s="31">
        <v>10.196059999999999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1277.1500000000001</v>
      </c>
      <c r="D90" s="36">
        <v>1275.7166666666667</v>
      </c>
      <c r="E90" s="36">
        <v>1272.4333333333334</v>
      </c>
      <c r="F90" s="36">
        <v>1267.7166666666667</v>
      </c>
      <c r="G90" s="36">
        <v>1264.4333333333334</v>
      </c>
      <c r="H90" s="36">
        <v>1280.4333333333334</v>
      </c>
      <c r="I90" s="36">
        <v>1283.7166666666667</v>
      </c>
      <c r="J90" s="36">
        <v>1288.4333333333334</v>
      </c>
      <c r="K90" s="31">
        <v>1279</v>
      </c>
      <c r="L90" s="31">
        <v>1271</v>
      </c>
      <c r="M90" s="31">
        <v>16.873449999999998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2899.35</v>
      </c>
      <c r="D91" s="36">
        <v>2898.4166666666665</v>
      </c>
      <c r="E91" s="36">
        <v>2866.833333333333</v>
      </c>
      <c r="F91" s="36">
        <v>2834.3166666666666</v>
      </c>
      <c r="G91" s="36">
        <v>2802.7333333333331</v>
      </c>
      <c r="H91" s="36">
        <v>2930.9333333333329</v>
      </c>
      <c r="I91" s="36">
        <v>2962.516666666666</v>
      </c>
      <c r="J91" s="36">
        <v>2995.0333333333328</v>
      </c>
      <c r="K91" s="31">
        <v>2930</v>
      </c>
      <c r="L91" s="31">
        <v>2865.9</v>
      </c>
      <c r="M91" s="31">
        <v>7.4100900000000003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1541.2</v>
      </c>
      <c r="D92" s="36">
        <v>1543.9833333333333</v>
      </c>
      <c r="E92" s="36">
        <v>1532.2166666666667</v>
      </c>
      <c r="F92" s="36">
        <v>1523.2333333333333</v>
      </c>
      <c r="G92" s="36">
        <v>1511.4666666666667</v>
      </c>
      <c r="H92" s="36">
        <v>1552.9666666666667</v>
      </c>
      <c r="I92" s="36">
        <v>1564.7333333333336</v>
      </c>
      <c r="J92" s="36">
        <v>1573.7166666666667</v>
      </c>
      <c r="K92" s="31">
        <v>1555.75</v>
      </c>
      <c r="L92" s="31">
        <v>1535</v>
      </c>
      <c r="M92" s="31">
        <v>164.51279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641.79999999999995</v>
      </c>
      <c r="D93" s="36">
        <v>639.41666666666663</v>
      </c>
      <c r="E93" s="36">
        <v>632.93333333333328</v>
      </c>
      <c r="F93" s="36">
        <v>624.06666666666661</v>
      </c>
      <c r="G93" s="36">
        <v>617.58333333333326</v>
      </c>
      <c r="H93" s="36">
        <v>648.2833333333333</v>
      </c>
      <c r="I93" s="36">
        <v>654.76666666666665</v>
      </c>
      <c r="J93" s="36">
        <v>663.63333333333333</v>
      </c>
      <c r="K93" s="31">
        <v>645.9</v>
      </c>
      <c r="L93" s="31">
        <v>630.54999999999995</v>
      </c>
      <c r="M93" s="31">
        <v>44.432949999999998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3172.95</v>
      </c>
      <c r="D94" s="36">
        <v>3175.6666666666665</v>
      </c>
      <c r="E94" s="36">
        <v>3163.7833333333328</v>
      </c>
      <c r="F94" s="36">
        <v>3154.6166666666663</v>
      </c>
      <c r="G94" s="36">
        <v>3142.7333333333327</v>
      </c>
      <c r="H94" s="36">
        <v>3184.833333333333</v>
      </c>
      <c r="I94" s="36">
        <v>3196.7166666666672</v>
      </c>
      <c r="J94" s="36">
        <v>3205.8833333333332</v>
      </c>
      <c r="K94" s="31">
        <v>3187.55</v>
      </c>
      <c r="L94" s="31">
        <v>3166.5</v>
      </c>
      <c r="M94" s="31">
        <v>4.1681600000000003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484.35</v>
      </c>
      <c r="D95" s="36">
        <v>484.5</v>
      </c>
      <c r="E95" s="36">
        <v>480.55</v>
      </c>
      <c r="F95" s="36">
        <v>476.75</v>
      </c>
      <c r="G95" s="36">
        <v>472.8</v>
      </c>
      <c r="H95" s="36">
        <v>488.3</v>
      </c>
      <c r="I95" s="36">
        <v>492.25000000000006</v>
      </c>
      <c r="J95" s="36">
        <v>496.05</v>
      </c>
      <c r="K95" s="31">
        <v>488.45</v>
      </c>
      <c r="L95" s="31">
        <v>480.7</v>
      </c>
      <c r="M95" s="31">
        <v>44.950429999999997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261.7</v>
      </c>
      <c r="D96" s="36">
        <v>261.36666666666667</v>
      </c>
      <c r="E96" s="36">
        <v>256.23333333333335</v>
      </c>
      <c r="F96" s="36">
        <v>250.76666666666668</v>
      </c>
      <c r="G96" s="36">
        <v>245.63333333333335</v>
      </c>
      <c r="H96" s="36">
        <v>266.83333333333337</v>
      </c>
      <c r="I96" s="36">
        <v>271.9666666666667</v>
      </c>
      <c r="J96" s="36">
        <v>277.43333333333334</v>
      </c>
      <c r="K96" s="31">
        <v>266.5</v>
      </c>
      <c r="L96" s="31">
        <v>255.9</v>
      </c>
      <c r="M96" s="31">
        <v>53.80744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2556.15</v>
      </c>
      <c r="D97" s="36">
        <v>2557.5333333333333</v>
      </c>
      <c r="E97" s="36">
        <v>2545.0666666666666</v>
      </c>
      <c r="F97" s="36">
        <v>2533.9833333333331</v>
      </c>
      <c r="G97" s="36">
        <v>2521.5166666666664</v>
      </c>
      <c r="H97" s="36">
        <v>2568.6166666666668</v>
      </c>
      <c r="I97" s="36">
        <v>2581.083333333333</v>
      </c>
      <c r="J97" s="36">
        <v>2592.166666666667</v>
      </c>
      <c r="K97" s="31">
        <v>2570</v>
      </c>
      <c r="L97" s="31">
        <v>2546.4499999999998</v>
      </c>
      <c r="M97" s="31">
        <v>12.53538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321.2</v>
      </c>
      <c r="D98" s="36">
        <v>321.76666666666671</v>
      </c>
      <c r="E98" s="36">
        <v>319.53333333333342</v>
      </c>
      <c r="F98" s="36">
        <v>317.86666666666673</v>
      </c>
      <c r="G98" s="36">
        <v>315.63333333333344</v>
      </c>
      <c r="H98" s="36">
        <v>323.43333333333339</v>
      </c>
      <c r="I98" s="36">
        <v>325.66666666666663</v>
      </c>
      <c r="J98" s="36">
        <v>327.33333333333337</v>
      </c>
      <c r="K98" s="31">
        <v>324</v>
      </c>
      <c r="L98" s="31">
        <v>320.10000000000002</v>
      </c>
      <c r="M98" s="31">
        <v>4.7392500000000002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38040.550000000003</v>
      </c>
      <c r="D99" s="36">
        <v>38041.316666666673</v>
      </c>
      <c r="E99" s="36">
        <v>37811.233333333344</v>
      </c>
      <c r="F99" s="36">
        <v>37581.916666666672</v>
      </c>
      <c r="G99" s="36">
        <v>37351.833333333343</v>
      </c>
      <c r="H99" s="36">
        <v>38270.633333333346</v>
      </c>
      <c r="I99" s="36">
        <v>38500.716666666674</v>
      </c>
      <c r="J99" s="36">
        <v>38730.033333333347</v>
      </c>
      <c r="K99" s="31">
        <v>38271.4</v>
      </c>
      <c r="L99" s="31">
        <v>37812</v>
      </c>
      <c r="M99" s="31">
        <v>2.7269999999999999E-2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953.9</v>
      </c>
      <c r="D100" s="36">
        <v>955.44999999999993</v>
      </c>
      <c r="E100" s="36">
        <v>949.94999999999982</v>
      </c>
      <c r="F100" s="36">
        <v>945.99999999999989</v>
      </c>
      <c r="G100" s="36">
        <v>940.49999999999977</v>
      </c>
      <c r="H100" s="36">
        <v>959.39999999999986</v>
      </c>
      <c r="I100" s="36">
        <v>964.90000000000009</v>
      </c>
      <c r="J100" s="36">
        <v>968.84999999999991</v>
      </c>
      <c r="K100" s="31">
        <v>960.95</v>
      </c>
      <c r="L100" s="31">
        <v>951.5</v>
      </c>
      <c r="M100" s="31">
        <v>77.475269999999995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1360.35</v>
      </c>
      <c r="D101" s="36">
        <v>1353.7666666666667</v>
      </c>
      <c r="E101" s="36">
        <v>1343.0833333333333</v>
      </c>
      <c r="F101" s="36">
        <v>1325.8166666666666</v>
      </c>
      <c r="G101" s="36">
        <v>1315.1333333333332</v>
      </c>
      <c r="H101" s="36">
        <v>1371.0333333333333</v>
      </c>
      <c r="I101" s="36">
        <v>1381.7166666666667</v>
      </c>
      <c r="J101" s="36">
        <v>1398.9833333333333</v>
      </c>
      <c r="K101" s="31">
        <v>1364.45</v>
      </c>
      <c r="L101" s="31">
        <v>1336.5</v>
      </c>
      <c r="M101" s="31">
        <v>6.0163200000000003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533.70000000000005</v>
      </c>
      <c r="D102" s="36">
        <v>532.6</v>
      </c>
      <c r="E102" s="36">
        <v>529.70000000000005</v>
      </c>
      <c r="F102" s="36">
        <v>525.70000000000005</v>
      </c>
      <c r="G102" s="36">
        <v>522.80000000000007</v>
      </c>
      <c r="H102" s="36">
        <v>536.6</v>
      </c>
      <c r="I102" s="36">
        <v>539.49999999999989</v>
      </c>
      <c r="J102" s="36">
        <v>543.5</v>
      </c>
      <c r="K102" s="31">
        <v>535.5</v>
      </c>
      <c r="L102" s="31">
        <v>528.6</v>
      </c>
      <c r="M102" s="31">
        <v>14.59792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11.9</v>
      </c>
      <c r="D103" s="36">
        <v>11.966666666666669</v>
      </c>
      <c r="E103" s="36">
        <v>11.733333333333338</v>
      </c>
      <c r="F103" s="36">
        <v>11.56666666666667</v>
      </c>
      <c r="G103" s="36">
        <v>11.333333333333339</v>
      </c>
      <c r="H103" s="36">
        <v>12.133333333333336</v>
      </c>
      <c r="I103" s="36">
        <v>12.366666666666667</v>
      </c>
      <c r="J103" s="36">
        <v>12.533333333333335</v>
      </c>
      <c r="K103" s="31">
        <v>12.2</v>
      </c>
      <c r="L103" s="31">
        <v>11.8</v>
      </c>
      <c r="M103" s="31">
        <v>2416.3536100000001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91.6</v>
      </c>
      <c r="D104" s="36">
        <v>91.600000000000009</v>
      </c>
      <c r="E104" s="36">
        <v>91.200000000000017</v>
      </c>
      <c r="F104" s="36">
        <v>90.800000000000011</v>
      </c>
      <c r="G104" s="36">
        <v>90.40000000000002</v>
      </c>
      <c r="H104" s="36">
        <v>92.000000000000014</v>
      </c>
      <c r="I104" s="36">
        <v>92.40000000000002</v>
      </c>
      <c r="J104" s="36">
        <v>92.800000000000011</v>
      </c>
      <c r="K104" s="31">
        <v>92</v>
      </c>
      <c r="L104" s="31">
        <v>91.2</v>
      </c>
      <c r="M104" s="31">
        <v>159.44660999999999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487.45</v>
      </c>
      <c r="D105" s="36">
        <v>486.85000000000008</v>
      </c>
      <c r="E105" s="36">
        <v>481.70000000000016</v>
      </c>
      <c r="F105" s="36">
        <v>475.9500000000001</v>
      </c>
      <c r="G105" s="36">
        <v>470.80000000000018</v>
      </c>
      <c r="H105" s="36">
        <v>492.60000000000014</v>
      </c>
      <c r="I105" s="36">
        <v>497.75000000000011</v>
      </c>
      <c r="J105" s="36">
        <v>503.50000000000011</v>
      </c>
      <c r="K105" s="31">
        <v>492</v>
      </c>
      <c r="L105" s="31">
        <v>481.1</v>
      </c>
      <c r="M105" s="31">
        <v>25.349740000000001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420.1</v>
      </c>
      <c r="D106" s="36">
        <v>420.01666666666665</v>
      </c>
      <c r="E106" s="36">
        <v>416.58333333333331</v>
      </c>
      <c r="F106" s="36">
        <v>413.06666666666666</v>
      </c>
      <c r="G106" s="36">
        <v>409.63333333333333</v>
      </c>
      <c r="H106" s="36">
        <v>423.5333333333333</v>
      </c>
      <c r="I106" s="36">
        <v>426.9666666666667</v>
      </c>
      <c r="J106" s="36">
        <v>430.48333333333329</v>
      </c>
      <c r="K106" s="31">
        <v>423.45</v>
      </c>
      <c r="L106" s="31">
        <v>416.5</v>
      </c>
      <c r="M106" s="31">
        <v>22.07161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428.4</v>
      </c>
      <c r="D107" s="36">
        <v>429.84999999999997</v>
      </c>
      <c r="E107" s="36">
        <v>424.09999999999991</v>
      </c>
      <c r="F107" s="36">
        <v>419.79999999999995</v>
      </c>
      <c r="G107" s="36">
        <v>414.0499999999999</v>
      </c>
      <c r="H107" s="36">
        <v>434.14999999999992</v>
      </c>
      <c r="I107" s="36">
        <v>439.90000000000003</v>
      </c>
      <c r="J107" s="36">
        <v>444.19999999999993</v>
      </c>
      <c r="K107" s="31">
        <v>435.6</v>
      </c>
      <c r="L107" s="31">
        <v>425.55</v>
      </c>
      <c r="M107" s="31">
        <v>8.1247699999999998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2599.35</v>
      </c>
      <c r="D108" s="36">
        <v>2598.2333333333331</v>
      </c>
      <c r="E108" s="36">
        <v>2587.6166666666663</v>
      </c>
      <c r="F108" s="36">
        <v>2575.8833333333332</v>
      </c>
      <c r="G108" s="36">
        <v>2565.2666666666664</v>
      </c>
      <c r="H108" s="36">
        <v>2609.9666666666662</v>
      </c>
      <c r="I108" s="36">
        <v>2620.583333333333</v>
      </c>
      <c r="J108" s="36">
        <v>2632.3166666666662</v>
      </c>
      <c r="K108" s="31">
        <v>2608.85</v>
      </c>
      <c r="L108" s="31">
        <v>2586.5</v>
      </c>
      <c r="M108" s="31">
        <v>3.5929099999999998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1436</v>
      </c>
      <c r="D109" s="36">
        <v>1440</v>
      </c>
      <c r="E109" s="36">
        <v>1421.55</v>
      </c>
      <c r="F109" s="36">
        <v>1407.1</v>
      </c>
      <c r="G109" s="36">
        <v>1388.6499999999999</v>
      </c>
      <c r="H109" s="36">
        <v>1454.45</v>
      </c>
      <c r="I109" s="36">
        <v>1472.8999999999999</v>
      </c>
      <c r="J109" s="36">
        <v>1487.3500000000001</v>
      </c>
      <c r="K109" s="31">
        <v>1458.45</v>
      </c>
      <c r="L109" s="31">
        <v>1425.55</v>
      </c>
      <c r="M109" s="31">
        <v>13.73704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192.1</v>
      </c>
      <c r="D110" s="36">
        <v>191.6</v>
      </c>
      <c r="E110" s="36">
        <v>188.89999999999998</v>
      </c>
      <c r="F110" s="36">
        <v>185.7</v>
      </c>
      <c r="G110" s="36">
        <v>182.99999999999997</v>
      </c>
      <c r="H110" s="36">
        <v>194.79999999999998</v>
      </c>
      <c r="I110" s="36">
        <v>197.49999999999997</v>
      </c>
      <c r="J110" s="36">
        <v>200.7</v>
      </c>
      <c r="K110" s="31">
        <v>194.3</v>
      </c>
      <c r="L110" s="31">
        <v>188.4</v>
      </c>
      <c r="M110" s="31">
        <v>74.320890000000006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1442.45</v>
      </c>
      <c r="D111" s="36">
        <v>1444.6166666666668</v>
      </c>
      <c r="E111" s="36">
        <v>1435.8833333333337</v>
      </c>
      <c r="F111" s="36">
        <v>1429.3166666666668</v>
      </c>
      <c r="G111" s="36">
        <v>1420.5833333333337</v>
      </c>
      <c r="H111" s="36">
        <v>1451.1833333333336</v>
      </c>
      <c r="I111" s="36">
        <v>1459.9166666666667</v>
      </c>
      <c r="J111" s="36">
        <v>1466.4833333333336</v>
      </c>
      <c r="K111" s="31">
        <v>1453.35</v>
      </c>
      <c r="L111" s="31">
        <v>1438.05</v>
      </c>
      <c r="M111" s="31">
        <v>39.237639999999999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91.85</v>
      </c>
      <c r="D112" s="36">
        <v>91.633333333333326</v>
      </c>
      <c r="E112" s="36">
        <v>90.966666666666654</v>
      </c>
      <c r="F112" s="36">
        <v>90.083333333333329</v>
      </c>
      <c r="G112" s="36">
        <v>89.416666666666657</v>
      </c>
      <c r="H112" s="36">
        <v>92.516666666666652</v>
      </c>
      <c r="I112" s="36">
        <v>93.183333333333337</v>
      </c>
      <c r="J112" s="36">
        <v>94.066666666666649</v>
      </c>
      <c r="K112" s="31">
        <v>92.3</v>
      </c>
      <c r="L112" s="31">
        <v>90.75</v>
      </c>
      <c r="M112" s="31">
        <v>133.55267000000001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973.15</v>
      </c>
      <c r="D113" s="36">
        <v>972.65</v>
      </c>
      <c r="E113" s="36">
        <v>965.55</v>
      </c>
      <c r="F113" s="36">
        <v>957.94999999999993</v>
      </c>
      <c r="G113" s="36">
        <v>950.84999999999991</v>
      </c>
      <c r="H113" s="36">
        <v>980.25</v>
      </c>
      <c r="I113" s="36">
        <v>987.35000000000014</v>
      </c>
      <c r="J113" s="36">
        <v>994.95</v>
      </c>
      <c r="K113" s="31">
        <v>979.75</v>
      </c>
      <c r="L113" s="31">
        <v>965.05</v>
      </c>
      <c r="M113" s="31">
        <v>4.1547599999999996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714.6</v>
      </c>
      <c r="D114" s="36">
        <v>712.35</v>
      </c>
      <c r="E114" s="36">
        <v>705.30000000000007</v>
      </c>
      <c r="F114" s="36">
        <v>696</v>
      </c>
      <c r="G114" s="36">
        <v>688.95</v>
      </c>
      <c r="H114" s="36">
        <v>721.65000000000009</v>
      </c>
      <c r="I114" s="36">
        <v>728.7</v>
      </c>
      <c r="J114" s="36">
        <v>738.00000000000011</v>
      </c>
      <c r="K114" s="31">
        <v>719.4</v>
      </c>
      <c r="L114" s="31">
        <v>703.05</v>
      </c>
      <c r="M114" s="31">
        <v>21.630420000000001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79.150000000000006</v>
      </c>
      <c r="D115" s="36">
        <v>78.849999999999994</v>
      </c>
      <c r="E115" s="36">
        <v>76.899999999999991</v>
      </c>
      <c r="F115" s="36">
        <v>74.649999999999991</v>
      </c>
      <c r="G115" s="36">
        <v>72.699999999999989</v>
      </c>
      <c r="H115" s="36">
        <v>81.099999999999994</v>
      </c>
      <c r="I115" s="36">
        <v>83.049999999999983</v>
      </c>
      <c r="J115" s="36">
        <v>85.3</v>
      </c>
      <c r="K115" s="31">
        <v>80.8</v>
      </c>
      <c r="L115" s="31">
        <v>76.599999999999994</v>
      </c>
      <c r="M115" s="31">
        <v>1532.5636999999999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453.45</v>
      </c>
      <c r="D116" s="36">
        <v>452.31666666666666</v>
      </c>
      <c r="E116" s="36">
        <v>450.13333333333333</v>
      </c>
      <c r="F116" s="36">
        <v>446.81666666666666</v>
      </c>
      <c r="G116" s="36">
        <v>444.63333333333333</v>
      </c>
      <c r="H116" s="36">
        <v>455.63333333333333</v>
      </c>
      <c r="I116" s="36">
        <v>457.81666666666661</v>
      </c>
      <c r="J116" s="36">
        <v>461.13333333333333</v>
      </c>
      <c r="K116" s="31">
        <v>454.5</v>
      </c>
      <c r="L116" s="31">
        <v>449</v>
      </c>
      <c r="M116" s="31">
        <v>69.362179999999995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692.85</v>
      </c>
      <c r="D117" s="36">
        <v>695.19999999999993</v>
      </c>
      <c r="E117" s="36">
        <v>688.64999999999986</v>
      </c>
      <c r="F117" s="36">
        <v>684.44999999999993</v>
      </c>
      <c r="G117" s="36">
        <v>677.89999999999986</v>
      </c>
      <c r="H117" s="36">
        <v>699.39999999999986</v>
      </c>
      <c r="I117" s="36">
        <v>705.94999999999982</v>
      </c>
      <c r="J117" s="36">
        <v>710.14999999999986</v>
      </c>
      <c r="K117" s="31">
        <v>701.75</v>
      </c>
      <c r="L117" s="31">
        <v>691</v>
      </c>
      <c r="M117" s="31">
        <v>8.7311099999999993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403.65</v>
      </c>
      <c r="D118" s="36">
        <v>403.76666666666665</v>
      </c>
      <c r="E118" s="36">
        <v>400.08333333333331</v>
      </c>
      <c r="F118" s="36">
        <v>396.51666666666665</v>
      </c>
      <c r="G118" s="36">
        <v>392.83333333333331</v>
      </c>
      <c r="H118" s="36">
        <v>407.33333333333331</v>
      </c>
      <c r="I118" s="36">
        <v>411.01666666666671</v>
      </c>
      <c r="J118" s="36">
        <v>414.58333333333331</v>
      </c>
      <c r="K118" s="31">
        <v>407.45</v>
      </c>
      <c r="L118" s="31">
        <v>400.2</v>
      </c>
      <c r="M118" s="31">
        <v>42.708660000000002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790.15</v>
      </c>
      <c r="D119" s="36">
        <v>791.43333333333339</v>
      </c>
      <c r="E119" s="36">
        <v>786.86666666666679</v>
      </c>
      <c r="F119" s="36">
        <v>783.58333333333337</v>
      </c>
      <c r="G119" s="36">
        <v>779.01666666666677</v>
      </c>
      <c r="H119" s="36">
        <v>794.71666666666681</v>
      </c>
      <c r="I119" s="36">
        <v>799.28333333333342</v>
      </c>
      <c r="J119" s="36">
        <v>802.56666666666683</v>
      </c>
      <c r="K119" s="31">
        <v>796</v>
      </c>
      <c r="L119" s="31">
        <v>788.15</v>
      </c>
      <c r="M119" s="31">
        <v>10.50381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535.79999999999995</v>
      </c>
      <c r="D120" s="36">
        <v>534.93333333333328</v>
      </c>
      <c r="E120" s="36">
        <v>532.36666666666656</v>
      </c>
      <c r="F120" s="36">
        <v>528.93333333333328</v>
      </c>
      <c r="G120" s="36">
        <v>526.36666666666656</v>
      </c>
      <c r="H120" s="36">
        <v>538.36666666666656</v>
      </c>
      <c r="I120" s="36">
        <v>540.93333333333339</v>
      </c>
      <c r="J120" s="36">
        <v>544.36666666666656</v>
      </c>
      <c r="K120" s="31">
        <v>537.5</v>
      </c>
      <c r="L120" s="31">
        <v>531.5</v>
      </c>
      <c r="M120" s="31">
        <v>13.562609999999999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1771.55</v>
      </c>
      <c r="D121" s="36">
        <v>1765.7166666666665</v>
      </c>
      <c r="E121" s="36">
        <v>1756.633333333333</v>
      </c>
      <c r="F121" s="36">
        <v>1741.7166666666665</v>
      </c>
      <c r="G121" s="36">
        <v>1732.633333333333</v>
      </c>
      <c r="H121" s="36">
        <v>1780.633333333333</v>
      </c>
      <c r="I121" s="36">
        <v>1789.7166666666665</v>
      </c>
      <c r="J121" s="36">
        <v>1804.633333333333</v>
      </c>
      <c r="K121" s="31">
        <v>1774.8</v>
      </c>
      <c r="L121" s="31">
        <v>1750.8</v>
      </c>
      <c r="M121" s="31">
        <v>32.173569999999998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139.1</v>
      </c>
      <c r="D122" s="36">
        <v>138.23333333333332</v>
      </c>
      <c r="E122" s="36">
        <v>136.56666666666663</v>
      </c>
      <c r="F122" s="36">
        <v>134.0333333333333</v>
      </c>
      <c r="G122" s="36">
        <v>132.36666666666662</v>
      </c>
      <c r="H122" s="36">
        <v>140.76666666666665</v>
      </c>
      <c r="I122" s="36">
        <v>142.43333333333334</v>
      </c>
      <c r="J122" s="36">
        <v>144.96666666666667</v>
      </c>
      <c r="K122" s="31">
        <v>139.9</v>
      </c>
      <c r="L122" s="31">
        <v>135.69999999999999</v>
      </c>
      <c r="M122" s="31">
        <v>268.39028999999999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2546.9</v>
      </c>
      <c r="D123" s="36">
        <v>2551.4666666666667</v>
      </c>
      <c r="E123" s="36">
        <v>2534.1833333333334</v>
      </c>
      <c r="F123" s="36">
        <v>2521.4666666666667</v>
      </c>
      <c r="G123" s="36">
        <v>2504.1833333333334</v>
      </c>
      <c r="H123" s="36">
        <v>2564.1833333333334</v>
      </c>
      <c r="I123" s="36">
        <v>2581.4666666666672</v>
      </c>
      <c r="J123" s="36">
        <v>2594.1833333333334</v>
      </c>
      <c r="K123" s="31">
        <v>2568.75</v>
      </c>
      <c r="L123" s="31">
        <v>2538.75</v>
      </c>
      <c r="M123" s="31">
        <v>1.8839999999999999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400.25</v>
      </c>
      <c r="D124" s="36">
        <v>400.56666666666666</v>
      </c>
      <c r="E124" s="36">
        <v>398.38333333333333</v>
      </c>
      <c r="F124" s="36">
        <v>396.51666666666665</v>
      </c>
      <c r="G124" s="36">
        <v>394.33333333333331</v>
      </c>
      <c r="H124" s="36">
        <v>402.43333333333334</v>
      </c>
      <c r="I124" s="36">
        <v>404.61666666666662</v>
      </c>
      <c r="J124" s="36">
        <v>406.48333333333335</v>
      </c>
      <c r="K124" s="31">
        <v>402.75</v>
      </c>
      <c r="L124" s="31">
        <v>398.7</v>
      </c>
      <c r="M124" s="31">
        <v>14.08037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475.8</v>
      </c>
      <c r="D125" s="36">
        <v>474.86666666666662</v>
      </c>
      <c r="E125" s="36">
        <v>472.93333333333322</v>
      </c>
      <c r="F125" s="36">
        <v>470.06666666666661</v>
      </c>
      <c r="G125" s="36">
        <v>468.13333333333321</v>
      </c>
      <c r="H125" s="36">
        <v>477.73333333333323</v>
      </c>
      <c r="I125" s="36">
        <v>479.66666666666663</v>
      </c>
      <c r="J125" s="36">
        <v>482.53333333333325</v>
      </c>
      <c r="K125" s="31">
        <v>476.8</v>
      </c>
      <c r="L125" s="31">
        <v>472</v>
      </c>
      <c r="M125" s="31">
        <v>17.806560000000001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649.20000000000005</v>
      </c>
      <c r="D126" s="36">
        <v>646.76666666666677</v>
      </c>
      <c r="E126" s="36">
        <v>641.68333333333351</v>
      </c>
      <c r="F126" s="36">
        <v>634.16666666666674</v>
      </c>
      <c r="G126" s="36">
        <v>629.08333333333348</v>
      </c>
      <c r="H126" s="36">
        <v>654.28333333333353</v>
      </c>
      <c r="I126" s="36">
        <v>659.36666666666679</v>
      </c>
      <c r="J126" s="36">
        <v>666.88333333333355</v>
      </c>
      <c r="K126" s="31">
        <v>651.85</v>
      </c>
      <c r="L126" s="31">
        <v>639.25</v>
      </c>
      <c r="M126" s="31">
        <v>11.03994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3066.3</v>
      </c>
      <c r="D127" s="36">
        <v>3081.1666666666665</v>
      </c>
      <c r="E127" s="36">
        <v>3048.1333333333332</v>
      </c>
      <c r="F127" s="36">
        <v>3029.9666666666667</v>
      </c>
      <c r="G127" s="36">
        <v>2996.9333333333334</v>
      </c>
      <c r="H127" s="36">
        <v>3099.333333333333</v>
      </c>
      <c r="I127" s="36">
        <v>3132.3666666666668</v>
      </c>
      <c r="J127" s="36">
        <v>3150.5333333333328</v>
      </c>
      <c r="K127" s="31">
        <v>3114.2</v>
      </c>
      <c r="L127" s="31">
        <v>3063</v>
      </c>
      <c r="M127" s="31">
        <v>18.471820000000001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5213.75</v>
      </c>
      <c r="D128" s="36">
        <v>5206.6500000000005</v>
      </c>
      <c r="E128" s="36">
        <v>5183.3000000000011</v>
      </c>
      <c r="F128" s="36">
        <v>5152.8500000000004</v>
      </c>
      <c r="G128" s="36">
        <v>5129.5000000000009</v>
      </c>
      <c r="H128" s="36">
        <v>5237.1000000000013</v>
      </c>
      <c r="I128" s="36">
        <v>5260.4500000000016</v>
      </c>
      <c r="J128" s="36">
        <v>5290.9000000000015</v>
      </c>
      <c r="K128" s="31">
        <v>5230</v>
      </c>
      <c r="L128" s="31">
        <v>5176.2</v>
      </c>
      <c r="M128" s="31">
        <v>3.1333199999999999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4613.45</v>
      </c>
      <c r="D129" s="36">
        <v>4648.7833333333338</v>
      </c>
      <c r="E129" s="36">
        <v>4567.5666666666675</v>
      </c>
      <c r="F129" s="36">
        <v>4521.6833333333334</v>
      </c>
      <c r="G129" s="36">
        <v>4440.4666666666672</v>
      </c>
      <c r="H129" s="36">
        <v>4694.6666666666679</v>
      </c>
      <c r="I129" s="36">
        <v>4775.8833333333332</v>
      </c>
      <c r="J129" s="36">
        <v>4821.7666666666682</v>
      </c>
      <c r="K129" s="31">
        <v>4730</v>
      </c>
      <c r="L129" s="31">
        <v>4602.8999999999996</v>
      </c>
      <c r="M129" s="31">
        <v>1.73245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1197.6500000000001</v>
      </c>
      <c r="D130" s="36">
        <v>1202.2333333333333</v>
      </c>
      <c r="E130" s="36">
        <v>1189.0666666666666</v>
      </c>
      <c r="F130" s="36">
        <v>1180.4833333333333</v>
      </c>
      <c r="G130" s="36">
        <v>1167.3166666666666</v>
      </c>
      <c r="H130" s="36">
        <v>1210.8166666666666</v>
      </c>
      <c r="I130" s="36">
        <v>1223.9833333333331</v>
      </c>
      <c r="J130" s="36">
        <v>1232.5666666666666</v>
      </c>
      <c r="K130" s="31">
        <v>1215.4000000000001</v>
      </c>
      <c r="L130" s="31">
        <v>1193.6500000000001</v>
      </c>
      <c r="M130" s="31">
        <v>9.0805000000000007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1576.6</v>
      </c>
      <c r="D131" s="36">
        <v>1576.3666666666668</v>
      </c>
      <c r="E131" s="36">
        <v>1568.8333333333335</v>
      </c>
      <c r="F131" s="36">
        <v>1561.0666666666666</v>
      </c>
      <c r="G131" s="36">
        <v>1553.5333333333333</v>
      </c>
      <c r="H131" s="36">
        <v>1584.1333333333337</v>
      </c>
      <c r="I131" s="36">
        <v>1591.666666666667</v>
      </c>
      <c r="J131" s="36">
        <v>1599.4333333333338</v>
      </c>
      <c r="K131" s="31">
        <v>1583.9</v>
      </c>
      <c r="L131" s="31">
        <v>1568.6</v>
      </c>
      <c r="M131" s="31">
        <v>9.9796200000000006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284.85000000000002</v>
      </c>
      <c r="D132" s="36">
        <v>286.23333333333335</v>
      </c>
      <c r="E132" s="36">
        <v>282.56666666666672</v>
      </c>
      <c r="F132" s="36">
        <v>280.28333333333336</v>
      </c>
      <c r="G132" s="36">
        <v>276.61666666666673</v>
      </c>
      <c r="H132" s="36">
        <v>288.51666666666671</v>
      </c>
      <c r="I132" s="36">
        <v>292.18333333333334</v>
      </c>
      <c r="J132" s="36">
        <v>294.4666666666667</v>
      </c>
      <c r="K132" s="31">
        <v>289.89999999999998</v>
      </c>
      <c r="L132" s="31">
        <v>283.95</v>
      </c>
      <c r="M132" s="31">
        <v>25.96527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1810.6</v>
      </c>
      <c r="D133" s="36">
        <v>1813.25</v>
      </c>
      <c r="E133" s="36">
        <v>1798.55</v>
      </c>
      <c r="F133" s="36">
        <v>1786.5</v>
      </c>
      <c r="G133" s="36">
        <v>1771.8</v>
      </c>
      <c r="H133" s="36">
        <v>1825.3</v>
      </c>
      <c r="I133" s="36">
        <v>1839.9999999999998</v>
      </c>
      <c r="J133" s="36">
        <v>1852.05</v>
      </c>
      <c r="K133" s="31">
        <v>1827.95</v>
      </c>
      <c r="L133" s="31">
        <v>1801.2</v>
      </c>
      <c r="M133" s="31">
        <v>0.82679999999999998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545.6</v>
      </c>
      <c r="D134" s="36">
        <v>544.68333333333328</v>
      </c>
      <c r="E134" s="36">
        <v>541.36666666666656</v>
      </c>
      <c r="F134" s="36">
        <v>537.13333333333333</v>
      </c>
      <c r="G134" s="36">
        <v>533.81666666666661</v>
      </c>
      <c r="H134" s="36">
        <v>548.91666666666652</v>
      </c>
      <c r="I134" s="36">
        <v>552.23333333333335</v>
      </c>
      <c r="J134" s="36">
        <v>556.46666666666647</v>
      </c>
      <c r="K134" s="31">
        <v>548</v>
      </c>
      <c r="L134" s="31">
        <v>540.45000000000005</v>
      </c>
      <c r="M134" s="31">
        <v>9.5665800000000001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10750.8</v>
      </c>
      <c r="D135" s="36">
        <v>10704.65</v>
      </c>
      <c r="E135" s="36">
        <v>10611.449999999999</v>
      </c>
      <c r="F135" s="36">
        <v>10472.099999999999</v>
      </c>
      <c r="G135" s="36">
        <v>10378.899999999998</v>
      </c>
      <c r="H135" s="36">
        <v>10844</v>
      </c>
      <c r="I135" s="36">
        <v>10937.2</v>
      </c>
      <c r="J135" s="36">
        <v>11076.550000000001</v>
      </c>
      <c r="K135" s="31">
        <v>10797.85</v>
      </c>
      <c r="L135" s="31">
        <v>10565.3</v>
      </c>
      <c r="M135" s="31">
        <v>4.7471800000000002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573.9</v>
      </c>
      <c r="D136" s="36">
        <v>576.38333333333333</v>
      </c>
      <c r="E136" s="36">
        <v>568.76666666666665</v>
      </c>
      <c r="F136" s="36">
        <v>563.63333333333333</v>
      </c>
      <c r="G136" s="36">
        <v>556.01666666666665</v>
      </c>
      <c r="H136" s="36">
        <v>581.51666666666665</v>
      </c>
      <c r="I136" s="36">
        <v>589.13333333333321</v>
      </c>
      <c r="J136" s="36">
        <v>594.26666666666665</v>
      </c>
      <c r="K136" s="31">
        <v>584</v>
      </c>
      <c r="L136" s="31">
        <v>571.25</v>
      </c>
      <c r="M136" s="31">
        <v>8.2291399999999992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1086.4000000000001</v>
      </c>
      <c r="D137" s="36">
        <v>1088.3833333333334</v>
      </c>
      <c r="E137" s="36">
        <v>1078.7666666666669</v>
      </c>
      <c r="F137" s="36">
        <v>1071.1333333333334</v>
      </c>
      <c r="G137" s="36">
        <v>1061.5166666666669</v>
      </c>
      <c r="H137" s="36">
        <v>1096.0166666666669</v>
      </c>
      <c r="I137" s="36">
        <v>1105.6333333333332</v>
      </c>
      <c r="J137" s="36">
        <v>1113.2666666666669</v>
      </c>
      <c r="K137" s="31">
        <v>1098</v>
      </c>
      <c r="L137" s="31">
        <v>1080.75</v>
      </c>
      <c r="M137" s="31">
        <v>19.889320000000001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937.55</v>
      </c>
      <c r="D138" s="36">
        <v>931.31666666666661</v>
      </c>
      <c r="E138" s="36">
        <v>921.23333333333323</v>
      </c>
      <c r="F138" s="36">
        <v>904.91666666666663</v>
      </c>
      <c r="G138" s="36">
        <v>894.83333333333326</v>
      </c>
      <c r="H138" s="36">
        <v>947.63333333333321</v>
      </c>
      <c r="I138" s="36">
        <v>957.7166666666667</v>
      </c>
      <c r="J138" s="36">
        <v>974.03333333333319</v>
      </c>
      <c r="K138" s="31">
        <v>941.4</v>
      </c>
      <c r="L138" s="31">
        <v>915</v>
      </c>
      <c r="M138" s="31">
        <v>7.1768900000000002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97.3</v>
      </c>
      <c r="D139" s="36">
        <v>97.533333333333346</v>
      </c>
      <c r="E139" s="36">
        <v>96.566666666666691</v>
      </c>
      <c r="F139" s="36">
        <v>95.833333333333343</v>
      </c>
      <c r="G139" s="36">
        <v>94.866666666666688</v>
      </c>
      <c r="H139" s="36">
        <v>98.266666666666694</v>
      </c>
      <c r="I139" s="36">
        <v>99.233333333333363</v>
      </c>
      <c r="J139" s="36">
        <v>99.966666666666697</v>
      </c>
      <c r="K139" s="31">
        <v>98.5</v>
      </c>
      <c r="L139" s="31">
        <v>96.8</v>
      </c>
      <c r="M139" s="31">
        <v>68.900080000000003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2290.75</v>
      </c>
      <c r="D140" s="36">
        <v>2316.6833333333329</v>
      </c>
      <c r="E140" s="36">
        <v>2261.4666666666658</v>
      </c>
      <c r="F140" s="36">
        <v>2232.1833333333329</v>
      </c>
      <c r="G140" s="36">
        <v>2176.9666666666658</v>
      </c>
      <c r="H140" s="36">
        <v>2345.9666666666658</v>
      </c>
      <c r="I140" s="36">
        <v>2401.1833333333329</v>
      </c>
      <c r="J140" s="36">
        <v>2430.4666666666658</v>
      </c>
      <c r="K140" s="31">
        <v>2371.9</v>
      </c>
      <c r="L140" s="31">
        <v>2287.4</v>
      </c>
      <c r="M140" s="31">
        <v>7.5667799999999996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110885.75</v>
      </c>
      <c r="D141" s="36">
        <v>111645.53333333333</v>
      </c>
      <c r="E141" s="36">
        <v>109851.76666666665</v>
      </c>
      <c r="F141" s="36">
        <v>108817.78333333333</v>
      </c>
      <c r="G141" s="36">
        <v>107024.01666666665</v>
      </c>
      <c r="H141" s="36">
        <v>112679.51666666665</v>
      </c>
      <c r="I141" s="36">
        <v>114473.28333333331</v>
      </c>
      <c r="J141" s="36">
        <v>115507.26666666665</v>
      </c>
      <c r="K141" s="31">
        <v>113439.3</v>
      </c>
      <c r="L141" s="31">
        <v>110611.55</v>
      </c>
      <c r="M141" s="31">
        <v>0.15221000000000001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62.95</v>
      </c>
      <c r="D142" s="36">
        <v>63.133333333333333</v>
      </c>
      <c r="E142" s="36">
        <v>62.666666666666664</v>
      </c>
      <c r="F142" s="36">
        <v>62.383333333333333</v>
      </c>
      <c r="G142" s="36">
        <v>61.916666666666664</v>
      </c>
      <c r="H142" s="36">
        <v>63.416666666666664</v>
      </c>
      <c r="I142" s="36">
        <v>63.883333333333333</v>
      </c>
      <c r="J142" s="36">
        <v>64.166666666666657</v>
      </c>
      <c r="K142" s="31">
        <v>63.6</v>
      </c>
      <c r="L142" s="31">
        <v>62.85</v>
      </c>
      <c r="M142" s="31">
        <v>17.473099999999999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1251.7</v>
      </c>
      <c r="D143" s="36">
        <v>1248.25</v>
      </c>
      <c r="E143" s="36">
        <v>1242.5</v>
      </c>
      <c r="F143" s="36">
        <v>1233.3</v>
      </c>
      <c r="G143" s="36">
        <v>1227.55</v>
      </c>
      <c r="H143" s="36">
        <v>1257.45</v>
      </c>
      <c r="I143" s="36">
        <v>1263.2</v>
      </c>
      <c r="J143" s="36">
        <v>1272.4000000000001</v>
      </c>
      <c r="K143" s="31">
        <v>1254</v>
      </c>
      <c r="L143" s="31">
        <v>1239.05</v>
      </c>
      <c r="M143" s="31">
        <v>1.6666099999999999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4127.55</v>
      </c>
      <c r="D144" s="36">
        <v>4135.95</v>
      </c>
      <c r="E144" s="36">
        <v>4107.8999999999996</v>
      </c>
      <c r="F144" s="36">
        <v>4088.25</v>
      </c>
      <c r="G144" s="36">
        <v>4060.2</v>
      </c>
      <c r="H144" s="36">
        <v>4155.5999999999995</v>
      </c>
      <c r="I144" s="36">
        <v>4183.6500000000005</v>
      </c>
      <c r="J144" s="36">
        <v>4203.2999999999993</v>
      </c>
      <c r="K144" s="31">
        <v>4164</v>
      </c>
      <c r="L144" s="31">
        <v>4116.3</v>
      </c>
      <c r="M144" s="31">
        <v>3.2133500000000002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3696.8</v>
      </c>
      <c r="D145" s="36">
        <v>3701.2333333333336</v>
      </c>
      <c r="E145" s="36">
        <v>3678.5166666666673</v>
      </c>
      <c r="F145" s="36">
        <v>3660.2333333333336</v>
      </c>
      <c r="G145" s="36">
        <v>3637.5166666666673</v>
      </c>
      <c r="H145" s="36">
        <v>3719.5166666666673</v>
      </c>
      <c r="I145" s="36">
        <v>3742.2333333333336</v>
      </c>
      <c r="J145" s="36">
        <v>3760.5166666666673</v>
      </c>
      <c r="K145" s="31">
        <v>3723.95</v>
      </c>
      <c r="L145" s="31">
        <v>3682.95</v>
      </c>
      <c r="M145" s="31">
        <v>1.8041400000000001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23325.3</v>
      </c>
      <c r="D146" s="36">
        <v>23272.5</v>
      </c>
      <c r="E146" s="36">
        <v>23182.799999999999</v>
      </c>
      <c r="F146" s="36">
        <v>23040.3</v>
      </c>
      <c r="G146" s="36">
        <v>22950.6</v>
      </c>
      <c r="H146" s="36">
        <v>23415</v>
      </c>
      <c r="I146" s="36">
        <v>23504.699999999997</v>
      </c>
      <c r="J146" s="36">
        <v>23647.200000000001</v>
      </c>
      <c r="K146" s="31">
        <v>23362.2</v>
      </c>
      <c r="L146" s="31">
        <v>23130</v>
      </c>
      <c r="M146" s="31">
        <v>0.38166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53.1</v>
      </c>
      <c r="D147" s="36">
        <v>53.083333333333336</v>
      </c>
      <c r="E147" s="36">
        <v>52.266666666666673</v>
      </c>
      <c r="F147" s="36">
        <v>51.433333333333337</v>
      </c>
      <c r="G147" s="36">
        <v>50.616666666666674</v>
      </c>
      <c r="H147" s="36">
        <v>53.916666666666671</v>
      </c>
      <c r="I147" s="36">
        <v>54.733333333333334</v>
      </c>
      <c r="J147" s="36">
        <v>55.56666666666667</v>
      </c>
      <c r="K147" s="31">
        <v>53.9</v>
      </c>
      <c r="L147" s="31">
        <v>52.25</v>
      </c>
      <c r="M147" s="31">
        <v>197.25789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165.2</v>
      </c>
      <c r="D148" s="36">
        <v>165.58333333333334</v>
      </c>
      <c r="E148" s="36">
        <v>163.61666666666667</v>
      </c>
      <c r="F148" s="36">
        <v>162.03333333333333</v>
      </c>
      <c r="G148" s="36">
        <v>160.06666666666666</v>
      </c>
      <c r="H148" s="36">
        <v>167.16666666666669</v>
      </c>
      <c r="I148" s="36">
        <v>169.13333333333333</v>
      </c>
      <c r="J148" s="36">
        <v>170.7166666666667</v>
      </c>
      <c r="K148" s="31">
        <v>167.55</v>
      </c>
      <c r="L148" s="31">
        <v>164</v>
      </c>
      <c r="M148" s="31">
        <v>192.81455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245.95</v>
      </c>
      <c r="D149" s="36">
        <v>245.48333333333335</v>
      </c>
      <c r="E149" s="36">
        <v>243.76666666666671</v>
      </c>
      <c r="F149" s="36">
        <v>241.58333333333337</v>
      </c>
      <c r="G149" s="36">
        <v>239.86666666666673</v>
      </c>
      <c r="H149" s="36">
        <v>247.66666666666669</v>
      </c>
      <c r="I149" s="36">
        <v>249.38333333333333</v>
      </c>
      <c r="J149" s="36">
        <v>251.56666666666666</v>
      </c>
      <c r="K149" s="31">
        <v>247.2</v>
      </c>
      <c r="L149" s="31">
        <v>243.3</v>
      </c>
      <c r="M149" s="31">
        <v>100.84205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145.19999999999999</v>
      </c>
      <c r="D150" s="36">
        <v>146.03333333333333</v>
      </c>
      <c r="E150" s="36">
        <v>144.16666666666666</v>
      </c>
      <c r="F150" s="36">
        <v>143.13333333333333</v>
      </c>
      <c r="G150" s="36">
        <v>141.26666666666665</v>
      </c>
      <c r="H150" s="36">
        <v>147.06666666666666</v>
      </c>
      <c r="I150" s="36">
        <v>148.93333333333334</v>
      </c>
      <c r="J150" s="36">
        <v>149.96666666666667</v>
      </c>
      <c r="K150" s="31">
        <v>147.9</v>
      </c>
      <c r="L150" s="31">
        <v>145</v>
      </c>
      <c r="M150" s="31">
        <v>30.948329999999999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1137.0999999999999</v>
      </c>
      <c r="D151" s="36">
        <v>1136.9833333333333</v>
      </c>
      <c r="E151" s="36">
        <v>1127.1166666666668</v>
      </c>
      <c r="F151" s="36">
        <v>1117.1333333333334</v>
      </c>
      <c r="G151" s="36">
        <v>1107.2666666666669</v>
      </c>
      <c r="H151" s="36">
        <v>1146.9666666666667</v>
      </c>
      <c r="I151" s="36">
        <v>1156.833333333333</v>
      </c>
      <c r="J151" s="36">
        <v>1166.8166666666666</v>
      </c>
      <c r="K151" s="31">
        <v>1146.8499999999999</v>
      </c>
      <c r="L151" s="31">
        <v>1127</v>
      </c>
      <c r="M151" s="31">
        <v>1.61833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4170.5</v>
      </c>
      <c r="D152" s="36">
        <v>4158.4000000000005</v>
      </c>
      <c r="E152" s="36">
        <v>4131.8000000000011</v>
      </c>
      <c r="F152" s="36">
        <v>4093.1000000000004</v>
      </c>
      <c r="G152" s="36">
        <v>4066.5000000000009</v>
      </c>
      <c r="H152" s="36">
        <v>4197.1000000000013</v>
      </c>
      <c r="I152" s="36">
        <v>4223.7000000000016</v>
      </c>
      <c r="J152" s="36">
        <v>4262.4000000000015</v>
      </c>
      <c r="K152" s="31">
        <v>4185</v>
      </c>
      <c r="L152" s="31">
        <v>4119.7</v>
      </c>
      <c r="M152" s="31">
        <v>0.57562999999999998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331.6</v>
      </c>
      <c r="D153" s="36">
        <v>328.21666666666664</v>
      </c>
      <c r="E153" s="36">
        <v>321.73333333333329</v>
      </c>
      <c r="F153" s="36">
        <v>311.86666666666667</v>
      </c>
      <c r="G153" s="36">
        <v>305.38333333333333</v>
      </c>
      <c r="H153" s="36">
        <v>338.08333333333326</v>
      </c>
      <c r="I153" s="36">
        <v>344.56666666666661</v>
      </c>
      <c r="J153" s="36">
        <v>354.43333333333322</v>
      </c>
      <c r="K153" s="31">
        <v>334.7</v>
      </c>
      <c r="L153" s="31">
        <v>318.35000000000002</v>
      </c>
      <c r="M153" s="31">
        <v>50.253419999999998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186.25</v>
      </c>
      <c r="D154" s="36">
        <v>186.28333333333333</v>
      </c>
      <c r="E154" s="36">
        <v>185.51666666666665</v>
      </c>
      <c r="F154" s="36">
        <v>184.78333333333333</v>
      </c>
      <c r="G154" s="36">
        <v>184.01666666666665</v>
      </c>
      <c r="H154" s="36">
        <v>187.01666666666665</v>
      </c>
      <c r="I154" s="36">
        <v>187.78333333333336</v>
      </c>
      <c r="J154" s="36">
        <v>188.51666666666665</v>
      </c>
      <c r="K154" s="31">
        <v>187.05</v>
      </c>
      <c r="L154" s="31">
        <v>185.55</v>
      </c>
      <c r="M154" s="31">
        <v>43.810650000000003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39326.85</v>
      </c>
      <c r="D155" s="36">
        <v>39279.283333333333</v>
      </c>
      <c r="E155" s="36">
        <v>39058.566666666666</v>
      </c>
      <c r="F155" s="36">
        <v>38790.283333333333</v>
      </c>
      <c r="G155" s="36">
        <v>38569.566666666666</v>
      </c>
      <c r="H155" s="36">
        <v>39547.566666666666</v>
      </c>
      <c r="I155" s="36">
        <v>39768.283333333326</v>
      </c>
      <c r="J155" s="36">
        <v>40036.566666666666</v>
      </c>
      <c r="K155" s="31">
        <v>39500</v>
      </c>
      <c r="L155" s="31">
        <v>39011</v>
      </c>
      <c r="M155" s="31">
        <v>0.17505999999999999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1321.4</v>
      </c>
      <c r="D156" s="36">
        <v>1325.4333333333334</v>
      </c>
      <c r="E156" s="36">
        <v>1309.9666666666667</v>
      </c>
      <c r="F156" s="36">
        <v>1298.5333333333333</v>
      </c>
      <c r="G156" s="36">
        <v>1283.0666666666666</v>
      </c>
      <c r="H156" s="36">
        <v>1336.8666666666668</v>
      </c>
      <c r="I156" s="36">
        <v>1352.3333333333335</v>
      </c>
      <c r="J156" s="36">
        <v>1363.7666666666669</v>
      </c>
      <c r="K156" s="31">
        <v>1340.9</v>
      </c>
      <c r="L156" s="31">
        <v>1314</v>
      </c>
      <c r="M156" s="31">
        <v>1.64785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941.55</v>
      </c>
      <c r="D157" s="36">
        <v>938.61666666666667</v>
      </c>
      <c r="E157" s="36">
        <v>930.93333333333339</v>
      </c>
      <c r="F157" s="36">
        <v>920.31666666666672</v>
      </c>
      <c r="G157" s="36">
        <v>912.63333333333344</v>
      </c>
      <c r="H157" s="36">
        <v>949.23333333333335</v>
      </c>
      <c r="I157" s="36">
        <v>956.91666666666652</v>
      </c>
      <c r="J157" s="36">
        <v>967.5333333333333</v>
      </c>
      <c r="K157" s="31">
        <v>946.3</v>
      </c>
      <c r="L157" s="31">
        <v>928</v>
      </c>
      <c r="M157" s="31">
        <v>20.073709999999998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1053.8499999999999</v>
      </c>
      <c r="D158" s="36">
        <v>1060.8500000000001</v>
      </c>
      <c r="E158" s="36">
        <v>1042.7000000000003</v>
      </c>
      <c r="F158" s="36">
        <v>1031.5500000000002</v>
      </c>
      <c r="G158" s="36">
        <v>1013.4000000000003</v>
      </c>
      <c r="H158" s="36">
        <v>1072.0000000000002</v>
      </c>
      <c r="I158" s="36">
        <v>1090.1500000000003</v>
      </c>
      <c r="J158" s="36">
        <v>1101.3000000000002</v>
      </c>
      <c r="K158" s="31">
        <v>1079</v>
      </c>
      <c r="L158" s="31">
        <v>1049.7</v>
      </c>
      <c r="M158" s="31">
        <v>6.5045099999999998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5711.65</v>
      </c>
      <c r="D159" s="36">
        <v>5742.6166666666659</v>
      </c>
      <c r="E159" s="36">
        <v>5670.3333333333321</v>
      </c>
      <c r="F159" s="36">
        <v>5629.0166666666664</v>
      </c>
      <c r="G159" s="36">
        <v>5556.7333333333327</v>
      </c>
      <c r="H159" s="36">
        <v>5783.9333333333316</v>
      </c>
      <c r="I159" s="36">
        <v>5856.2166666666662</v>
      </c>
      <c r="J159" s="36">
        <v>5897.533333333331</v>
      </c>
      <c r="K159" s="31">
        <v>5814.9</v>
      </c>
      <c r="L159" s="31">
        <v>5701.3</v>
      </c>
      <c r="M159" s="31">
        <v>3.4497399999999998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232.4</v>
      </c>
      <c r="D160" s="36">
        <v>232.81666666666669</v>
      </c>
      <c r="E160" s="36">
        <v>230.43333333333339</v>
      </c>
      <c r="F160" s="36">
        <v>228.4666666666667</v>
      </c>
      <c r="G160" s="36">
        <v>226.0833333333334</v>
      </c>
      <c r="H160" s="36">
        <v>234.78333333333339</v>
      </c>
      <c r="I160" s="36">
        <v>237.16666666666666</v>
      </c>
      <c r="J160" s="36">
        <v>239.13333333333338</v>
      </c>
      <c r="K160" s="31">
        <v>235.2</v>
      </c>
      <c r="L160" s="31">
        <v>230.85</v>
      </c>
      <c r="M160" s="31">
        <v>17.068449999999999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251.4</v>
      </c>
      <c r="D161" s="36">
        <v>252.21666666666667</v>
      </c>
      <c r="E161" s="36">
        <v>249.68333333333334</v>
      </c>
      <c r="F161" s="36">
        <v>247.96666666666667</v>
      </c>
      <c r="G161" s="36">
        <v>245.43333333333334</v>
      </c>
      <c r="H161" s="36">
        <v>253.93333333333334</v>
      </c>
      <c r="I161" s="36">
        <v>256.4666666666667</v>
      </c>
      <c r="J161" s="36">
        <v>258.18333333333334</v>
      </c>
      <c r="K161" s="31">
        <v>254.75</v>
      </c>
      <c r="L161" s="31">
        <v>250.5</v>
      </c>
      <c r="M161" s="31">
        <v>79.59854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17346.849999999999</v>
      </c>
      <c r="D162" s="36">
        <v>17385.266666666666</v>
      </c>
      <c r="E162" s="36">
        <v>17166.683333333334</v>
      </c>
      <c r="F162" s="36">
        <v>16986.516666666666</v>
      </c>
      <c r="G162" s="36">
        <v>16767.933333333334</v>
      </c>
      <c r="H162" s="36">
        <v>17565.433333333334</v>
      </c>
      <c r="I162" s="36">
        <v>17784.01666666667</v>
      </c>
      <c r="J162" s="36">
        <v>17964.183333333334</v>
      </c>
      <c r="K162" s="31">
        <v>17603.849999999999</v>
      </c>
      <c r="L162" s="31">
        <v>17205.099999999999</v>
      </c>
      <c r="M162" s="31">
        <v>3.8850000000000003E-2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2427.35</v>
      </c>
      <c r="D163" s="36">
        <v>2430.35</v>
      </c>
      <c r="E163" s="36">
        <v>2416.5499999999997</v>
      </c>
      <c r="F163" s="36">
        <v>2405.75</v>
      </c>
      <c r="G163" s="36">
        <v>2391.9499999999998</v>
      </c>
      <c r="H163" s="36">
        <v>2441.1499999999996</v>
      </c>
      <c r="I163" s="36">
        <v>2454.9499999999998</v>
      </c>
      <c r="J163" s="36">
        <v>2465.7499999999995</v>
      </c>
      <c r="K163" s="31">
        <v>2444.15</v>
      </c>
      <c r="L163" s="31">
        <v>2419.5500000000002</v>
      </c>
      <c r="M163" s="31">
        <v>2.9960800000000001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3535.65</v>
      </c>
      <c r="D164" s="36">
        <v>3526.2166666666667</v>
      </c>
      <c r="E164" s="36">
        <v>3509.4333333333334</v>
      </c>
      <c r="F164" s="36">
        <v>3483.2166666666667</v>
      </c>
      <c r="G164" s="36">
        <v>3466.4333333333334</v>
      </c>
      <c r="H164" s="36">
        <v>3552.4333333333334</v>
      </c>
      <c r="I164" s="36">
        <v>3569.2166666666672</v>
      </c>
      <c r="J164" s="36">
        <v>3595.4333333333334</v>
      </c>
      <c r="K164" s="31">
        <v>3543</v>
      </c>
      <c r="L164" s="31">
        <v>3500</v>
      </c>
      <c r="M164" s="31">
        <v>1.5114000000000001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75.8</v>
      </c>
      <c r="D165" s="36">
        <v>75.75</v>
      </c>
      <c r="E165" s="36">
        <v>75.3</v>
      </c>
      <c r="F165" s="36">
        <v>74.8</v>
      </c>
      <c r="G165" s="36">
        <v>74.349999999999994</v>
      </c>
      <c r="H165" s="36">
        <v>76.25</v>
      </c>
      <c r="I165" s="36">
        <v>76.699999999999989</v>
      </c>
      <c r="J165" s="36">
        <v>77.2</v>
      </c>
      <c r="K165" s="31">
        <v>76.2</v>
      </c>
      <c r="L165" s="31">
        <v>75.25</v>
      </c>
      <c r="M165" s="31">
        <v>255.71754000000001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744.7</v>
      </c>
      <c r="D166" s="36">
        <v>743.51666666666677</v>
      </c>
      <c r="E166" s="36">
        <v>737.18333333333351</v>
      </c>
      <c r="F166" s="36">
        <v>729.66666666666674</v>
      </c>
      <c r="G166" s="36">
        <v>723.33333333333348</v>
      </c>
      <c r="H166" s="36">
        <v>751.03333333333353</v>
      </c>
      <c r="I166" s="36">
        <v>757.36666666666679</v>
      </c>
      <c r="J166" s="36">
        <v>764.88333333333355</v>
      </c>
      <c r="K166" s="31">
        <v>749.85</v>
      </c>
      <c r="L166" s="31">
        <v>736</v>
      </c>
      <c r="M166" s="31">
        <v>9.0346100000000007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5467.85</v>
      </c>
      <c r="D167" s="36">
        <v>5438.9666666666672</v>
      </c>
      <c r="E167" s="36">
        <v>5392.9333333333343</v>
      </c>
      <c r="F167" s="36">
        <v>5318.0166666666673</v>
      </c>
      <c r="G167" s="36">
        <v>5271.9833333333345</v>
      </c>
      <c r="H167" s="36">
        <v>5513.8833333333341</v>
      </c>
      <c r="I167" s="36">
        <v>5559.916666666667</v>
      </c>
      <c r="J167" s="36">
        <v>5634.8333333333339</v>
      </c>
      <c r="K167" s="31">
        <v>5485</v>
      </c>
      <c r="L167" s="31">
        <v>5364.05</v>
      </c>
      <c r="M167" s="31">
        <v>7.4160500000000003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378.1</v>
      </c>
      <c r="D168" s="36">
        <v>378.36666666666662</v>
      </c>
      <c r="E168" s="36">
        <v>375.73333333333323</v>
      </c>
      <c r="F168" s="36">
        <v>373.36666666666662</v>
      </c>
      <c r="G168" s="36">
        <v>370.73333333333323</v>
      </c>
      <c r="H168" s="36">
        <v>380.73333333333323</v>
      </c>
      <c r="I168" s="36">
        <v>383.36666666666656</v>
      </c>
      <c r="J168" s="36">
        <v>385.73333333333323</v>
      </c>
      <c r="K168" s="31">
        <v>381</v>
      </c>
      <c r="L168" s="31">
        <v>376</v>
      </c>
      <c r="M168" s="31">
        <v>9.0325699999999998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207.15</v>
      </c>
      <c r="D169" s="36">
        <v>206.25</v>
      </c>
      <c r="E169" s="36">
        <v>203.5</v>
      </c>
      <c r="F169" s="36">
        <v>199.85</v>
      </c>
      <c r="G169" s="36">
        <v>197.1</v>
      </c>
      <c r="H169" s="36">
        <v>209.9</v>
      </c>
      <c r="I169" s="36">
        <v>212.65</v>
      </c>
      <c r="J169" s="36">
        <v>216.3</v>
      </c>
      <c r="K169" s="31">
        <v>209</v>
      </c>
      <c r="L169" s="31">
        <v>202.6</v>
      </c>
      <c r="M169" s="31">
        <v>193.78327999999999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714.25</v>
      </c>
      <c r="D170" s="36">
        <v>718.43333333333339</v>
      </c>
      <c r="E170" s="36">
        <v>706.91666666666674</v>
      </c>
      <c r="F170" s="36">
        <v>699.58333333333337</v>
      </c>
      <c r="G170" s="36">
        <v>688.06666666666672</v>
      </c>
      <c r="H170" s="36">
        <v>725.76666666666677</v>
      </c>
      <c r="I170" s="36">
        <v>737.28333333333342</v>
      </c>
      <c r="J170" s="36">
        <v>744.61666666666679</v>
      </c>
      <c r="K170" s="31">
        <v>729.95</v>
      </c>
      <c r="L170" s="31">
        <v>711.1</v>
      </c>
      <c r="M170" s="31">
        <v>2.9908299999999999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992.65</v>
      </c>
      <c r="D171" s="36">
        <v>995.85</v>
      </c>
      <c r="E171" s="36">
        <v>983.80000000000007</v>
      </c>
      <c r="F171" s="36">
        <v>974.95</v>
      </c>
      <c r="G171" s="36">
        <v>962.90000000000009</v>
      </c>
      <c r="H171" s="36">
        <v>1004.7</v>
      </c>
      <c r="I171" s="36">
        <v>1016.75</v>
      </c>
      <c r="J171" s="36">
        <v>1025.5999999999999</v>
      </c>
      <c r="K171" s="31">
        <v>1007.9</v>
      </c>
      <c r="L171" s="31">
        <v>987</v>
      </c>
      <c r="M171" s="31">
        <v>2.93519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294.10000000000002</v>
      </c>
      <c r="D172" s="36">
        <v>294.66666666666669</v>
      </c>
      <c r="E172" s="36">
        <v>291.43333333333339</v>
      </c>
      <c r="F172" s="36">
        <v>288.76666666666671</v>
      </c>
      <c r="G172" s="36">
        <v>285.53333333333342</v>
      </c>
      <c r="H172" s="36">
        <v>297.33333333333337</v>
      </c>
      <c r="I172" s="36">
        <v>300.56666666666661</v>
      </c>
      <c r="J172" s="36">
        <v>303.23333333333335</v>
      </c>
      <c r="K172" s="31">
        <v>297.89999999999998</v>
      </c>
      <c r="L172" s="31">
        <v>292</v>
      </c>
      <c r="M172" s="31">
        <v>82.837810000000005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2355.25</v>
      </c>
      <c r="D173" s="36">
        <v>2352.0833333333335</v>
      </c>
      <c r="E173" s="36">
        <v>2344.4666666666672</v>
      </c>
      <c r="F173" s="36">
        <v>2333.6833333333338</v>
      </c>
      <c r="G173" s="36">
        <v>2326.0666666666675</v>
      </c>
      <c r="H173" s="36">
        <v>2362.8666666666668</v>
      </c>
      <c r="I173" s="36">
        <v>2370.4833333333327</v>
      </c>
      <c r="J173" s="36">
        <v>2381.2666666666664</v>
      </c>
      <c r="K173" s="31">
        <v>2359.6999999999998</v>
      </c>
      <c r="L173" s="31">
        <v>2341.3000000000002</v>
      </c>
      <c r="M173" s="31">
        <v>39.640900000000002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89.5</v>
      </c>
      <c r="D174" s="36">
        <v>89.783333333333346</v>
      </c>
      <c r="E174" s="36">
        <v>88.966666666666697</v>
      </c>
      <c r="F174" s="36">
        <v>88.433333333333351</v>
      </c>
      <c r="G174" s="36">
        <v>87.616666666666703</v>
      </c>
      <c r="H174" s="36">
        <v>90.316666666666691</v>
      </c>
      <c r="I174" s="36">
        <v>91.133333333333326</v>
      </c>
      <c r="J174" s="36">
        <v>91.666666666666686</v>
      </c>
      <c r="K174" s="31">
        <v>90.6</v>
      </c>
      <c r="L174" s="31">
        <v>89.25</v>
      </c>
      <c r="M174" s="31">
        <v>101.21691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805.05</v>
      </c>
      <c r="D175" s="36">
        <v>804.01666666666677</v>
      </c>
      <c r="E175" s="36">
        <v>799.58333333333348</v>
      </c>
      <c r="F175" s="36">
        <v>794.11666666666667</v>
      </c>
      <c r="G175" s="36">
        <v>789.68333333333339</v>
      </c>
      <c r="H175" s="36">
        <v>809.48333333333358</v>
      </c>
      <c r="I175" s="36">
        <v>813.91666666666674</v>
      </c>
      <c r="J175" s="36">
        <v>819.38333333333367</v>
      </c>
      <c r="K175" s="31">
        <v>808.45</v>
      </c>
      <c r="L175" s="31">
        <v>798.55</v>
      </c>
      <c r="M175" s="31">
        <v>6.4369500000000004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1348.35</v>
      </c>
      <c r="D176" s="36">
        <v>1341.4833333333333</v>
      </c>
      <c r="E176" s="36">
        <v>1331.8666666666668</v>
      </c>
      <c r="F176" s="36">
        <v>1315.3833333333334</v>
      </c>
      <c r="G176" s="36">
        <v>1305.7666666666669</v>
      </c>
      <c r="H176" s="36">
        <v>1357.9666666666667</v>
      </c>
      <c r="I176" s="36">
        <v>1367.583333333333</v>
      </c>
      <c r="J176" s="36">
        <v>1384.0666666666666</v>
      </c>
      <c r="K176" s="31">
        <v>1351.1</v>
      </c>
      <c r="L176" s="31">
        <v>1325</v>
      </c>
      <c r="M176" s="31">
        <v>10.73063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576.45000000000005</v>
      </c>
      <c r="D177" s="36">
        <v>577.23333333333335</v>
      </c>
      <c r="E177" s="36">
        <v>574.51666666666665</v>
      </c>
      <c r="F177" s="36">
        <v>572.58333333333326</v>
      </c>
      <c r="G177" s="36">
        <v>569.86666666666656</v>
      </c>
      <c r="H177" s="36">
        <v>579.16666666666674</v>
      </c>
      <c r="I177" s="36">
        <v>581.88333333333344</v>
      </c>
      <c r="J177" s="36">
        <v>583.81666666666683</v>
      </c>
      <c r="K177" s="31">
        <v>579.95000000000005</v>
      </c>
      <c r="L177" s="31">
        <v>575.29999999999995</v>
      </c>
      <c r="M177" s="31">
        <v>107.65224000000001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26631.7</v>
      </c>
      <c r="D178" s="36">
        <v>26678.266666666663</v>
      </c>
      <c r="E178" s="36">
        <v>26481.533333333326</v>
      </c>
      <c r="F178" s="36">
        <v>26331.366666666661</v>
      </c>
      <c r="G178" s="36">
        <v>26134.633333333324</v>
      </c>
      <c r="H178" s="36">
        <v>26828.433333333327</v>
      </c>
      <c r="I178" s="36">
        <v>27025.166666666664</v>
      </c>
      <c r="J178" s="36">
        <v>27175.333333333328</v>
      </c>
      <c r="K178" s="31">
        <v>26875</v>
      </c>
      <c r="L178" s="31">
        <v>26528.1</v>
      </c>
      <c r="M178" s="31">
        <v>0.22536999999999999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1888.45</v>
      </c>
      <c r="D179" s="36">
        <v>1884.45</v>
      </c>
      <c r="E179" s="36">
        <v>1876</v>
      </c>
      <c r="F179" s="36">
        <v>1863.55</v>
      </c>
      <c r="G179" s="36">
        <v>1855.1</v>
      </c>
      <c r="H179" s="36">
        <v>1896.9</v>
      </c>
      <c r="I179" s="36">
        <v>1905.3500000000004</v>
      </c>
      <c r="J179" s="36">
        <v>1917.8000000000002</v>
      </c>
      <c r="K179" s="31">
        <v>1892.9</v>
      </c>
      <c r="L179" s="31">
        <v>1872</v>
      </c>
      <c r="M179" s="31">
        <v>6.7565400000000002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3593.05</v>
      </c>
      <c r="D180" s="36">
        <v>3599.2833333333333</v>
      </c>
      <c r="E180" s="36">
        <v>3573.7666666666664</v>
      </c>
      <c r="F180" s="36">
        <v>3554.4833333333331</v>
      </c>
      <c r="G180" s="36">
        <v>3528.9666666666662</v>
      </c>
      <c r="H180" s="36">
        <v>3618.5666666666666</v>
      </c>
      <c r="I180" s="36">
        <v>3644.0833333333339</v>
      </c>
      <c r="J180" s="36">
        <v>3663.3666666666668</v>
      </c>
      <c r="K180" s="31">
        <v>3624.8</v>
      </c>
      <c r="L180" s="31">
        <v>3580</v>
      </c>
      <c r="M180" s="31">
        <v>2.2730399999999999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559.45000000000005</v>
      </c>
      <c r="D181" s="36">
        <v>559.36666666666667</v>
      </c>
      <c r="E181" s="36">
        <v>555.08333333333337</v>
      </c>
      <c r="F181" s="36">
        <v>550.7166666666667</v>
      </c>
      <c r="G181" s="36">
        <v>546.43333333333339</v>
      </c>
      <c r="H181" s="36">
        <v>563.73333333333335</v>
      </c>
      <c r="I181" s="36">
        <v>568.01666666666665</v>
      </c>
      <c r="J181" s="36">
        <v>572.38333333333333</v>
      </c>
      <c r="K181" s="31">
        <v>563.65</v>
      </c>
      <c r="L181" s="31">
        <v>555</v>
      </c>
      <c r="M181" s="31">
        <v>5.9482200000000001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2276.5500000000002</v>
      </c>
      <c r="D182" s="36">
        <v>2275.25</v>
      </c>
      <c r="E182" s="36">
        <v>2249.3000000000002</v>
      </c>
      <c r="F182" s="36">
        <v>2222.0500000000002</v>
      </c>
      <c r="G182" s="36">
        <v>2196.1000000000004</v>
      </c>
      <c r="H182" s="36">
        <v>2302.5</v>
      </c>
      <c r="I182" s="36">
        <v>2328.4499999999998</v>
      </c>
      <c r="J182" s="36">
        <v>2355.6999999999998</v>
      </c>
      <c r="K182" s="31">
        <v>2301.1999999999998</v>
      </c>
      <c r="L182" s="31">
        <v>2248</v>
      </c>
      <c r="M182" s="31">
        <v>4.6664700000000003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1136.8</v>
      </c>
      <c r="D183" s="36">
        <v>1138.2666666666667</v>
      </c>
      <c r="E183" s="36">
        <v>1132.5333333333333</v>
      </c>
      <c r="F183" s="36">
        <v>1128.2666666666667</v>
      </c>
      <c r="G183" s="36">
        <v>1122.5333333333333</v>
      </c>
      <c r="H183" s="36">
        <v>1142.5333333333333</v>
      </c>
      <c r="I183" s="36">
        <v>1148.2666666666664</v>
      </c>
      <c r="J183" s="36">
        <v>1152.5333333333333</v>
      </c>
      <c r="K183" s="31">
        <v>1144</v>
      </c>
      <c r="L183" s="31">
        <v>1134</v>
      </c>
      <c r="M183" s="31">
        <v>7.9880699999999996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642.45000000000005</v>
      </c>
      <c r="D184" s="36">
        <v>643.36666666666667</v>
      </c>
      <c r="E184" s="36">
        <v>634.73333333333335</v>
      </c>
      <c r="F184" s="36">
        <v>627.01666666666665</v>
      </c>
      <c r="G184" s="36">
        <v>618.38333333333333</v>
      </c>
      <c r="H184" s="36">
        <v>651.08333333333337</v>
      </c>
      <c r="I184" s="36">
        <v>659.71666666666681</v>
      </c>
      <c r="J184" s="36">
        <v>667.43333333333339</v>
      </c>
      <c r="K184" s="31">
        <v>652</v>
      </c>
      <c r="L184" s="31">
        <v>635.65</v>
      </c>
      <c r="M184" s="31">
        <v>16.40287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779.4</v>
      </c>
      <c r="D185" s="36">
        <v>779.5</v>
      </c>
      <c r="E185" s="36">
        <v>776.1</v>
      </c>
      <c r="F185" s="36">
        <v>772.80000000000007</v>
      </c>
      <c r="G185" s="36">
        <v>769.40000000000009</v>
      </c>
      <c r="H185" s="36">
        <v>782.8</v>
      </c>
      <c r="I185" s="36">
        <v>786.2</v>
      </c>
      <c r="J185" s="36">
        <v>789.49999999999989</v>
      </c>
      <c r="K185" s="31">
        <v>782.9</v>
      </c>
      <c r="L185" s="31">
        <v>776.2</v>
      </c>
      <c r="M185" s="31">
        <v>8.9241399999999995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1045.3</v>
      </c>
      <c r="D186" s="36">
        <v>1046.1000000000001</v>
      </c>
      <c r="E186" s="36">
        <v>1041.2000000000003</v>
      </c>
      <c r="F186" s="36">
        <v>1037.1000000000001</v>
      </c>
      <c r="G186" s="36">
        <v>1032.2000000000003</v>
      </c>
      <c r="H186" s="36">
        <v>1050.2000000000003</v>
      </c>
      <c r="I186" s="36">
        <v>1055.1000000000004</v>
      </c>
      <c r="J186" s="36">
        <v>1059.2000000000003</v>
      </c>
      <c r="K186" s="31">
        <v>1051</v>
      </c>
      <c r="L186" s="31">
        <v>1042</v>
      </c>
      <c r="M186" s="31">
        <v>5.3650099999999998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1787.6</v>
      </c>
      <c r="D187" s="36">
        <v>1793.7333333333336</v>
      </c>
      <c r="E187" s="36">
        <v>1777.0166666666671</v>
      </c>
      <c r="F187" s="36">
        <v>1766.4333333333336</v>
      </c>
      <c r="G187" s="36">
        <v>1749.7166666666672</v>
      </c>
      <c r="H187" s="36">
        <v>1804.3166666666671</v>
      </c>
      <c r="I187" s="36">
        <v>1821.0333333333333</v>
      </c>
      <c r="J187" s="36">
        <v>1831.616666666667</v>
      </c>
      <c r="K187" s="31">
        <v>1810.45</v>
      </c>
      <c r="L187" s="31">
        <v>1783.15</v>
      </c>
      <c r="M187" s="31">
        <v>5.2037300000000002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907.85</v>
      </c>
      <c r="D188" s="36">
        <v>913.66666666666663</v>
      </c>
      <c r="E188" s="36">
        <v>899.33333333333326</v>
      </c>
      <c r="F188" s="36">
        <v>890.81666666666661</v>
      </c>
      <c r="G188" s="36">
        <v>876.48333333333323</v>
      </c>
      <c r="H188" s="36">
        <v>922.18333333333328</v>
      </c>
      <c r="I188" s="36">
        <v>936.51666666666654</v>
      </c>
      <c r="J188" s="36">
        <v>945.0333333333333</v>
      </c>
      <c r="K188" s="31">
        <v>928</v>
      </c>
      <c r="L188" s="31">
        <v>905.15</v>
      </c>
      <c r="M188" s="31">
        <v>32.28492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7445.35</v>
      </c>
      <c r="D189" s="36">
        <v>7451.7833333333328</v>
      </c>
      <c r="E189" s="36">
        <v>7393.5666666666657</v>
      </c>
      <c r="F189" s="36">
        <v>7341.7833333333328</v>
      </c>
      <c r="G189" s="36">
        <v>7283.5666666666657</v>
      </c>
      <c r="H189" s="36">
        <v>7503.5666666666657</v>
      </c>
      <c r="I189" s="36">
        <v>7561.7833333333328</v>
      </c>
      <c r="J189" s="36">
        <v>7613.5666666666657</v>
      </c>
      <c r="K189" s="31">
        <v>7510</v>
      </c>
      <c r="L189" s="31">
        <v>7400</v>
      </c>
      <c r="M189" s="31">
        <v>1.12435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655.7</v>
      </c>
      <c r="D190" s="36">
        <v>660.41666666666663</v>
      </c>
      <c r="E190" s="36">
        <v>649.93333333333328</v>
      </c>
      <c r="F190" s="36">
        <v>644.16666666666663</v>
      </c>
      <c r="G190" s="36">
        <v>633.68333333333328</v>
      </c>
      <c r="H190" s="36">
        <v>666.18333333333328</v>
      </c>
      <c r="I190" s="36">
        <v>676.66666666666663</v>
      </c>
      <c r="J190" s="36">
        <v>682.43333333333328</v>
      </c>
      <c r="K190" s="31">
        <v>670.9</v>
      </c>
      <c r="L190" s="31">
        <v>654.65</v>
      </c>
      <c r="M190" s="31">
        <v>102.63992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256.89999999999998</v>
      </c>
      <c r="D191" s="36">
        <v>257.40000000000003</v>
      </c>
      <c r="E191" s="36">
        <v>255.50000000000006</v>
      </c>
      <c r="F191" s="36">
        <v>254.10000000000002</v>
      </c>
      <c r="G191" s="36">
        <v>252.20000000000005</v>
      </c>
      <c r="H191" s="36">
        <v>258.80000000000007</v>
      </c>
      <c r="I191" s="36">
        <v>260.70000000000005</v>
      </c>
      <c r="J191" s="36">
        <v>262.10000000000008</v>
      </c>
      <c r="K191" s="31">
        <v>259.3</v>
      </c>
      <c r="L191" s="31">
        <v>256</v>
      </c>
      <c r="M191" s="31">
        <v>63.387610000000002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127.4</v>
      </c>
      <c r="D192" s="36">
        <v>127.65000000000002</v>
      </c>
      <c r="E192" s="36">
        <v>126.75000000000003</v>
      </c>
      <c r="F192" s="36">
        <v>126.10000000000001</v>
      </c>
      <c r="G192" s="36">
        <v>125.20000000000002</v>
      </c>
      <c r="H192" s="36">
        <v>128.30000000000004</v>
      </c>
      <c r="I192" s="36">
        <v>129.20000000000005</v>
      </c>
      <c r="J192" s="36">
        <v>129.85000000000005</v>
      </c>
      <c r="K192" s="31">
        <v>128.55000000000001</v>
      </c>
      <c r="L192" s="31">
        <v>127</v>
      </c>
      <c r="M192" s="31">
        <v>242.4171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3507.05</v>
      </c>
      <c r="D193" s="36">
        <v>3514.8500000000004</v>
      </c>
      <c r="E193" s="36">
        <v>3495.5500000000006</v>
      </c>
      <c r="F193" s="36">
        <v>3484.05</v>
      </c>
      <c r="G193" s="36">
        <v>3464.7500000000005</v>
      </c>
      <c r="H193" s="36">
        <v>3526.3500000000008</v>
      </c>
      <c r="I193" s="36">
        <v>3545.65</v>
      </c>
      <c r="J193" s="36">
        <v>3557.150000000001</v>
      </c>
      <c r="K193" s="31">
        <v>3534.15</v>
      </c>
      <c r="L193" s="31">
        <v>3503.35</v>
      </c>
      <c r="M193" s="31">
        <v>16.720649999999999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1197.5999999999999</v>
      </c>
      <c r="D194" s="36">
        <v>1196.3500000000001</v>
      </c>
      <c r="E194" s="36">
        <v>1189.7000000000003</v>
      </c>
      <c r="F194" s="36">
        <v>1181.8000000000002</v>
      </c>
      <c r="G194" s="36">
        <v>1175.1500000000003</v>
      </c>
      <c r="H194" s="36">
        <v>1204.2500000000002</v>
      </c>
      <c r="I194" s="36">
        <v>1210.9000000000003</v>
      </c>
      <c r="J194" s="36">
        <v>1218.8000000000002</v>
      </c>
      <c r="K194" s="31">
        <v>1203</v>
      </c>
      <c r="L194" s="31">
        <v>1188.45</v>
      </c>
      <c r="M194" s="31">
        <v>11.63897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2991.7</v>
      </c>
      <c r="D195" s="36">
        <v>3003.5499999999997</v>
      </c>
      <c r="E195" s="36">
        <v>2968.1499999999996</v>
      </c>
      <c r="F195" s="36">
        <v>2944.6</v>
      </c>
      <c r="G195" s="36">
        <v>2909.2</v>
      </c>
      <c r="H195" s="36">
        <v>3027.0999999999995</v>
      </c>
      <c r="I195" s="36">
        <v>3062.5</v>
      </c>
      <c r="J195" s="36">
        <v>3086.0499999999993</v>
      </c>
      <c r="K195" s="31">
        <v>3038.95</v>
      </c>
      <c r="L195" s="31">
        <v>2980</v>
      </c>
      <c r="M195" s="31">
        <v>1.2148300000000001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3308.45</v>
      </c>
      <c r="D196" s="36">
        <v>3313.6666666666665</v>
      </c>
      <c r="E196" s="36">
        <v>3298.8833333333332</v>
      </c>
      <c r="F196" s="36">
        <v>3289.3166666666666</v>
      </c>
      <c r="G196" s="36">
        <v>3274.5333333333333</v>
      </c>
      <c r="H196" s="36">
        <v>3323.2333333333331</v>
      </c>
      <c r="I196" s="36">
        <v>3338.0166666666669</v>
      </c>
      <c r="J196" s="36">
        <v>3347.583333333333</v>
      </c>
      <c r="K196" s="31">
        <v>3328.45</v>
      </c>
      <c r="L196" s="31">
        <v>3304.1</v>
      </c>
      <c r="M196" s="31">
        <v>5.8462500000000004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1921.55</v>
      </c>
      <c r="D197" s="36">
        <v>1920.0666666666666</v>
      </c>
      <c r="E197" s="36">
        <v>1903.7833333333333</v>
      </c>
      <c r="F197" s="36">
        <v>1886.0166666666667</v>
      </c>
      <c r="G197" s="36">
        <v>1869.7333333333333</v>
      </c>
      <c r="H197" s="36">
        <v>1937.8333333333333</v>
      </c>
      <c r="I197" s="36">
        <v>1954.1166666666666</v>
      </c>
      <c r="J197" s="36">
        <v>1971.8833333333332</v>
      </c>
      <c r="K197" s="31">
        <v>1936.35</v>
      </c>
      <c r="L197" s="31">
        <v>1902.3</v>
      </c>
      <c r="M197" s="31">
        <v>3.0033500000000002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734.25</v>
      </c>
      <c r="D198" s="36">
        <v>735.83333333333337</v>
      </c>
      <c r="E198" s="36">
        <v>728.4666666666667</v>
      </c>
      <c r="F198" s="36">
        <v>722.68333333333328</v>
      </c>
      <c r="G198" s="36">
        <v>715.31666666666661</v>
      </c>
      <c r="H198" s="36">
        <v>741.61666666666679</v>
      </c>
      <c r="I198" s="36">
        <v>748.98333333333335</v>
      </c>
      <c r="J198" s="36">
        <v>754.76666666666688</v>
      </c>
      <c r="K198" s="31">
        <v>743.2</v>
      </c>
      <c r="L198" s="31">
        <v>730.05</v>
      </c>
      <c r="M198" s="31">
        <v>5.2999200000000002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2079</v>
      </c>
      <c r="D199" s="36">
        <v>2089.9</v>
      </c>
      <c r="E199" s="36">
        <v>2062.2000000000003</v>
      </c>
      <c r="F199" s="36">
        <v>2045.4</v>
      </c>
      <c r="G199" s="36">
        <v>2017.7000000000003</v>
      </c>
      <c r="H199" s="36">
        <v>2106.7000000000003</v>
      </c>
      <c r="I199" s="36">
        <v>2134.4</v>
      </c>
      <c r="J199" s="36">
        <v>2151.2000000000003</v>
      </c>
      <c r="K199" s="31">
        <v>2117.6</v>
      </c>
      <c r="L199" s="31">
        <v>2073.1</v>
      </c>
      <c r="M199" s="31">
        <v>3.7378900000000002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36.1</v>
      </c>
      <c r="D200" s="36">
        <v>36.56666666666667</v>
      </c>
      <c r="E200" s="36">
        <v>35.533333333333339</v>
      </c>
      <c r="F200" s="36">
        <v>34.966666666666669</v>
      </c>
      <c r="G200" s="36">
        <v>33.933333333333337</v>
      </c>
      <c r="H200" s="36">
        <v>37.13333333333334</v>
      </c>
      <c r="I200" s="36">
        <v>38.166666666666671</v>
      </c>
      <c r="J200" s="36">
        <v>38.733333333333341</v>
      </c>
      <c r="K200" s="31">
        <v>37.6</v>
      </c>
      <c r="L200" s="31">
        <v>36</v>
      </c>
      <c r="M200" s="31">
        <v>302.85572000000002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96.15</v>
      </c>
      <c r="D201" s="36">
        <v>96.649999999999991</v>
      </c>
      <c r="E201" s="36">
        <v>95.299999999999983</v>
      </c>
      <c r="F201" s="36">
        <v>94.449999999999989</v>
      </c>
      <c r="G201" s="36">
        <v>93.09999999999998</v>
      </c>
      <c r="H201" s="36">
        <v>97.499999999999986</v>
      </c>
      <c r="I201" s="36">
        <v>98.84999999999998</v>
      </c>
      <c r="J201" s="36">
        <v>99.699999999999989</v>
      </c>
      <c r="K201" s="31">
        <v>98</v>
      </c>
      <c r="L201" s="31">
        <v>95.8</v>
      </c>
      <c r="M201" s="31">
        <v>29.26201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1609.4</v>
      </c>
      <c r="D202" s="36">
        <v>1608.8666666666668</v>
      </c>
      <c r="E202" s="36">
        <v>1601.7833333333335</v>
      </c>
      <c r="F202" s="36">
        <v>1594.1666666666667</v>
      </c>
      <c r="G202" s="36">
        <v>1587.0833333333335</v>
      </c>
      <c r="H202" s="36">
        <v>1616.4833333333336</v>
      </c>
      <c r="I202" s="36">
        <v>1623.5666666666666</v>
      </c>
      <c r="J202" s="36">
        <v>1631.1833333333336</v>
      </c>
      <c r="K202" s="31">
        <v>1615.95</v>
      </c>
      <c r="L202" s="31">
        <v>1601.25</v>
      </c>
      <c r="M202" s="31">
        <v>4.5617400000000004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1572.35</v>
      </c>
      <c r="D203" s="36">
        <v>1576.3666666666668</v>
      </c>
      <c r="E203" s="36">
        <v>1561.2833333333335</v>
      </c>
      <c r="F203" s="36">
        <v>1550.2166666666667</v>
      </c>
      <c r="G203" s="36">
        <v>1535.1333333333334</v>
      </c>
      <c r="H203" s="36">
        <v>1587.4333333333336</v>
      </c>
      <c r="I203" s="36">
        <v>1602.5166666666667</v>
      </c>
      <c r="J203" s="36">
        <v>1613.5833333333337</v>
      </c>
      <c r="K203" s="31">
        <v>1591.45</v>
      </c>
      <c r="L203" s="31">
        <v>1565.3</v>
      </c>
      <c r="M203" s="31">
        <v>2.0236800000000001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8301.4</v>
      </c>
      <c r="D204" s="36">
        <v>8304.4666666666672</v>
      </c>
      <c r="E204" s="36">
        <v>8276.9333333333343</v>
      </c>
      <c r="F204" s="36">
        <v>8252.4666666666672</v>
      </c>
      <c r="G204" s="36">
        <v>8224.9333333333343</v>
      </c>
      <c r="H204" s="36">
        <v>8328.9333333333343</v>
      </c>
      <c r="I204" s="36">
        <v>8356.4666666666672</v>
      </c>
      <c r="J204" s="36">
        <v>8380.9333333333343</v>
      </c>
      <c r="K204" s="31">
        <v>8332</v>
      </c>
      <c r="L204" s="31">
        <v>8280</v>
      </c>
      <c r="M204" s="31">
        <v>2.0523400000000001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105.35</v>
      </c>
      <c r="D205" s="36">
        <v>105.48333333333333</v>
      </c>
      <c r="E205" s="36">
        <v>104.36666666666667</v>
      </c>
      <c r="F205" s="36">
        <v>103.38333333333334</v>
      </c>
      <c r="G205" s="36">
        <v>102.26666666666668</v>
      </c>
      <c r="H205" s="36">
        <v>106.46666666666667</v>
      </c>
      <c r="I205" s="36">
        <v>107.58333333333331</v>
      </c>
      <c r="J205" s="36">
        <v>108.56666666666666</v>
      </c>
      <c r="K205" s="31">
        <v>106.6</v>
      </c>
      <c r="L205" s="31">
        <v>104.5</v>
      </c>
      <c r="M205" s="31">
        <v>140.25819999999999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624.9</v>
      </c>
      <c r="D206" s="36">
        <v>627.93333333333328</v>
      </c>
      <c r="E206" s="36">
        <v>620.96666666666658</v>
      </c>
      <c r="F206" s="36">
        <v>617.0333333333333</v>
      </c>
      <c r="G206" s="36">
        <v>610.06666666666661</v>
      </c>
      <c r="H206" s="36">
        <v>631.86666666666656</v>
      </c>
      <c r="I206" s="36">
        <v>638.83333333333326</v>
      </c>
      <c r="J206" s="36">
        <v>642.76666666666654</v>
      </c>
      <c r="K206" s="31">
        <v>634.9</v>
      </c>
      <c r="L206" s="31">
        <v>624</v>
      </c>
      <c r="M206" s="31">
        <v>14.62594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930.1</v>
      </c>
      <c r="D207" s="36">
        <v>927.33333333333337</v>
      </c>
      <c r="E207" s="36">
        <v>920.76666666666677</v>
      </c>
      <c r="F207" s="36">
        <v>911.43333333333339</v>
      </c>
      <c r="G207" s="36">
        <v>904.86666666666679</v>
      </c>
      <c r="H207" s="36">
        <v>936.66666666666674</v>
      </c>
      <c r="I207" s="36">
        <v>943.23333333333335</v>
      </c>
      <c r="J207" s="36">
        <v>952.56666666666672</v>
      </c>
      <c r="K207" s="31">
        <v>933.9</v>
      </c>
      <c r="L207" s="31">
        <v>918</v>
      </c>
      <c r="M207" s="31">
        <v>18.410309999999999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229.95</v>
      </c>
      <c r="D208" s="36">
        <v>230.16666666666666</v>
      </c>
      <c r="E208" s="36">
        <v>228.7833333333333</v>
      </c>
      <c r="F208" s="36">
        <v>227.61666666666665</v>
      </c>
      <c r="G208" s="36">
        <v>226.23333333333329</v>
      </c>
      <c r="H208" s="36">
        <v>231.33333333333331</v>
      </c>
      <c r="I208" s="36">
        <v>232.7166666666667</v>
      </c>
      <c r="J208" s="36">
        <v>233.88333333333333</v>
      </c>
      <c r="K208" s="31">
        <v>231.55</v>
      </c>
      <c r="L208" s="31">
        <v>229</v>
      </c>
      <c r="M208" s="31">
        <v>50.647500000000001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850.95</v>
      </c>
      <c r="D209" s="36">
        <v>851.73333333333323</v>
      </c>
      <c r="E209" s="36">
        <v>846.46666666666647</v>
      </c>
      <c r="F209" s="36">
        <v>841.98333333333323</v>
      </c>
      <c r="G209" s="36">
        <v>836.71666666666647</v>
      </c>
      <c r="H209" s="36">
        <v>856.21666666666647</v>
      </c>
      <c r="I209" s="36">
        <v>861.48333333333312</v>
      </c>
      <c r="J209" s="36">
        <v>865.96666666666647</v>
      </c>
      <c r="K209" s="31">
        <v>857</v>
      </c>
      <c r="L209" s="31">
        <v>847.25</v>
      </c>
      <c r="M209" s="31">
        <v>3.9069199999999999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1676.55</v>
      </c>
      <c r="D210" s="36">
        <v>1683.8166666666666</v>
      </c>
      <c r="E210" s="36">
        <v>1657.7333333333331</v>
      </c>
      <c r="F210" s="36">
        <v>1638.9166666666665</v>
      </c>
      <c r="G210" s="36">
        <v>1612.833333333333</v>
      </c>
      <c r="H210" s="36">
        <v>1702.6333333333332</v>
      </c>
      <c r="I210" s="36">
        <v>1728.7166666666667</v>
      </c>
      <c r="J210" s="36">
        <v>1747.5333333333333</v>
      </c>
      <c r="K210" s="31">
        <v>1709.9</v>
      </c>
      <c r="L210" s="31">
        <v>1665</v>
      </c>
      <c r="M210" s="31">
        <v>0.37084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411.4</v>
      </c>
      <c r="D211" s="36">
        <v>412.09999999999997</v>
      </c>
      <c r="E211" s="36">
        <v>410.34999999999991</v>
      </c>
      <c r="F211" s="36">
        <v>409.29999999999995</v>
      </c>
      <c r="G211" s="36">
        <v>407.5499999999999</v>
      </c>
      <c r="H211" s="36">
        <v>413.14999999999992</v>
      </c>
      <c r="I211" s="36">
        <v>414.90000000000003</v>
      </c>
      <c r="J211" s="36">
        <v>415.94999999999993</v>
      </c>
      <c r="K211" s="31">
        <v>413.85</v>
      </c>
      <c r="L211" s="31">
        <v>411.05</v>
      </c>
      <c r="M211" s="31">
        <v>29.896940000000001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17.100000000000001</v>
      </c>
      <c r="D212" s="36">
        <v>17.150000000000002</v>
      </c>
      <c r="E212" s="36">
        <v>17.000000000000004</v>
      </c>
      <c r="F212" s="36">
        <v>16.900000000000002</v>
      </c>
      <c r="G212" s="36">
        <v>16.750000000000004</v>
      </c>
      <c r="H212" s="36">
        <v>17.250000000000004</v>
      </c>
      <c r="I212" s="36">
        <v>17.400000000000002</v>
      </c>
      <c r="J212" s="36">
        <v>17.500000000000004</v>
      </c>
      <c r="K212" s="31">
        <v>17.3</v>
      </c>
      <c r="L212" s="31">
        <v>17.05</v>
      </c>
      <c r="M212" s="31">
        <v>767.98182999999995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255.65</v>
      </c>
      <c r="D213" s="36">
        <v>255.75</v>
      </c>
      <c r="E213" s="36">
        <v>253.5</v>
      </c>
      <c r="F213" s="36">
        <v>251.35</v>
      </c>
      <c r="G213" s="36">
        <v>249.1</v>
      </c>
      <c r="H213" s="36">
        <v>257.89999999999998</v>
      </c>
      <c r="I213" s="36">
        <v>260.14999999999998</v>
      </c>
      <c r="J213" s="36">
        <v>262.3</v>
      </c>
      <c r="K213" s="31">
        <v>258</v>
      </c>
      <c r="L213" s="31">
        <v>253.6</v>
      </c>
      <c r="M213" s="31">
        <v>36.953609999999998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113.85</v>
      </c>
      <c r="D214" s="36">
        <v>113.18333333333334</v>
      </c>
      <c r="E214" s="36">
        <v>112.16666666666667</v>
      </c>
      <c r="F214" s="36">
        <v>110.48333333333333</v>
      </c>
      <c r="G214" s="36">
        <v>109.46666666666667</v>
      </c>
      <c r="H214" s="36">
        <v>114.86666666666667</v>
      </c>
      <c r="I214" s="36">
        <v>115.88333333333333</v>
      </c>
      <c r="J214" s="36">
        <v>117.56666666666668</v>
      </c>
      <c r="K214" s="31">
        <v>114.2</v>
      </c>
      <c r="L214" s="31">
        <v>111.5</v>
      </c>
      <c r="M214" s="31">
        <v>553.51894000000004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590.29999999999995</v>
      </c>
      <c r="D215" s="36">
        <v>592.04999999999995</v>
      </c>
      <c r="E215" s="36">
        <v>586.69999999999993</v>
      </c>
      <c r="F215" s="36">
        <v>583.1</v>
      </c>
      <c r="G215" s="36">
        <v>577.75</v>
      </c>
      <c r="H215" s="36">
        <v>595.64999999999986</v>
      </c>
      <c r="I215" s="36">
        <v>600.99999999999977</v>
      </c>
      <c r="J215" s="36">
        <v>604.5999999999998</v>
      </c>
      <c r="K215" s="31">
        <v>597.4</v>
      </c>
      <c r="L215" s="31">
        <v>588.45000000000005</v>
      </c>
      <c r="M215" s="31">
        <v>11.22317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7"/>
      <c r="B1" s="378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1" t="s">
        <v>16</v>
      </c>
      <c r="B9" s="373" t="s">
        <v>18</v>
      </c>
      <c r="C9" s="376" t="s">
        <v>20</v>
      </c>
      <c r="D9" s="376" t="s">
        <v>21</v>
      </c>
      <c r="E9" s="368" t="s">
        <v>22</v>
      </c>
      <c r="F9" s="369"/>
      <c r="G9" s="370"/>
      <c r="H9" s="368" t="s">
        <v>23</v>
      </c>
      <c r="I9" s="369"/>
      <c r="J9" s="370"/>
      <c r="K9" s="26"/>
      <c r="L9" s="27"/>
      <c r="M9" s="48"/>
      <c r="N9" s="1"/>
      <c r="O9" s="1"/>
    </row>
    <row r="10" spans="1:15" ht="42.75" customHeight="1">
      <c r="A10" s="372"/>
      <c r="B10" s="375"/>
      <c r="C10" s="375"/>
      <c r="D10" s="3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550.79999999999995</v>
      </c>
      <c r="D11" s="36">
        <v>548.91666666666663</v>
      </c>
      <c r="E11" s="36">
        <v>543.48333333333323</v>
      </c>
      <c r="F11" s="36">
        <v>536.16666666666663</v>
      </c>
      <c r="G11" s="36">
        <v>530.73333333333323</v>
      </c>
      <c r="H11" s="36">
        <v>556.23333333333323</v>
      </c>
      <c r="I11" s="36">
        <v>561.66666666666663</v>
      </c>
      <c r="J11" s="36">
        <v>568.98333333333323</v>
      </c>
      <c r="K11" s="31">
        <v>554.35</v>
      </c>
      <c r="L11" s="31">
        <v>541.6</v>
      </c>
      <c r="M11" s="31">
        <v>2.0171999999999999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30681.8</v>
      </c>
      <c r="D12" s="36">
        <v>30706.816666666666</v>
      </c>
      <c r="E12" s="36">
        <v>30475.083333333332</v>
      </c>
      <c r="F12" s="36">
        <v>30268.366666666665</v>
      </c>
      <c r="G12" s="36">
        <v>30036.633333333331</v>
      </c>
      <c r="H12" s="36">
        <v>30913.533333333333</v>
      </c>
      <c r="I12" s="36">
        <v>31145.26666666667</v>
      </c>
      <c r="J12" s="36">
        <v>31351.983333333334</v>
      </c>
      <c r="K12" s="31">
        <v>30938.55</v>
      </c>
      <c r="L12" s="31">
        <v>30500.1</v>
      </c>
      <c r="M12" s="31">
        <v>8.9700000000000005E-3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524.85</v>
      </c>
      <c r="D13" s="36">
        <v>525.4</v>
      </c>
      <c r="E13" s="36">
        <v>520.9</v>
      </c>
      <c r="F13" s="36">
        <v>516.95000000000005</v>
      </c>
      <c r="G13" s="36">
        <v>512.45000000000005</v>
      </c>
      <c r="H13" s="36">
        <v>529.34999999999991</v>
      </c>
      <c r="I13" s="36">
        <v>533.84999999999991</v>
      </c>
      <c r="J13" s="36">
        <v>537.79999999999984</v>
      </c>
      <c r="K13" s="31">
        <v>529.9</v>
      </c>
      <c r="L13" s="31">
        <v>521.45000000000005</v>
      </c>
      <c r="M13" s="31">
        <v>1.6040300000000001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488.8</v>
      </c>
      <c r="D14" s="36">
        <v>489.93333333333339</v>
      </c>
      <c r="E14" s="36">
        <v>484.96666666666681</v>
      </c>
      <c r="F14" s="36">
        <v>481.13333333333344</v>
      </c>
      <c r="G14" s="36">
        <v>476.16666666666686</v>
      </c>
      <c r="H14" s="36">
        <v>493.76666666666677</v>
      </c>
      <c r="I14" s="36">
        <v>498.73333333333335</v>
      </c>
      <c r="J14" s="36">
        <v>502.56666666666672</v>
      </c>
      <c r="K14" s="31">
        <v>494.9</v>
      </c>
      <c r="L14" s="31">
        <v>486.1</v>
      </c>
      <c r="M14" s="31">
        <v>7.6702899999999996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1641.05</v>
      </c>
      <c r="D15" s="36">
        <v>1647.3833333333332</v>
      </c>
      <c r="E15" s="36">
        <v>1625.7666666666664</v>
      </c>
      <c r="F15" s="36">
        <v>1610.4833333333331</v>
      </c>
      <c r="G15" s="36">
        <v>1588.8666666666663</v>
      </c>
      <c r="H15" s="36">
        <v>1662.6666666666665</v>
      </c>
      <c r="I15" s="36">
        <v>1684.2833333333333</v>
      </c>
      <c r="J15" s="36">
        <v>1699.5666666666666</v>
      </c>
      <c r="K15" s="31">
        <v>1669</v>
      </c>
      <c r="L15" s="31">
        <v>1632.1</v>
      </c>
      <c r="M15" s="31">
        <v>1.18336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4283.6000000000004</v>
      </c>
      <c r="D16" s="36">
        <v>4281.9000000000005</v>
      </c>
      <c r="E16" s="36">
        <v>4255.9500000000007</v>
      </c>
      <c r="F16" s="36">
        <v>4228.3</v>
      </c>
      <c r="G16" s="36">
        <v>4202.3500000000004</v>
      </c>
      <c r="H16" s="36">
        <v>4309.5500000000011</v>
      </c>
      <c r="I16" s="36">
        <v>4335.5</v>
      </c>
      <c r="J16" s="36">
        <v>4363.1500000000015</v>
      </c>
      <c r="K16" s="31">
        <v>4307.8500000000004</v>
      </c>
      <c r="L16" s="31">
        <v>4254.25</v>
      </c>
      <c r="M16" s="31">
        <v>1.30579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22422.65</v>
      </c>
      <c r="D17" s="36">
        <v>22455.716666666671</v>
      </c>
      <c r="E17" s="36">
        <v>22334.983333333341</v>
      </c>
      <c r="F17" s="36">
        <v>22247.316666666669</v>
      </c>
      <c r="G17" s="36">
        <v>22126.583333333339</v>
      </c>
      <c r="H17" s="36">
        <v>22543.383333333342</v>
      </c>
      <c r="I17" s="36">
        <v>22664.116666666672</v>
      </c>
      <c r="J17" s="36">
        <v>22751.783333333344</v>
      </c>
      <c r="K17" s="31">
        <v>22576.45</v>
      </c>
      <c r="L17" s="31">
        <v>22368.05</v>
      </c>
      <c r="M17" s="31">
        <v>4.4429999999999997E-2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2039.6</v>
      </c>
      <c r="D18" s="36">
        <v>2033.8999999999999</v>
      </c>
      <c r="E18" s="36">
        <v>2025.7999999999997</v>
      </c>
      <c r="F18" s="36">
        <v>2011.9999999999998</v>
      </c>
      <c r="G18" s="36">
        <v>2003.8999999999996</v>
      </c>
      <c r="H18" s="36">
        <v>2047.6999999999998</v>
      </c>
      <c r="I18" s="36">
        <v>2055.7999999999997</v>
      </c>
      <c r="J18" s="36">
        <v>2069.6</v>
      </c>
      <c r="K18" s="31">
        <v>2042</v>
      </c>
      <c r="L18" s="31">
        <v>2020.1</v>
      </c>
      <c r="M18" s="31">
        <v>2.1253199999999999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2428.4</v>
      </c>
      <c r="D19" s="36">
        <v>2437.9666666666667</v>
      </c>
      <c r="E19" s="36">
        <v>2413.9333333333334</v>
      </c>
      <c r="F19" s="36">
        <v>2399.4666666666667</v>
      </c>
      <c r="G19" s="36">
        <v>2375.4333333333334</v>
      </c>
      <c r="H19" s="36">
        <v>2452.4333333333334</v>
      </c>
      <c r="I19" s="36">
        <v>2476.4666666666672</v>
      </c>
      <c r="J19" s="36">
        <v>2490.9333333333334</v>
      </c>
      <c r="K19" s="31">
        <v>2462</v>
      </c>
      <c r="L19" s="31">
        <v>2423.5</v>
      </c>
      <c r="M19" s="31">
        <v>7.0754299999999999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948.65</v>
      </c>
      <c r="D20" s="36">
        <v>950.76666666666677</v>
      </c>
      <c r="E20" s="36">
        <v>943.08333333333348</v>
      </c>
      <c r="F20" s="36">
        <v>937.51666666666677</v>
      </c>
      <c r="G20" s="36">
        <v>929.83333333333348</v>
      </c>
      <c r="H20" s="36">
        <v>956.33333333333348</v>
      </c>
      <c r="I20" s="36">
        <v>964.01666666666665</v>
      </c>
      <c r="J20" s="36">
        <v>969.58333333333348</v>
      </c>
      <c r="K20" s="31">
        <v>958.45</v>
      </c>
      <c r="L20" s="31">
        <v>945.2</v>
      </c>
      <c r="M20" s="31">
        <v>3.6331500000000001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805.1</v>
      </c>
      <c r="D21" s="36">
        <v>807.83333333333337</v>
      </c>
      <c r="E21" s="36">
        <v>801.26666666666677</v>
      </c>
      <c r="F21" s="36">
        <v>797.43333333333339</v>
      </c>
      <c r="G21" s="36">
        <v>790.86666666666679</v>
      </c>
      <c r="H21" s="36">
        <v>811.66666666666674</v>
      </c>
      <c r="I21" s="36">
        <v>818.23333333333335</v>
      </c>
      <c r="J21" s="36">
        <v>822.06666666666672</v>
      </c>
      <c r="K21" s="31">
        <v>814.4</v>
      </c>
      <c r="L21" s="31">
        <v>804</v>
      </c>
      <c r="M21" s="31">
        <v>21.621919999999999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335.5</v>
      </c>
      <c r="D22" s="36">
        <v>337.26666666666665</v>
      </c>
      <c r="E22" s="36">
        <v>330.13333333333333</v>
      </c>
      <c r="F22" s="36">
        <v>324.76666666666665</v>
      </c>
      <c r="G22" s="36">
        <v>317.63333333333333</v>
      </c>
      <c r="H22" s="36">
        <v>342.63333333333333</v>
      </c>
      <c r="I22" s="36">
        <v>349.76666666666665</v>
      </c>
      <c r="J22" s="36">
        <v>355.13333333333333</v>
      </c>
      <c r="K22" s="31">
        <v>344.4</v>
      </c>
      <c r="L22" s="31">
        <v>331.9</v>
      </c>
      <c r="M22" s="31">
        <v>46.469549999999998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595.54999999999995</v>
      </c>
      <c r="D23" s="36">
        <v>597.51666666666665</v>
      </c>
      <c r="E23" s="36">
        <v>593.0333333333333</v>
      </c>
      <c r="F23" s="36">
        <v>590.51666666666665</v>
      </c>
      <c r="G23" s="36">
        <v>586.0333333333333</v>
      </c>
      <c r="H23" s="36">
        <v>600.0333333333333</v>
      </c>
      <c r="I23" s="36">
        <v>604.51666666666665</v>
      </c>
      <c r="J23" s="36">
        <v>607.0333333333333</v>
      </c>
      <c r="K23" s="31">
        <v>602</v>
      </c>
      <c r="L23" s="31">
        <v>595</v>
      </c>
      <c r="M23" s="31">
        <v>2.5922299999999998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342.15</v>
      </c>
      <c r="D24" s="36">
        <v>343.3</v>
      </c>
      <c r="E24" s="36">
        <v>340.45000000000005</v>
      </c>
      <c r="F24" s="36">
        <v>338.75000000000006</v>
      </c>
      <c r="G24" s="36">
        <v>335.90000000000009</v>
      </c>
      <c r="H24" s="36">
        <v>345</v>
      </c>
      <c r="I24" s="36">
        <v>347.85</v>
      </c>
      <c r="J24" s="36">
        <v>349.54999999999995</v>
      </c>
      <c r="K24" s="31">
        <v>346.15</v>
      </c>
      <c r="L24" s="31">
        <v>341.6</v>
      </c>
      <c r="M24" s="31">
        <v>6.0724600000000004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182.7</v>
      </c>
      <c r="D25" s="36">
        <v>182.76666666666665</v>
      </c>
      <c r="E25" s="36">
        <v>180.93333333333331</v>
      </c>
      <c r="F25" s="36">
        <v>179.16666666666666</v>
      </c>
      <c r="G25" s="36">
        <v>177.33333333333331</v>
      </c>
      <c r="H25" s="36">
        <v>184.5333333333333</v>
      </c>
      <c r="I25" s="36">
        <v>186.36666666666667</v>
      </c>
      <c r="J25" s="36">
        <v>188.1333333333333</v>
      </c>
      <c r="K25" s="31">
        <v>184.6</v>
      </c>
      <c r="L25" s="31">
        <v>181</v>
      </c>
      <c r="M25" s="31">
        <v>33.214469999999999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230.7</v>
      </c>
      <c r="D26" s="36">
        <v>230.95000000000002</v>
      </c>
      <c r="E26" s="36">
        <v>228.25000000000003</v>
      </c>
      <c r="F26" s="36">
        <v>225.8</v>
      </c>
      <c r="G26" s="36">
        <v>223.10000000000002</v>
      </c>
      <c r="H26" s="36">
        <v>233.40000000000003</v>
      </c>
      <c r="I26" s="36">
        <v>236.10000000000002</v>
      </c>
      <c r="J26" s="36">
        <v>238.55000000000004</v>
      </c>
      <c r="K26" s="31">
        <v>233.65</v>
      </c>
      <c r="L26" s="31">
        <v>228.5</v>
      </c>
      <c r="M26" s="31">
        <v>43.347349999999999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321.10000000000002</v>
      </c>
      <c r="D27" s="36">
        <v>322</v>
      </c>
      <c r="E27" s="36">
        <v>318.64999999999998</v>
      </c>
      <c r="F27" s="36">
        <v>316.2</v>
      </c>
      <c r="G27" s="36">
        <v>312.84999999999997</v>
      </c>
      <c r="H27" s="36">
        <v>324.45</v>
      </c>
      <c r="I27" s="36">
        <v>327.8</v>
      </c>
      <c r="J27" s="36">
        <v>330.25</v>
      </c>
      <c r="K27" s="31">
        <v>325.35000000000002</v>
      </c>
      <c r="L27" s="31">
        <v>319.55</v>
      </c>
      <c r="M27" s="31">
        <v>3.59761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919.45</v>
      </c>
      <c r="D28" s="36">
        <v>924.05000000000007</v>
      </c>
      <c r="E28" s="36">
        <v>912.10000000000014</v>
      </c>
      <c r="F28" s="36">
        <v>904.75000000000011</v>
      </c>
      <c r="G28" s="36">
        <v>892.80000000000018</v>
      </c>
      <c r="H28" s="36">
        <v>931.40000000000009</v>
      </c>
      <c r="I28" s="36">
        <v>943.35000000000014</v>
      </c>
      <c r="J28" s="36">
        <v>950.7</v>
      </c>
      <c r="K28" s="31">
        <v>936</v>
      </c>
      <c r="L28" s="31">
        <v>916.7</v>
      </c>
      <c r="M28" s="31">
        <v>1.1335900000000001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1072.3</v>
      </c>
      <c r="D29" s="36">
        <v>1069.2</v>
      </c>
      <c r="E29" s="36">
        <v>1061.1000000000001</v>
      </c>
      <c r="F29" s="36">
        <v>1049.9000000000001</v>
      </c>
      <c r="G29" s="36">
        <v>1041.8000000000002</v>
      </c>
      <c r="H29" s="36">
        <v>1080.4000000000001</v>
      </c>
      <c r="I29" s="36">
        <v>1088.5</v>
      </c>
      <c r="J29" s="36">
        <v>1099.7</v>
      </c>
      <c r="K29" s="31">
        <v>1077.3</v>
      </c>
      <c r="L29" s="31">
        <v>1058</v>
      </c>
      <c r="M29" s="31">
        <v>1.5782799999999999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3501.85</v>
      </c>
      <c r="D30" s="36">
        <v>3493.7666666666664</v>
      </c>
      <c r="E30" s="36">
        <v>3460.3833333333328</v>
      </c>
      <c r="F30" s="36">
        <v>3418.9166666666665</v>
      </c>
      <c r="G30" s="36">
        <v>3385.5333333333328</v>
      </c>
      <c r="H30" s="36">
        <v>3535.2333333333327</v>
      </c>
      <c r="I30" s="36">
        <v>3568.6166666666659</v>
      </c>
      <c r="J30" s="36">
        <v>3610.0833333333326</v>
      </c>
      <c r="K30" s="31">
        <v>3527.15</v>
      </c>
      <c r="L30" s="31">
        <v>3452.3</v>
      </c>
      <c r="M30" s="31">
        <v>0.33905999999999997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1774.95</v>
      </c>
      <c r="D31" s="36">
        <v>1773.1333333333332</v>
      </c>
      <c r="E31" s="36">
        <v>1762.3166666666664</v>
      </c>
      <c r="F31" s="36">
        <v>1749.6833333333332</v>
      </c>
      <c r="G31" s="36">
        <v>1738.8666666666663</v>
      </c>
      <c r="H31" s="36">
        <v>1785.7666666666664</v>
      </c>
      <c r="I31" s="36">
        <v>1796.583333333333</v>
      </c>
      <c r="J31" s="36">
        <v>1809.2166666666665</v>
      </c>
      <c r="K31" s="31">
        <v>1783.95</v>
      </c>
      <c r="L31" s="31">
        <v>1760.5</v>
      </c>
      <c r="M31" s="31">
        <v>1.1447499999999999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805.5</v>
      </c>
      <c r="D32" s="36">
        <v>810.55000000000007</v>
      </c>
      <c r="E32" s="36">
        <v>792.90000000000009</v>
      </c>
      <c r="F32" s="36">
        <v>780.30000000000007</v>
      </c>
      <c r="G32" s="36">
        <v>762.65000000000009</v>
      </c>
      <c r="H32" s="36">
        <v>823.15000000000009</v>
      </c>
      <c r="I32" s="36">
        <v>840.8</v>
      </c>
      <c r="J32" s="36">
        <v>853.40000000000009</v>
      </c>
      <c r="K32" s="31">
        <v>828.2</v>
      </c>
      <c r="L32" s="31">
        <v>797.95</v>
      </c>
      <c r="M32" s="31">
        <v>3.2299500000000001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3620.3</v>
      </c>
      <c r="D33" s="36">
        <v>3612.15</v>
      </c>
      <c r="E33" s="36">
        <v>3589.4</v>
      </c>
      <c r="F33" s="36">
        <v>3558.5</v>
      </c>
      <c r="G33" s="36">
        <v>3535.75</v>
      </c>
      <c r="H33" s="36">
        <v>3643.05</v>
      </c>
      <c r="I33" s="36">
        <v>3665.8</v>
      </c>
      <c r="J33" s="36">
        <v>3696.7000000000003</v>
      </c>
      <c r="K33" s="31">
        <v>3634.9</v>
      </c>
      <c r="L33" s="31">
        <v>3581.25</v>
      </c>
      <c r="M33" s="31">
        <v>1.22872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2284.1</v>
      </c>
      <c r="D34" s="36">
        <v>2296.5666666666666</v>
      </c>
      <c r="E34" s="36">
        <v>2265.5333333333333</v>
      </c>
      <c r="F34" s="36">
        <v>2246.9666666666667</v>
      </c>
      <c r="G34" s="36">
        <v>2215.9333333333334</v>
      </c>
      <c r="H34" s="36">
        <v>2315.1333333333332</v>
      </c>
      <c r="I34" s="36">
        <v>2346.1666666666661</v>
      </c>
      <c r="J34" s="36">
        <v>2364.7333333333331</v>
      </c>
      <c r="K34" s="31">
        <v>2327.6</v>
      </c>
      <c r="L34" s="31">
        <v>2278</v>
      </c>
      <c r="M34" s="31">
        <v>0.23196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642.9</v>
      </c>
      <c r="D35" s="36">
        <v>644.91666666666663</v>
      </c>
      <c r="E35" s="36">
        <v>636.83333333333326</v>
      </c>
      <c r="F35" s="36">
        <v>630.76666666666665</v>
      </c>
      <c r="G35" s="36">
        <v>622.68333333333328</v>
      </c>
      <c r="H35" s="36">
        <v>650.98333333333323</v>
      </c>
      <c r="I35" s="36">
        <v>659.06666666666649</v>
      </c>
      <c r="J35" s="36">
        <v>665.13333333333321</v>
      </c>
      <c r="K35" s="31">
        <v>653</v>
      </c>
      <c r="L35" s="31">
        <v>638.85</v>
      </c>
      <c r="M35" s="31">
        <v>5.9204400000000001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2959.05</v>
      </c>
      <c r="D36" s="36">
        <v>2966.7833333333333</v>
      </c>
      <c r="E36" s="36">
        <v>2932.2666666666664</v>
      </c>
      <c r="F36" s="36">
        <v>2905.4833333333331</v>
      </c>
      <c r="G36" s="36">
        <v>2870.9666666666662</v>
      </c>
      <c r="H36" s="36">
        <v>2993.5666666666666</v>
      </c>
      <c r="I36" s="36">
        <v>3028.0833333333339</v>
      </c>
      <c r="J36" s="36">
        <v>3054.8666666666668</v>
      </c>
      <c r="K36" s="31">
        <v>3001.3</v>
      </c>
      <c r="L36" s="31">
        <v>2940</v>
      </c>
      <c r="M36" s="31">
        <v>0.32840999999999998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442.65</v>
      </c>
      <c r="D37" s="36">
        <v>442.41666666666669</v>
      </c>
      <c r="E37" s="36">
        <v>440.33333333333337</v>
      </c>
      <c r="F37" s="36">
        <v>438.01666666666671</v>
      </c>
      <c r="G37" s="36">
        <v>435.93333333333339</v>
      </c>
      <c r="H37" s="36">
        <v>444.73333333333335</v>
      </c>
      <c r="I37" s="36">
        <v>446.81666666666672</v>
      </c>
      <c r="J37" s="36">
        <v>449.13333333333333</v>
      </c>
      <c r="K37" s="31">
        <v>444.5</v>
      </c>
      <c r="L37" s="31">
        <v>440.1</v>
      </c>
      <c r="M37" s="31">
        <v>10.43674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2107.3000000000002</v>
      </c>
      <c r="D38" s="36">
        <v>2103.7833333333333</v>
      </c>
      <c r="E38" s="36">
        <v>2078.5666666666666</v>
      </c>
      <c r="F38" s="36">
        <v>2049.8333333333335</v>
      </c>
      <c r="G38" s="36">
        <v>2024.6166666666668</v>
      </c>
      <c r="H38" s="36">
        <v>2132.5166666666664</v>
      </c>
      <c r="I38" s="36">
        <v>2157.7333333333327</v>
      </c>
      <c r="J38" s="36">
        <v>2186.4666666666662</v>
      </c>
      <c r="K38" s="31">
        <v>2129</v>
      </c>
      <c r="L38" s="31">
        <v>2075.0500000000002</v>
      </c>
      <c r="M38" s="31">
        <v>6.0258000000000003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850.1</v>
      </c>
      <c r="D39" s="36">
        <v>862.9</v>
      </c>
      <c r="E39" s="36">
        <v>834.44999999999993</v>
      </c>
      <c r="F39" s="36">
        <v>818.8</v>
      </c>
      <c r="G39" s="36">
        <v>790.34999999999991</v>
      </c>
      <c r="H39" s="36">
        <v>878.55</v>
      </c>
      <c r="I39" s="36">
        <v>907</v>
      </c>
      <c r="J39" s="36">
        <v>922.65</v>
      </c>
      <c r="K39" s="31">
        <v>891.35</v>
      </c>
      <c r="L39" s="31">
        <v>847.25</v>
      </c>
      <c r="M39" s="31">
        <v>5.2881499999999999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5416.95</v>
      </c>
      <c r="D40" s="36">
        <v>5452.6333333333332</v>
      </c>
      <c r="E40" s="36">
        <v>5355.3166666666666</v>
      </c>
      <c r="F40" s="36">
        <v>5293.6833333333334</v>
      </c>
      <c r="G40" s="36">
        <v>5196.3666666666668</v>
      </c>
      <c r="H40" s="36">
        <v>5514.2666666666664</v>
      </c>
      <c r="I40" s="36">
        <v>5611.5833333333321</v>
      </c>
      <c r="J40" s="36">
        <v>5673.2166666666662</v>
      </c>
      <c r="K40" s="31">
        <v>5549.95</v>
      </c>
      <c r="L40" s="31">
        <v>5391</v>
      </c>
      <c r="M40" s="31">
        <v>0.4274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1774.95</v>
      </c>
      <c r="D41" s="36">
        <v>1758.0333333333335</v>
      </c>
      <c r="E41" s="36">
        <v>1734.0666666666671</v>
      </c>
      <c r="F41" s="36">
        <v>1693.1833333333336</v>
      </c>
      <c r="G41" s="36">
        <v>1669.2166666666672</v>
      </c>
      <c r="H41" s="36">
        <v>1798.916666666667</v>
      </c>
      <c r="I41" s="36">
        <v>1822.8833333333337</v>
      </c>
      <c r="J41" s="36">
        <v>1863.7666666666669</v>
      </c>
      <c r="K41" s="31">
        <v>1782</v>
      </c>
      <c r="L41" s="31">
        <v>1717.15</v>
      </c>
      <c r="M41" s="31">
        <v>10.72273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5028.8</v>
      </c>
      <c r="D42" s="36">
        <v>5036.333333333333</v>
      </c>
      <c r="E42" s="36">
        <v>5004.6666666666661</v>
      </c>
      <c r="F42" s="36">
        <v>4980.5333333333328</v>
      </c>
      <c r="G42" s="36">
        <v>4948.8666666666659</v>
      </c>
      <c r="H42" s="36">
        <v>5060.4666666666662</v>
      </c>
      <c r="I42" s="36">
        <v>5092.1333333333323</v>
      </c>
      <c r="J42" s="36">
        <v>5116.2666666666664</v>
      </c>
      <c r="K42" s="31">
        <v>5068</v>
      </c>
      <c r="L42" s="31">
        <v>5012.2</v>
      </c>
      <c r="M42" s="31">
        <v>2.1790699999999998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389.9</v>
      </c>
      <c r="D43" s="36">
        <v>390.43333333333334</v>
      </c>
      <c r="E43" s="36">
        <v>386.36666666666667</v>
      </c>
      <c r="F43" s="36">
        <v>382.83333333333331</v>
      </c>
      <c r="G43" s="36">
        <v>378.76666666666665</v>
      </c>
      <c r="H43" s="36">
        <v>393.9666666666667</v>
      </c>
      <c r="I43" s="36">
        <v>398.03333333333342</v>
      </c>
      <c r="J43" s="36">
        <v>401.56666666666672</v>
      </c>
      <c r="K43" s="31">
        <v>394.5</v>
      </c>
      <c r="L43" s="31">
        <v>386.9</v>
      </c>
      <c r="M43" s="31">
        <v>86.224509999999995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301.45</v>
      </c>
      <c r="D44" s="36">
        <v>298.43333333333334</v>
      </c>
      <c r="E44" s="36">
        <v>293.4666666666667</v>
      </c>
      <c r="F44" s="36">
        <v>285.48333333333335</v>
      </c>
      <c r="G44" s="36">
        <v>280.51666666666671</v>
      </c>
      <c r="H44" s="36">
        <v>306.41666666666669</v>
      </c>
      <c r="I44" s="36">
        <v>311.38333333333327</v>
      </c>
      <c r="J44" s="36">
        <v>319.36666666666667</v>
      </c>
      <c r="K44" s="31">
        <v>303.39999999999998</v>
      </c>
      <c r="L44" s="31">
        <v>290.45</v>
      </c>
      <c r="M44" s="31">
        <v>7.4319699999999997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670.65</v>
      </c>
      <c r="D45" s="36">
        <v>666.85</v>
      </c>
      <c r="E45" s="36">
        <v>659.7</v>
      </c>
      <c r="F45" s="36">
        <v>648.75</v>
      </c>
      <c r="G45" s="36">
        <v>641.6</v>
      </c>
      <c r="H45" s="36">
        <v>677.80000000000007</v>
      </c>
      <c r="I45" s="36">
        <v>684.94999999999993</v>
      </c>
      <c r="J45" s="36">
        <v>695.90000000000009</v>
      </c>
      <c r="K45" s="31">
        <v>674</v>
      </c>
      <c r="L45" s="31">
        <v>655.9</v>
      </c>
      <c r="M45" s="31">
        <v>3.4548100000000002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592</v>
      </c>
      <c r="D46" s="36">
        <v>591.25</v>
      </c>
      <c r="E46" s="36">
        <v>587.6</v>
      </c>
      <c r="F46" s="36">
        <v>583.20000000000005</v>
      </c>
      <c r="G46" s="36">
        <v>579.55000000000007</v>
      </c>
      <c r="H46" s="36">
        <v>595.65</v>
      </c>
      <c r="I46" s="36">
        <v>599.30000000000007</v>
      </c>
      <c r="J46" s="36">
        <v>603.69999999999993</v>
      </c>
      <c r="K46" s="31">
        <v>594.9</v>
      </c>
      <c r="L46" s="31">
        <v>586.85</v>
      </c>
      <c r="M46" s="31">
        <v>0.53771000000000002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176.6</v>
      </c>
      <c r="D47" s="36">
        <v>177.08333333333334</v>
      </c>
      <c r="E47" s="36">
        <v>175.81666666666669</v>
      </c>
      <c r="F47" s="36">
        <v>175.03333333333336</v>
      </c>
      <c r="G47" s="36">
        <v>173.76666666666671</v>
      </c>
      <c r="H47" s="36">
        <v>177.86666666666667</v>
      </c>
      <c r="I47" s="36">
        <v>179.13333333333333</v>
      </c>
      <c r="J47" s="36">
        <v>179.91666666666666</v>
      </c>
      <c r="K47" s="31">
        <v>178.35</v>
      </c>
      <c r="L47" s="31">
        <v>176.3</v>
      </c>
      <c r="M47" s="31">
        <v>65.831630000000004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3113.55</v>
      </c>
      <c r="D48" s="36">
        <v>3114.1166666666668</v>
      </c>
      <c r="E48" s="36">
        <v>3091.2333333333336</v>
      </c>
      <c r="F48" s="36">
        <v>3068.916666666667</v>
      </c>
      <c r="G48" s="36">
        <v>3046.0333333333338</v>
      </c>
      <c r="H48" s="36">
        <v>3136.4333333333334</v>
      </c>
      <c r="I48" s="36">
        <v>3159.3166666666666</v>
      </c>
      <c r="J48" s="36">
        <v>3181.6333333333332</v>
      </c>
      <c r="K48" s="31">
        <v>3137</v>
      </c>
      <c r="L48" s="31">
        <v>3091.8</v>
      </c>
      <c r="M48" s="31">
        <v>7.9264000000000001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330</v>
      </c>
      <c r="D49" s="36">
        <v>332.71666666666664</v>
      </c>
      <c r="E49" s="36">
        <v>325.2833333333333</v>
      </c>
      <c r="F49" s="36">
        <v>320.56666666666666</v>
      </c>
      <c r="G49" s="36">
        <v>313.13333333333333</v>
      </c>
      <c r="H49" s="36">
        <v>337.43333333333328</v>
      </c>
      <c r="I49" s="36">
        <v>344.86666666666656</v>
      </c>
      <c r="J49" s="36">
        <v>349.58333333333326</v>
      </c>
      <c r="K49" s="31">
        <v>340.15</v>
      </c>
      <c r="L49" s="31">
        <v>328</v>
      </c>
      <c r="M49" s="31">
        <v>2.43302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1967.2</v>
      </c>
      <c r="D50" s="36">
        <v>1961.0333333333335</v>
      </c>
      <c r="E50" s="36">
        <v>1951.5666666666671</v>
      </c>
      <c r="F50" s="36">
        <v>1935.9333333333336</v>
      </c>
      <c r="G50" s="36">
        <v>1926.4666666666672</v>
      </c>
      <c r="H50" s="36">
        <v>1976.666666666667</v>
      </c>
      <c r="I50" s="36">
        <v>1986.1333333333337</v>
      </c>
      <c r="J50" s="36">
        <v>2001.7666666666669</v>
      </c>
      <c r="K50" s="31">
        <v>1970.5</v>
      </c>
      <c r="L50" s="31">
        <v>1945.4</v>
      </c>
      <c r="M50" s="31">
        <v>5.1735800000000003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6883.65</v>
      </c>
      <c r="D51" s="36">
        <v>6903.9666666666662</v>
      </c>
      <c r="E51" s="36">
        <v>6847.9833333333327</v>
      </c>
      <c r="F51" s="36">
        <v>6812.3166666666666</v>
      </c>
      <c r="G51" s="36">
        <v>6756.333333333333</v>
      </c>
      <c r="H51" s="36">
        <v>6939.6333333333323</v>
      </c>
      <c r="I51" s="36">
        <v>6995.6166666666659</v>
      </c>
      <c r="J51" s="36">
        <v>7031.2833333333319</v>
      </c>
      <c r="K51" s="31">
        <v>6959.95</v>
      </c>
      <c r="L51" s="31">
        <v>6868.3</v>
      </c>
      <c r="M51" s="31">
        <v>0.58475999999999995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706.6</v>
      </c>
      <c r="D52" s="36">
        <v>709.13333333333333</v>
      </c>
      <c r="E52" s="36">
        <v>703.4666666666667</v>
      </c>
      <c r="F52" s="36">
        <v>700.33333333333337</v>
      </c>
      <c r="G52" s="36">
        <v>694.66666666666674</v>
      </c>
      <c r="H52" s="36">
        <v>712.26666666666665</v>
      </c>
      <c r="I52" s="36">
        <v>717.93333333333339</v>
      </c>
      <c r="J52" s="36">
        <v>721.06666666666661</v>
      </c>
      <c r="K52" s="31">
        <v>714.8</v>
      </c>
      <c r="L52" s="31">
        <v>706</v>
      </c>
      <c r="M52" s="31">
        <v>6.2012200000000002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908.2</v>
      </c>
      <c r="D53" s="36">
        <v>911.78333333333342</v>
      </c>
      <c r="E53" s="36">
        <v>901.61666666666679</v>
      </c>
      <c r="F53" s="36">
        <v>895.03333333333342</v>
      </c>
      <c r="G53" s="36">
        <v>884.86666666666679</v>
      </c>
      <c r="H53" s="36">
        <v>918.36666666666679</v>
      </c>
      <c r="I53" s="36">
        <v>928.53333333333353</v>
      </c>
      <c r="J53" s="36">
        <v>935.11666666666679</v>
      </c>
      <c r="K53" s="31">
        <v>921.95</v>
      </c>
      <c r="L53" s="31">
        <v>905.2</v>
      </c>
      <c r="M53" s="31">
        <v>9.5673499999999994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429.85</v>
      </c>
      <c r="D54" s="36">
        <v>431.9666666666667</v>
      </c>
      <c r="E54" s="36">
        <v>426.93333333333339</v>
      </c>
      <c r="F54" s="36">
        <v>424.01666666666671</v>
      </c>
      <c r="G54" s="36">
        <v>418.98333333333341</v>
      </c>
      <c r="H54" s="36">
        <v>434.88333333333338</v>
      </c>
      <c r="I54" s="36">
        <v>439.91666666666669</v>
      </c>
      <c r="J54" s="36">
        <v>442.83333333333337</v>
      </c>
      <c r="K54" s="31">
        <v>437</v>
      </c>
      <c r="L54" s="31">
        <v>429.05</v>
      </c>
      <c r="M54" s="31">
        <v>1.97054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3842.85</v>
      </c>
      <c r="D55" s="36">
        <v>3854.0500000000006</v>
      </c>
      <c r="E55" s="36">
        <v>3823.1000000000013</v>
      </c>
      <c r="F55" s="36">
        <v>3803.3500000000008</v>
      </c>
      <c r="G55" s="36">
        <v>3772.4000000000015</v>
      </c>
      <c r="H55" s="36">
        <v>3873.8000000000011</v>
      </c>
      <c r="I55" s="36">
        <v>3904.7500000000009</v>
      </c>
      <c r="J55" s="36">
        <v>3924.5000000000009</v>
      </c>
      <c r="K55" s="31">
        <v>3885</v>
      </c>
      <c r="L55" s="31">
        <v>3834.3</v>
      </c>
      <c r="M55" s="31">
        <v>3.9432999999999998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1008.05</v>
      </c>
      <c r="D56" s="36">
        <v>1008.6166666666667</v>
      </c>
      <c r="E56" s="36">
        <v>1002.5333333333333</v>
      </c>
      <c r="F56" s="36">
        <v>997.01666666666665</v>
      </c>
      <c r="G56" s="36">
        <v>990.93333333333328</v>
      </c>
      <c r="H56" s="36">
        <v>1014.1333333333333</v>
      </c>
      <c r="I56" s="36">
        <v>1020.2166666666666</v>
      </c>
      <c r="J56" s="36">
        <v>1025.7333333333333</v>
      </c>
      <c r="K56" s="31">
        <v>1014.7</v>
      </c>
      <c r="L56" s="31">
        <v>1003.1</v>
      </c>
      <c r="M56" s="31">
        <v>61.050669999999997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5141.25</v>
      </c>
      <c r="D57" s="36">
        <v>5120.416666666667</v>
      </c>
      <c r="E57" s="36">
        <v>5090.8333333333339</v>
      </c>
      <c r="F57" s="36">
        <v>5040.416666666667</v>
      </c>
      <c r="G57" s="36">
        <v>5010.8333333333339</v>
      </c>
      <c r="H57" s="36">
        <v>5170.8333333333339</v>
      </c>
      <c r="I57" s="36">
        <v>5200.4166666666679</v>
      </c>
      <c r="J57" s="36">
        <v>5250.8333333333339</v>
      </c>
      <c r="K57" s="31">
        <v>5150</v>
      </c>
      <c r="L57" s="31">
        <v>5070</v>
      </c>
      <c r="M57" s="31">
        <v>3.1856499999999999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8093</v>
      </c>
      <c r="D58" s="36">
        <v>8103.1833333333334</v>
      </c>
      <c r="E58" s="36">
        <v>8047.3666666666668</v>
      </c>
      <c r="F58" s="36">
        <v>8001.7333333333336</v>
      </c>
      <c r="G58" s="36">
        <v>7945.916666666667</v>
      </c>
      <c r="H58" s="36">
        <v>8148.8166666666666</v>
      </c>
      <c r="I58" s="36">
        <v>8204.633333333335</v>
      </c>
      <c r="J58" s="36">
        <v>8250.2666666666664</v>
      </c>
      <c r="K58" s="31">
        <v>8159</v>
      </c>
      <c r="L58" s="31">
        <v>8057.55</v>
      </c>
      <c r="M58" s="31">
        <v>8.3828300000000002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1657.65</v>
      </c>
      <c r="D59" s="36">
        <v>1659.9833333333333</v>
      </c>
      <c r="E59" s="36">
        <v>1643.2166666666667</v>
      </c>
      <c r="F59" s="36">
        <v>1628.7833333333333</v>
      </c>
      <c r="G59" s="36">
        <v>1612.0166666666667</v>
      </c>
      <c r="H59" s="36">
        <v>1674.4166666666667</v>
      </c>
      <c r="I59" s="36">
        <v>1691.1833333333336</v>
      </c>
      <c r="J59" s="36">
        <v>1705.6166666666668</v>
      </c>
      <c r="K59" s="31">
        <v>1676.75</v>
      </c>
      <c r="L59" s="31">
        <v>1645.55</v>
      </c>
      <c r="M59" s="31">
        <v>16.892240000000001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6840.55</v>
      </c>
      <c r="D60" s="36">
        <v>6836.8999999999987</v>
      </c>
      <c r="E60" s="36">
        <v>6793.7999999999975</v>
      </c>
      <c r="F60" s="36">
        <v>6747.0499999999984</v>
      </c>
      <c r="G60" s="36">
        <v>6703.9499999999971</v>
      </c>
      <c r="H60" s="36">
        <v>6883.6499999999978</v>
      </c>
      <c r="I60" s="36">
        <v>6926.7499999999982</v>
      </c>
      <c r="J60" s="36">
        <v>6973.4999999999982</v>
      </c>
      <c r="K60" s="31">
        <v>6880</v>
      </c>
      <c r="L60" s="31">
        <v>6790.15</v>
      </c>
      <c r="M60" s="31">
        <v>0.25456000000000001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2195.8000000000002</v>
      </c>
      <c r="D61" s="36">
        <v>2200.8166666666671</v>
      </c>
      <c r="E61" s="36">
        <v>2186.983333333334</v>
      </c>
      <c r="F61" s="36">
        <v>2178.166666666667</v>
      </c>
      <c r="G61" s="36">
        <v>2164.3333333333339</v>
      </c>
      <c r="H61" s="36">
        <v>2209.6333333333341</v>
      </c>
      <c r="I61" s="36">
        <v>2223.4666666666672</v>
      </c>
      <c r="J61" s="36">
        <v>2232.2833333333342</v>
      </c>
      <c r="K61" s="31">
        <v>2214.65</v>
      </c>
      <c r="L61" s="31">
        <v>2192</v>
      </c>
      <c r="M61" s="31">
        <v>0.12723000000000001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2616.5</v>
      </c>
      <c r="D62" s="36">
        <v>2616.7833333333333</v>
      </c>
      <c r="E62" s="36">
        <v>2596.5666666666666</v>
      </c>
      <c r="F62" s="36">
        <v>2576.6333333333332</v>
      </c>
      <c r="G62" s="36">
        <v>2556.4166666666665</v>
      </c>
      <c r="H62" s="36">
        <v>2636.7166666666667</v>
      </c>
      <c r="I62" s="36">
        <v>2656.9333333333329</v>
      </c>
      <c r="J62" s="36">
        <v>2676.8666666666668</v>
      </c>
      <c r="K62" s="31">
        <v>2637</v>
      </c>
      <c r="L62" s="31">
        <v>2596.85</v>
      </c>
      <c r="M62" s="31">
        <v>2.6044100000000001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421.55</v>
      </c>
      <c r="D63" s="36">
        <v>422.81666666666666</v>
      </c>
      <c r="E63" s="36">
        <v>418.83333333333331</v>
      </c>
      <c r="F63" s="36">
        <v>416.11666666666667</v>
      </c>
      <c r="G63" s="36">
        <v>412.13333333333333</v>
      </c>
      <c r="H63" s="36">
        <v>425.5333333333333</v>
      </c>
      <c r="I63" s="36">
        <v>429.51666666666665</v>
      </c>
      <c r="J63" s="36">
        <v>432.23333333333329</v>
      </c>
      <c r="K63" s="31">
        <v>426.8</v>
      </c>
      <c r="L63" s="31">
        <v>420.1</v>
      </c>
      <c r="M63" s="31">
        <v>4.7119400000000002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239.7</v>
      </c>
      <c r="D64" s="36">
        <v>241.53333333333333</v>
      </c>
      <c r="E64" s="36">
        <v>237.06666666666666</v>
      </c>
      <c r="F64" s="36">
        <v>234.43333333333334</v>
      </c>
      <c r="G64" s="36">
        <v>229.96666666666667</v>
      </c>
      <c r="H64" s="36">
        <v>244.16666666666666</v>
      </c>
      <c r="I64" s="36">
        <v>248.6333333333333</v>
      </c>
      <c r="J64" s="36">
        <v>251.26666666666665</v>
      </c>
      <c r="K64" s="31">
        <v>246</v>
      </c>
      <c r="L64" s="31">
        <v>238.9</v>
      </c>
      <c r="M64" s="31">
        <v>69.387820000000005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207.35</v>
      </c>
      <c r="D65" s="36">
        <v>207.1</v>
      </c>
      <c r="E65" s="36">
        <v>206.04999999999998</v>
      </c>
      <c r="F65" s="36">
        <v>204.75</v>
      </c>
      <c r="G65" s="36">
        <v>203.7</v>
      </c>
      <c r="H65" s="36">
        <v>208.39999999999998</v>
      </c>
      <c r="I65" s="36">
        <v>209.45</v>
      </c>
      <c r="J65" s="36">
        <v>210.74999999999997</v>
      </c>
      <c r="K65" s="31">
        <v>208.15</v>
      </c>
      <c r="L65" s="31">
        <v>205.8</v>
      </c>
      <c r="M65" s="31">
        <v>125.01262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106.05</v>
      </c>
      <c r="D66" s="36">
        <v>106.23333333333333</v>
      </c>
      <c r="E66" s="36">
        <v>104.86666666666667</v>
      </c>
      <c r="F66" s="36">
        <v>103.68333333333334</v>
      </c>
      <c r="G66" s="36">
        <v>102.31666666666668</v>
      </c>
      <c r="H66" s="36">
        <v>107.41666666666667</v>
      </c>
      <c r="I66" s="36">
        <v>108.78333333333332</v>
      </c>
      <c r="J66" s="36">
        <v>109.96666666666667</v>
      </c>
      <c r="K66" s="31">
        <v>107.6</v>
      </c>
      <c r="L66" s="31">
        <v>105.05</v>
      </c>
      <c r="M66" s="31">
        <v>54.7502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47.55</v>
      </c>
      <c r="D67" s="36">
        <v>48.083333333333336</v>
      </c>
      <c r="E67" s="36">
        <v>46.56666666666667</v>
      </c>
      <c r="F67" s="36">
        <v>45.583333333333336</v>
      </c>
      <c r="G67" s="36">
        <v>44.06666666666667</v>
      </c>
      <c r="H67" s="36">
        <v>49.06666666666667</v>
      </c>
      <c r="I67" s="36">
        <v>50.583333333333336</v>
      </c>
      <c r="J67" s="36">
        <v>51.56666666666667</v>
      </c>
      <c r="K67" s="31">
        <v>49.6</v>
      </c>
      <c r="L67" s="31">
        <v>47.1</v>
      </c>
      <c r="M67" s="31">
        <v>550.81782999999996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2616.3000000000002</v>
      </c>
      <c r="D68" s="36">
        <v>2613.4333333333334</v>
      </c>
      <c r="E68" s="36">
        <v>2589.8666666666668</v>
      </c>
      <c r="F68" s="36">
        <v>2563.4333333333334</v>
      </c>
      <c r="G68" s="36">
        <v>2539.8666666666668</v>
      </c>
      <c r="H68" s="36">
        <v>2639.8666666666668</v>
      </c>
      <c r="I68" s="36">
        <v>2663.4333333333334</v>
      </c>
      <c r="J68" s="36">
        <v>2689.8666666666668</v>
      </c>
      <c r="K68" s="31">
        <v>2637</v>
      </c>
      <c r="L68" s="31">
        <v>2587</v>
      </c>
      <c r="M68" s="31">
        <v>8.9990000000000001E-2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1629</v>
      </c>
      <c r="D69" s="36">
        <v>1632.6166666666668</v>
      </c>
      <c r="E69" s="36">
        <v>1618.4333333333336</v>
      </c>
      <c r="F69" s="36">
        <v>1607.8666666666668</v>
      </c>
      <c r="G69" s="36">
        <v>1593.6833333333336</v>
      </c>
      <c r="H69" s="36">
        <v>1643.1833333333336</v>
      </c>
      <c r="I69" s="36">
        <v>1657.366666666667</v>
      </c>
      <c r="J69" s="36">
        <v>1667.9333333333336</v>
      </c>
      <c r="K69" s="31">
        <v>1646.8</v>
      </c>
      <c r="L69" s="31">
        <v>1622.05</v>
      </c>
      <c r="M69" s="31">
        <v>0.77181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5246.65</v>
      </c>
      <c r="D70" s="36">
        <v>5255.9333333333334</v>
      </c>
      <c r="E70" s="36">
        <v>5208.7166666666672</v>
      </c>
      <c r="F70" s="36">
        <v>5170.7833333333338</v>
      </c>
      <c r="G70" s="36">
        <v>5123.5666666666675</v>
      </c>
      <c r="H70" s="36">
        <v>5293.8666666666668</v>
      </c>
      <c r="I70" s="36">
        <v>5341.0833333333321</v>
      </c>
      <c r="J70" s="36">
        <v>5379.0166666666664</v>
      </c>
      <c r="K70" s="31">
        <v>5303.15</v>
      </c>
      <c r="L70" s="31">
        <v>5218</v>
      </c>
      <c r="M70" s="31">
        <v>7.8420000000000004E-2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2389.9</v>
      </c>
      <c r="D71" s="36">
        <v>2403.9</v>
      </c>
      <c r="E71" s="36">
        <v>2361.8000000000002</v>
      </c>
      <c r="F71" s="36">
        <v>2333.7000000000003</v>
      </c>
      <c r="G71" s="36">
        <v>2291.6000000000004</v>
      </c>
      <c r="H71" s="36">
        <v>2432</v>
      </c>
      <c r="I71" s="36">
        <v>2474.0999999999995</v>
      </c>
      <c r="J71" s="36">
        <v>2502.1999999999998</v>
      </c>
      <c r="K71" s="31">
        <v>2446</v>
      </c>
      <c r="L71" s="31">
        <v>2375.8000000000002</v>
      </c>
      <c r="M71" s="31">
        <v>1.91021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573.95000000000005</v>
      </c>
      <c r="D72" s="36">
        <v>572.0333333333333</v>
      </c>
      <c r="E72" s="36">
        <v>569.06666666666661</v>
      </c>
      <c r="F72" s="36">
        <v>564.18333333333328</v>
      </c>
      <c r="G72" s="36">
        <v>561.21666666666658</v>
      </c>
      <c r="H72" s="36">
        <v>576.91666666666663</v>
      </c>
      <c r="I72" s="36">
        <v>579.88333333333333</v>
      </c>
      <c r="J72" s="36">
        <v>584.76666666666665</v>
      </c>
      <c r="K72" s="31">
        <v>575</v>
      </c>
      <c r="L72" s="31">
        <v>567.15</v>
      </c>
      <c r="M72" s="31">
        <v>7.5829599999999999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1014.6</v>
      </c>
      <c r="D73" s="36">
        <v>1011.2166666666666</v>
      </c>
      <c r="E73" s="36">
        <v>1004.4333333333332</v>
      </c>
      <c r="F73" s="36">
        <v>994.26666666666654</v>
      </c>
      <c r="G73" s="36">
        <v>987.48333333333312</v>
      </c>
      <c r="H73" s="36">
        <v>1021.3833333333332</v>
      </c>
      <c r="I73" s="36">
        <v>1028.1666666666667</v>
      </c>
      <c r="J73" s="36">
        <v>1038.3333333333333</v>
      </c>
      <c r="K73" s="31">
        <v>1018</v>
      </c>
      <c r="L73" s="31">
        <v>1001.05</v>
      </c>
      <c r="M73" s="31">
        <v>3.8355299999999999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138.55000000000001</v>
      </c>
      <c r="D74" s="36">
        <v>138.31666666666669</v>
      </c>
      <c r="E74" s="36">
        <v>137.73333333333338</v>
      </c>
      <c r="F74" s="36">
        <v>136.91666666666669</v>
      </c>
      <c r="G74" s="36">
        <v>136.33333333333337</v>
      </c>
      <c r="H74" s="36">
        <v>139.13333333333338</v>
      </c>
      <c r="I74" s="36">
        <v>139.7166666666667</v>
      </c>
      <c r="J74" s="36">
        <v>140.53333333333339</v>
      </c>
      <c r="K74" s="31">
        <v>138.9</v>
      </c>
      <c r="L74" s="31">
        <v>137.5</v>
      </c>
      <c r="M74" s="31">
        <v>60.76896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1121.2</v>
      </c>
      <c r="D75" s="36">
        <v>1122.7666666666667</v>
      </c>
      <c r="E75" s="36">
        <v>1116.7333333333333</v>
      </c>
      <c r="F75" s="36">
        <v>1112.2666666666667</v>
      </c>
      <c r="G75" s="36">
        <v>1106.2333333333333</v>
      </c>
      <c r="H75" s="36">
        <v>1127.2333333333333</v>
      </c>
      <c r="I75" s="36">
        <v>1133.2666666666667</v>
      </c>
      <c r="J75" s="36">
        <v>1137.7333333333333</v>
      </c>
      <c r="K75" s="31">
        <v>1128.8</v>
      </c>
      <c r="L75" s="31">
        <v>1118.3</v>
      </c>
      <c r="M75" s="31">
        <v>2.6126900000000002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132.44999999999999</v>
      </c>
      <c r="D76" s="36">
        <v>132.04999999999998</v>
      </c>
      <c r="E76" s="36">
        <v>130.49999999999997</v>
      </c>
      <c r="F76" s="36">
        <v>128.54999999999998</v>
      </c>
      <c r="G76" s="36">
        <v>126.99999999999997</v>
      </c>
      <c r="H76" s="36">
        <v>133.99999999999997</v>
      </c>
      <c r="I76" s="36">
        <v>135.54999999999998</v>
      </c>
      <c r="J76" s="36">
        <v>137.49999999999997</v>
      </c>
      <c r="K76" s="31">
        <v>133.6</v>
      </c>
      <c r="L76" s="31">
        <v>130.1</v>
      </c>
      <c r="M76" s="31">
        <v>237.57135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354.7</v>
      </c>
      <c r="D77" s="36">
        <v>353.0333333333333</v>
      </c>
      <c r="E77" s="36">
        <v>348.36666666666662</v>
      </c>
      <c r="F77" s="36">
        <v>342.0333333333333</v>
      </c>
      <c r="G77" s="36">
        <v>337.36666666666662</v>
      </c>
      <c r="H77" s="36">
        <v>359.36666666666662</v>
      </c>
      <c r="I77" s="36">
        <v>364.03333333333336</v>
      </c>
      <c r="J77" s="36">
        <v>370.36666666666662</v>
      </c>
      <c r="K77" s="31">
        <v>357.7</v>
      </c>
      <c r="L77" s="31">
        <v>346.7</v>
      </c>
      <c r="M77" s="31">
        <v>52.218640000000001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953.65</v>
      </c>
      <c r="D78" s="36">
        <v>953.30000000000007</v>
      </c>
      <c r="E78" s="36">
        <v>946.35000000000014</v>
      </c>
      <c r="F78" s="36">
        <v>939.05000000000007</v>
      </c>
      <c r="G78" s="36">
        <v>932.10000000000014</v>
      </c>
      <c r="H78" s="36">
        <v>960.60000000000014</v>
      </c>
      <c r="I78" s="36">
        <v>967.55000000000018</v>
      </c>
      <c r="J78" s="36">
        <v>974.85000000000014</v>
      </c>
      <c r="K78" s="31">
        <v>960.25</v>
      </c>
      <c r="L78" s="31">
        <v>946</v>
      </c>
      <c r="M78" s="31">
        <v>38.634099999999997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488.15</v>
      </c>
      <c r="D79" s="36">
        <v>490.3</v>
      </c>
      <c r="E79" s="36">
        <v>484.20000000000005</v>
      </c>
      <c r="F79" s="36">
        <v>480.25000000000006</v>
      </c>
      <c r="G79" s="36">
        <v>474.15000000000009</v>
      </c>
      <c r="H79" s="36">
        <v>494.25</v>
      </c>
      <c r="I79" s="36">
        <v>500.35</v>
      </c>
      <c r="J79" s="36">
        <v>504.29999999999995</v>
      </c>
      <c r="K79" s="31">
        <v>496.4</v>
      </c>
      <c r="L79" s="31">
        <v>486.35</v>
      </c>
      <c r="M79" s="31">
        <v>1.3906799999999999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254.9</v>
      </c>
      <c r="D80" s="36">
        <v>255.36666666666665</v>
      </c>
      <c r="E80" s="36">
        <v>253.23333333333329</v>
      </c>
      <c r="F80" s="36">
        <v>251.56666666666663</v>
      </c>
      <c r="G80" s="36">
        <v>249.43333333333328</v>
      </c>
      <c r="H80" s="36">
        <v>257.0333333333333</v>
      </c>
      <c r="I80" s="36">
        <v>259.16666666666669</v>
      </c>
      <c r="J80" s="36">
        <v>260.83333333333331</v>
      </c>
      <c r="K80" s="31">
        <v>257.5</v>
      </c>
      <c r="L80" s="31">
        <v>253.7</v>
      </c>
      <c r="M80" s="31">
        <v>29.994299999999999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1289.5999999999999</v>
      </c>
      <c r="D81" s="36">
        <v>1282.9666666666667</v>
      </c>
      <c r="E81" s="36">
        <v>1272.7333333333333</v>
      </c>
      <c r="F81" s="36">
        <v>1255.8666666666666</v>
      </c>
      <c r="G81" s="36">
        <v>1245.6333333333332</v>
      </c>
      <c r="H81" s="36">
        <v>1299.8333333333335</v>
      </c>
      <c r="I81" s="36">
        <v>1310.0666666666671</v>
      </c>
      <c r="J81" s="36">
        <v>1326.9333333333336</v>
      </c>
      <c r="K81" s="31">
        <v>1293.2</v>
      </c>
      <c r="L81" s="31">
        <v>1266.0999999999999</v>
      </c>
      <c r="M81" s="31">
        <v>0.43010999999999999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554.5</v>
      </c>
      <c r="D82" s="36">
        <v>550.7833333333333</v>
      </c>
      <c r="E82" s="36">
        <v>544.81666666666661</v>
      </c>
      <c r="F82" s="36">
        <v>535.13333333333333</v>
      </c>
      <c r="G82" s="36">
        <v>529.16666666666663</v>
      </c>
      <c r="H82" s="36">
        <v>560.46666666666658</v>
      </c>
      <c r="I82" s="36">
        <v>566.43333333333328</v>
      </c>
      <c r="J82" s="36">
        <v>576.11666666666656</v>
      </c>
      <c r="K82" s="31">
        <v>556.75</v>
      </c>
      <c r="L82" s="31">
        <v>541.1</v>
      </c>
      <c r="M82" s="31">
        <v>27.39949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256.10000000000002</v>
      </c>
      <c r="D83" s="36">
        <v>259.09999999999997</v>
      </c>
      <c r="E83" s="36">
        <v>251.99999999999994</v>
      </c>
      <c r="F83" s="36">
        <v>247.89999999999998</v>
      </c>
      <c r="G83" s="36">
        <v>240.79999999999995</v>
      </c>
      <c r="H83" s="36">
        <v>263.19999999999993</v>
      </c>
      <c r="I83" s="36">
        <v>270.29999999999995</v>
      </c>
      <c r="J83" s="36">
        <v>274.39999999999992</v>
      </c>
      <c r="K83" s="31">
        <v>266.2</v>
      </c>
      <c r="L83" s="31">
        <v>255</v>
      </c>
      <c r="M83" s="31">
        <v>27.748650000000001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6710.4</v>
      </c>
      <c r="D84" s="36">
        <v>6705.8499999999995</v>
      </c>
      <c r="E84" s="36">
        <v>6662.6999999999989</v>
      </c>
      <c r="F84" s="36">
        <v>6614.9999999999991</v>
      </c>
      <c r="G84" s="36">
        <v>6571.8499999999985</v>
      </c>
      <c r="H84" s="36">
        <v>6753.5499999999993</v>
      </c>
      <c r="I84" s="36">
        <v>6796.6999999999989</v>
      </c>
      <c r="J84" s="36">
        <v>6844.4</v>
      </c>
      <c r="K84" s="31">
        <v>6749</v>
      </c>
      <c r="L84" s="31">
        <v>6658.15</v>
      </c>
      <c r="M84" s="31">
        <v>0.10223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911.25</v>
      </c>
      <c r="D85" s="36">
        <v>906.86666666666667</v>
      </c>
      <c r="E85" s="36">
        <v>894.0333333333333</v>
      </c>
      <c r="F85" s="36">
        <v>876.81666666666661</v>
      </c>
      <c r="G85" s="36">
        <v>863.98333333333323</v>
      </c>
      <c r="H85" s="36">
        <v>924.08333333333337</v>
      </c>
      <c r="I85" s="36">
        <v>936.91666666666663</v>
      </c>
      <c r="J85" s="36">
        <v>954.13333333333344</v>
      </c>
      <c r="K85" s="31">
        <v>919.7</v>
      </c>
      <c r="L85" s="31">
        <v>889.65</v>
      </c>
      <c r="M85" s="31">
        <v>2.1438899999999999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1194.9000000000001</v>
      </c>
      <c r="D86" s="36">
        <v>1197.3500000000001</v>
      </c>
      <c r="E86" s="36">
        <v>1188.7000000000003</v>
      </c>
      <c r="F86" s="36">
        <v>1182.5000000000002</v>
      </c>
      <c r="G86" s="36">
        <v>1173.8500000000004</v>
      </c>
      <c r="H86" s="36">
        <v>1203.5500000000002</v>
      </c>
      <c r="I86" s="36">
        <v>1212.2000000000003</v>
      </c>
      <c r="J86" s="36">
        <v>1218.4000000000001</v>
      </c>
      <c r="K86" s="31">
        <v>1206</v>
      </c>
      <c r="L86" s="31">
        <v>1191.1500000000001</v>
      </c>
      <c r="M86" s="31">
        <v>0.41789999999999999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418.35</v>
      </c>
      <c r="D87" s="36">
        <v>419.73333333333335</v>
      </c>
      <c r="E87" s="36">
        <v>416.61666666666667</v>
      </c>
      <c r="F87" s="36">
        <v>414.88333333333333</v>
      </c>
      <c r="G87" s="36">
        <v>411.76666666666665</v>
      </c>
      <c r="H87" s="36">
        <v>421.4666666666667</v>
      </c>
      <c r="I87" s="36">
        <v>424.58333333333337</v>
      </c>
      <c r="J87" s="36">
        <v>426.31666666666672</v>
      </c>
      <c r="K87" s="31">
        <v>422.85</v>
      </c>
      <c r="L87" s="31">
        <v>418</v>
      </c>
      <c r="M87" s="31">
        <v>1.56836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20335.3</v>
      </c>
      <c r="D88" s="36">
        <v>20462</v>
      </c>
      <c r="E88" s="36">
        <v>20148.3</v>
      </c>
      <c r="F88" s="36">
        <v>19961.3</v>
      </c>
      <c r="G88" s="36">
        <v>19647.599999999999</v>
      </c>
      <c r="H88" s="36">
        <v>20649</v>
      </c>
      <c r="I88" s="36">
        <v>20962.699999999997</v>
      </c>
      <c r="J88" s="36">
        <v>21149.7</v>
      </c>
      <c r="K88" s="31">
        <v>20775.7</v>
      </c>
      <c r="L88" s="31">
        <v>20275</v>
      </c>
      <c r="M88" s="31">
        <v>0.30590000000000001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621.9</v>
      </c>
      <c r="D89" s="36">
        <v>620.08333333333337</v>
      </c>
      <c r="E89" s="36">
        <v>613.16666666666674</v>
      </c>
      <c r="F89" s="36">
        <v>604.43333333333339</v>
      </c>
      <c r="G89" s="36">
        <v>597.51666666666677</v>
      </c>
      <c r="H89" s="36">
        <v>628.81666666666672</v>
      </c>
      <c r="I89" s="36">
        <v>635.73333333333346</v>
      </c>
      <c r="J89" s="36">
        <v>644.4666666666667</v>
      </c>
      <c r="K89" s="31">
        <v>627</v>
      </c>
      <c r="L89" s="31">
        <v>611.35</v>
      </c>
      <c r="M89" s="31">
        <v>1.77094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17.7</v>
      </c>
      <c r="D90" s="36">
        <v>17.75</v>
      </c>
      <c r="E90" s="36">
        <v>17.5</v>
      </c>
      <c r="F90" s="36">
        <v>17.3</v>
      </c>
      <c r="G90" s="36">
        <v>17.05</v>
      </c>
      <c r="H90" s="36">
        <v>17.95</v>
      </c>
      <c r="I90" s="36">
        <v>18.2</v>
      </c>
      <c r="J90" s="36">
        <v>18.399999999999999</v>
      </c>
      <c r="K90" s="31">
        <v>18</v>
      </c>
      <c r="L90" s="31">
        <v>17.55</v>
      </c>
      <c r="M90" s="31">
        <v>66.870400000000004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4600.3500000000004</v>
      </c>
      <c r="D91" s="36">
        <v>4590.8166666666666</v>
      </c>
      <c r="E91" s="36">
        <v>4571.7333333333336</v>
      </c>
      <c r="F91" s="36">
        <v>4543.1166666666668</v>
      </c>
      <c r="G91" s="36">
        <v>4524.0333333333338</v>
      </c>
      <c r="H91" s="36">
        <v>4619.4333333333334</v>
      </c>
      <c r="I91" s="36">
        <v>4638.5166666666673</v>
      </c>
      <c r="J91" s="36">
        <v>4667.1333333333332</v>
      </c>
      <c r="K91" s="31">
        <v>4609.8999999999996</v>
      </c>
      <c r="L91" s="31">
        <v>4562.2</v>
      </c>
      <c r="M91" s="31">
        <v>1.96669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1480.15</v>
      </c>
      <c r="D92" s="36">
        <v>1483.8000000000002</v>
      </c>
      <c r="E92" s="36">
        <v>1461.4000000000003</v>
      </c>
      <c r="F92" s="36">
        <v>1442.65</v>
      </c>
      <c r="G92" s="36">
        <v>1420.2500000000002</v>
      </c>
      <c r="H92" s="36">
        <v>1502.5500000000004</v>
      </c>
      <c r="I92" s="36">
        <v>1524.95</v>
      </c>
      <c r="J92" s="36">
        <v>1543.7000000000005</v>
      </c>
      <c r="K92" s="31">
        <v>1506.2</v>
      </c>
      <c r="L92" s="31">
        <v>1465.05</v>
      </c>
      <c r="M92" s="31">
        <v>8.4831900000000005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1992.65</v>
      </c>
      <c r="D93" s="36">
        <v>2011.4166666666667</v>
      </c>
      <c r="E93" s="36">
        <v>1964.8333333333335</v>
      </c>
      <c r="F93" s="36">
        <v>1937.0166666666667</v>
      </c>
      <c r="G93" s="36">
        <v>1890.4333333333334</v>
      </c>
      <c r="H93" s="36">
        <v>2039.2333333333336</v>
      </c>
      <c r="I93" s="36">
        <v>2085.8166666666671</v>
      </c>
      <c r="J93" s="36">
        <v>2113.6333333333337</v>
      </c>
      <c r="K93" s="31">
        <v>2058</v>
      </c>
      <c r="L93" s="31">
        <v>1983.6</v>
      </c>
      <c r="M93" s="31">
        <v>1.6014299999999999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295.85000000000002</v>
      </c>
      <c r="D94" s="36">
        <v>297.66666666666669</v>
      </c>
      <c r="E94" s="36">
        <v>290.08333333333337</v>
      </c>
      <c r="F94" s="36">
        <v>284.31666666666666</v>
      </c>
      <c r="G94" s="36">
        <v>276.73333333333335</v>
      </c>
      <c r="H94" s="36">
        <v>303.43333333333339</v>
      </c>
      <c r="I94" s="36">
        <v>311.01666666666677</v>
      </c>
      <c r="J94" s="36">
        <v>316.78333333333342</v>
      </c>
      <c r="K94" s="31">
        <v>305.25</v>
      </c>
      <c r="L94" s="31">
        <v>291.89999999999998</v>
      </c>
      <c r="M94" s="31">
        <v>34.243259999999999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768.25</v>
      </c>
      <c r="D95" s="36">
        <v>759.9666666666667</v>
      </c>
      <c r="E95" s="36">
        <v>749.43333333333339</v>
      </c>
      <c r="F95" s="36">
        <v>730.61666666666667</v>
      </c>
      <c r="G95" s="36">
        <v>720.08333333333337</v>
      </c>
      <c r="H95" s="36">
        <v>778.78333333333342</v>
      </c>
      <c r="I95" s="36">
        <v>789.31666666666672</v>
      </c>
      <c r="J95" s="36">
        <v>808.13333333333344</v>
      </c>
      <c r="K95" s="31">
        <v>770.5</v>
      </c>
      <c r="L95" s="31">
        <v>741.15</v>
      </c>
      <c r="M95" s="31">
        <v>16.08867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377.55</v>
      </c>
      <c r="D96" s="36">
        <v>375.81666666666666</v>
      </c>
      <c r="E96" s="36">
        <v>373.23333333333335</v>
      </c>
      <c r="F96" s="36">
        <v>368.91666666666669</v>
      </c>
      <c r="G96" s="36">
        <v>366.33333333333337</v>
      </c>
      <c r="H96" s="36">
        <v>380.13333333333333</v>
      </c>
      <c r="I96" s="36">
        <v>382.7166666666667</v>
      </c>
      <c r="J96" s="36">
        <v>387.0333333333333</v>
      </c>
      <c r="K96" s="31">
        <v>378.4</v>
      </c>
      <c r="L96" s="31">
        <v>371.5</v>
      </c>
      <c r="M96" s="31">
        <v>71.013199999999998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762</v>
      </c>
      <c r="D97" s="36">
        <v>761.5333333333333</v>
      </c>
      <c r="E97" s="36">
        <v>754.11666666666656</v>
      </c>
      <c r="F97" s="36">
        <v>746.23333333333323</v>
      </c>
      <c r="G97" s="36">
        <v>738.81666666666649</v>
      </c>
      <c r="H97" s="36">
        <v>769.41666666666663</v>
      </c>
      <c r="I97" s="36">
        <v>776.83333333333337</v>
      </c>
      <c r="J97" s="36">
        <v>784.7166666666667</v>
      </c>
      <c r="K97" s="31">
        <v>768.95</v>
      </c>
      <c r="L97" s="31">
        <v>753.65</v>
      </c>
      <c r="M97" s="31">
        <v>1.6084099999999999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1172.4000000000001</v>
      </c>
      <c r="D98" s="36">
        <v>1169.8666666666668</v>
      </c>
      <c r="E98" s="36">
        <v>1160.7333333333336</v>
      </c>
      <c r="F98" s="36">
        <v>1149.0666666666668</v>
      </c>
      <c r="G98" s="36">
        <v>1139.9333333333336</v>
      </c>
      <c r="H98" s="36">
        <v>1181.5333333333335</v>
      </c>
      <c r="I98" s="36">
        <v>1190.6666666666667</v>
      </c>
      <c r="J98" s="36">
        <v>1202.3333333333335</v>
      </c>
      <c r="K98" s="31">
        <v>1179</v>
      </c>
      <c r="L98" s="31">
        <v>1158.2</v>
      </c>
      <c r="M98" s="31">
        <v>0.37413999999999997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144.80000000000001</v>
      </c>
      <c r="D99" s="36">
        <v>145.95000000000002</v>
      </c>
      <c r="E99" s="36">
        <v>143.35000000000002</v>
      </c>
      <c r="F99" s="36">
        <v>141.9</v>
      </c>
      <c r="G99" s="36">
        <v>139.30000000000001</v>
      </c>
      <c r="H99" s="36">
        <v>147.40000000000003</v>
      </c>
      <c r="I99" s="36">
        <v>150</v>
      </c>
      <c r="J99" s="36">
        <v>151.45000000000005</v>
      </c>
      <c r="K99" s="31">
        <v>148.55000000000001</v>
      </c>
      <c r="L99" s="31">
        <v>144.5</v>
      </c>
      <c r="M99" s="31">
        <v>14.06194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637.25</v>
      </c>
      <c r="D100" s="36">
        <v>640.51666666666665</v>
      </c>
      <c r="E100" s="36">
        <v>631.73333333333335</v>
      </c>
      <c r="F100" s="36">
        <v>626.2166666666667</v>
      </c>
      <c r="G100" s="36">
        <v>617.43333333333339</v>
      </c>
      <c r="H100" s="36">
        <v>646.0333333333333</v>
      </c>
      <c r="I100" s="36">
        <v>654.81666666666661</v>
      </c>
      <c r="J100" s="36">
        <v>660.33333333333326</v>
      </c>
      <c r="K100" s="31">
        <v>649.29999999999995</v>
      </c>
      <c r="L100" s="31">
        <v>635</v>
      </c>
      <c r="M100" s="31">
        <v>0.79647000000000001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2194.75</v>
      </c>
      <c r="D101" s="36">
        <v>2233.5833333333335</v>
      </c>
      <c r="E101" s="36">
        <v>2130.166666666667</v>
      </c>
      <c r="F101" s="36">
        <v>2065.5833333333335</v>
      </c>
      <c r="G101" s="36">
        <v>1962.166666666667</v>
      </c>
      <c r="H101" s="36">
        <v>2298.166666666667</v>
      </c>
      <c r="I101" s="36">
        <v>2401.5833333333339</v>
      </c>
      <c r="J101" s="36">
        <v>2466.166666666667</v>
      </c>
      <c r="K101" s="31">
        <v>2337</v>
      </c>
      <c r="L101" s="31">
        <v>2169</v>
      </c>
      <c r="M101" s="31">
        <v>27.661259999999999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48.8</v>
      </c>
      <c r="D102" s="36">
        <v>48.949999999999996</v>
      </c>
      <c r="E102" s="36">
        <v>48.099999999999994</v>
      </c>
      <c r="F102" s="36">
        <v>47.4</v>
      </c>
      <c r="G102" s="36">
        <v>46.55</v>
      </c>
      <c r="H102" s="36">
        <v>49.649999999999991</v>
      </c>
      <c r="I102" s="36">
        <v>50.5</v>
      </c>
      <c r="J102" s="36">
        <v>51.199999999999989</v>
      </c>
      <c r="K102" s="31">
        <v>49.8</v>
      </c>
      <c r="L102" s="31">
        <v>48.25</v>
      </c>
      <c r="M102" s="31">
        <v>197.46736999999999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1353.75</v>
      </c>
      <c r="D103" s="36">
        <v>1363.6666666666667</v>
      </c>
      <c r="E103" s="36">
        <v>1337.7833333333335</v>
      </c>
      <c r="F103" s="36">
        <v>1321.8166666666668</v>
      </c>
      <c r="G103" s="36">
        <v>1295.9333333333336</v>
      </c>
      <c r="H103" s="36">
        <v>1379.6333333333334</v>
      </c>
      <c r="I103" s="36">
        <v>1405.5166666666667</v>
      </c>
      <c r="J103" s="36">
        <v>1421.4833333333333</v>
      </c>
      <c r="K103" s="31">
        <v>1389.55</v>
      </c>
      <c r="L103" s="31">
        <v>1347.7</v>
      </c>
      <c r="M103" s="31">
        <v>7.0378499999999997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638</v>
      </c>
      <c r="D104" s="36">
        <v>637.9</v>
      </c>
      <c r="E104" s="36">
        <v>633.15</v>
      </c>
      <c r="F104" s="36">
        <v>628.29999999999995</v>
      </c>
      <c r="G104" s="36">
        <v>623.54999999999995</v>
      </c>
      <c r="H104" s="36">
        <v>642.75</v>
      </c>
      <c r="I104" s="36">
        <v>647.5</v>
      </c>
      <c r="J104" s="36">
        <v>652.35</v>
      </c>
      <c r="K104" s="31">
        <v>642.65</v>
      </c>
      <c r="L104" s="31">
        <v>633.04999999999995</v>
      </c>
      <c r="M104" s="31">
        <v>0.87397000000000002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1195.05</v>
      </c>
      <c r="D105" s="36">
        <v>1192.5</v>
      </c>
      <c r="E105" s="36">
        <v>1179</v>
      </c>
      <c r="F105" s="36">
        <v>1162.95</v>
      </c>
      <c r="G105" s="36">
        <v>1149.45</v>
      </c>
      <c r="H105" s="36">
        <v>1208.55</v>
      </c>
      <c r="I105" s="36">
        <v>1222.05</v>
      </c>
      <c r="J105" s="36">
        <v>1238.0999999999999</v>
      </c>
      <c r="K105" s="31">
        <v>1206</v>
      </c>
      <c r="L105" s="31">
        <v>1176.45</v>
      </c>
      <c r="M105" s="31">
        <v>3.3974299999999999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9031.7000000000007</v>
      </c>
      <c r="D106" s="36">
        <v>9061.1</v>
      </c>
      <c r="E106" s="36">
        <v>8922.2000000000007</v>
      </c>
      <c r="F106" s="36">
        <v>8812.7000000000007</v>
      </c>
      <c r="G106" s="36">
        <v>8673.8000000000011</v>
      </c>
      <c r="H106" s="36">
        <v>9170.6</v>
      </c>
      <c r="I106" s="36">
        <v>9309.4999999999982</v>
      </c>
      <c r="J106" s="36">
        <v>9419</v>
      </c>
      <c r="K106" s="31">
        <v>9200</v>
      </c>
      <c r="L106" s="31">
        <v>8951.6</v>
      </c>
      <c r="M106" s="31">
        <v>0.21131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92.55</v>
      </c>
      <c r="D107" s="36">
        <v>91.5</v>
      </c>
      <c r="E107" s="36">
        <v>90.1</v>
      </c>
      <c r="F107" s="36">
        <v>87.649999999999991</v>
      </c>
      <c r="G107" s="36">
        <v>86.249999999999986</v>
      </c>
      <c r="H107" s="36">
        <v>93.95</v>
      </c>
      <c r="I107" s="36">
        <v>95.350000000000009</v>
      </c>
      <c r="J107" s="36">
        <v>97.800000000000011</v>
      </c>
      <c r="K107" s="31">
        <v>92.9</v>
      </c>
      <c r="L107" s="31">
        <v>89.05</v>
      </c>
      <c r="M107" s="31">
        <v>123.7916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392.35</v>
      </c>
      <c r="D108" s="36">
        <v>393.28333333333336</v>
      </c>
      <c r="E108" s="36">
        <v>389.26666666666671</v>
      </c>
      <c r="F108" s="36">
        <v>386.18333333333334</v>
      </c>
      <c r="G108" s="36">
        <v>382.16666666666669</v>
      </c>
      <c r="H108" s="36">
        <v>396.36666666666673</v>
      </c>
      <c r="I108" s="36">
        <v>400.38333333333338</v>
      </c>
      <c r="J108" s="36">
        <v>403.46666666666675</v>
      </c>
      <c r="K108" s="31">
        <v>397.3</v>
      </c>
      <c r="L108" s="31">
        <v>390.2</v>
      </c>
      <c r="M108" s="31">
        <v>17.291799999999999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598.9</v>
      </c>
      <c r="D109" s="36">
        <v>598.76666666666677</v>
      </c>
      <c r="E109" s="36">
        <v>590.53333333333353</v>
      </c>
      <c r="F109" s="36">
        <v>582.16666666666674</v>
      </c>
      <c r="G109" s="36">
        <v>573.93333333333351</v>
      </c>
      <c r="H109" s="36">
        <v>607.13333333333355</v>
      </c>
      <c r="I109" s="36">
        <v>615.3666666666669</v>
      </c>
      <c r="J109" s="36">
        <v>623.73333333333358</v>
      </c>
      <c r="K109" s="31">
        <v>607</v>
      </c>
      <c r="L109" s="31">
        <v>590.4</v>
      </c>
      <c r="M109" s="31">
        <v>0.93525999999999998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295.2</v>
      </c>
      <c r="D110" s="36">
        <v>295.23333333333329</v>
      </c>
      <c r="E110" s="36">
        <v>292.61666666666656</v>
      </c>
      <c r="F110" s="36">
        <v>290.03333333333325</v>
      </c>
      <c r="G110" s="36">
        <v>287.41666666666652</v>
      </c>
      <c r="H110" s="36">
        <v>297.81666666666661</v>
      </c>
      <c r="I110" s="36">
        <v>300.43333333333328</v>
      </c>
      <c r="J110" s="36">
        <v>303.01666666666665</v>
      </c>
      <c r="K110" s="31">
        <v>297.85000000000002</v>
      </c>
      <c r="L110" s="31">
        <v>292.64999999999998</v>
      </c>
      <c r="M110" s="31">
        <v>23.390609999999999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477.15</v>
      </c>
      <c r="D111" s="36">
        <v>478.38333333333338</v>
      </c>
      <c r="E111" s="36">
        <v>470.86666666666679</v>
      </c>
      <c r="F111" s="36">
        <v>464.58333333333343</v>
      </c>
      <c r="G111" s="36">
        <v>457.06666666666683</v>
      </c>
      <c r="H111" s="36">
        <v>484.66666666666674</v>
      </c>
      <c r="I111" s="36">
        <v>492.18333333333328</v>
      </c>
      <c r="J111" s="36">
        <v>498.4666666666667</v>
      </c>
      <c r="K111" s="31">
        <v>485.9</v>
      </c>
      <c r="L111" s="31">
        <v>472.1</v>
      </c>
      <c r="M111" s="31">
        <v>0.72936000000000001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1137.8</v>
      </c>
      <c r="D112" s="36">
        <v>1136.75</v>
      </c>
      <c r="E112" s="36">
        <v>1118.5</v>
      </c>
      <c r="F112" s="36">
        <v>1099.2</v>
      </c>
      <c r="G112" s="36">
        <v>1080.95</v>
      </c>
      <c r="H112" s="36">
        <v>1156.05</v>
      </c>
      <c r="I112" s="36">
        <v>1174.3</v>
      </c>
      <c r="J112" s="36">
        <v>1193.5999999999999</v>
      </c>
      <c r="K112" s="31">
        <v>1155</v>
      </c>
      <c r="L112" s="31">
        <v>1117.45</v>
      </c>
      <c r="M112" s="31">
        <v>15.22701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1244.6500000000001</v>
      </c>
      <c r="D113" s="36">
        <v>1246.6499999999999</v>
      </c>
      <c r="E113" s="36">
        <v>1235.6999999999998</v>
      </c>
      <c r="F113" s="36">
        <v>1226.75</v>
      </c>
      <c r="G113" s="36">
        <v>1215.8</v>
      </c>
      <c r="H113" s="36">
        <v>1255.5999999999997</v>
      </c>
      <c r="I113" s="36">
        <v>1266.55</v>
      </c>
      <c r="J113" s="36">
        <v>1275.4999999999995</v>
      </c>
      <c r="K113" s="31">
        <v>1257.5999999999999</v>
      </c>
      <c r="L113" s="31">
        <v>1237.7</v>
      </c>
      <c r="M113" s="31">
        <v>12.283149999999999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493.85</v>
      </c>
      <c r="D114" s="36">
        <v>489.33333333333331</v>
      </c>
      <c r="E114" s="36">
        <v>482.71666666666664</v>
      </c>
      <c r="F114" s="36">
        <v>471.58333333333331</v>
      </c>
      <c r="G114" s="36">
        <v>464.96666666666664</v>
      </c>
      <c r="H114" s="36">
        <v>500.46666666666664</v>
      </c>
      <c r="I114" s="36">
        <v>507.08333333333331</v>
      </c>
      <c r="J114" s="36">
        <v>518.2166666666667</v>
      </c>
      <c r="K114" s="31">
        <v>495.95</v>
      </c>
      <c r="L114" s="31">
        <v>478.2</v>
      </c>
      <c r="M114" s="31">
        <v>9.9174500000000005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1173.5</v>
      </c>
      <c r="D115" s="36">
        <v>1170.7333333333333</v>
      </c>
      <c r="E115" s="36">
        <v>1163.4166666666667</v>
      </c>
      <c r="F115" s="36">
        <v>1153.3333333333335</v>
      </c>
      <c r="G115" s="36">
        <v>1146.0166666666669</v>
      </c>
      <c r="H115" s="36">
        <v>1180.8166666666666</v>
      </c>
      <c r="I115" s="36">
        <v>1188.1333333333332</v>
      </c>
      <c r="J115" s="36">
        <v>1198.2166666666665</v>
      </c>
      <c r="K115" s="31">
        <v>1178.05</v>
      </c>
      <c r="L115" s="31">
        <v>1160.6500000000001</v>
      </c>
      <c r="M115" s="31">
        <v>8.7785600000000006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139.05000000000001</v>
      </c>
      <c r="D116" s="36">
        <v>139.56666666666669</v>
      </c>
      <c r="E116" s="36">
        <v>138.13333333333338</v>
      </c>
      <c r="F116" s="36">
        <v>137.2166666666667</v>
      </c>
      <c r="G116" s="36">
        <v>135.78333333333339</v>
      </c>
      <c r="H116" s="36">
        <v>140.48333333333338</v>
      </c>
      <c r="I116" s="36">
        <v>141.91666666666671</v>
      </c>
      <c r="J116" s="36">
        <v>142.83333333333337</v>
      </c>
      <c r="K116" s="31">
        <v>141</v>
      </c>
      <c r="L116" s="31">
        <v>138.65</v>
      </c>
      <c r="M116" s="31">
        <v>36.300730000000001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1367.8</v>
      </c>
      <c r="D117" s="36">
        <v>1375.05</v>
      </c>
      <c r="E117" s="36">
        <v>1354.75</v>
      </c>
      <c r="F117" s="36">
        <v>1341.7</v>
      </c>
      <c r="G117" s="36">
        <v>1321.4</v>
      </c>
      <c r="H117" s="36">
        <v>1388.1</v>
      </c>
      <c r="I117" s="36">
        <v>1408.3999999999996</v>
      </c>
      <c r="J117" s="36">
        <v>1421.4499999999998</v>
      </c>
      <c r="K117" s="31">
        <v>1395.35</v>
      </c>
      <c r="L117" s="31">
        <v>1362</v>
      </c>
      <c r="M117" s="31">
        <v>1.32091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317.39999999999998</v>
      </c>
      <c r="D118" s="36">
        <v>315.95</v>
      </c>
      <c r="E118" s="36">
        <v>313.54999999999995</v>
      </c>
      <c r="F118" s="36">
        <v>309.7</v>
      </c>
      <c r="G118" s="36">
        <v>307.29999999999995</v>
      </c>
      <c r="H118" s="36">
        <v>319.79999999999995</v>
      </c>
      <c r="I118" s="36">
        <v>322.19999999999993</v>
      </c>
      <c r="J118" s="36">
        <v>326.04999999999995</v>
      </c>
      <c r="K118" s="31">
        <v>318.35000000000002</v>
      </c>
      <c r="L118" s="31">
        <v>312.10000000000002</v>
      </c>
      <c r="M118" s="31">
        <v>77.605270000000004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1045.8499999999999</v>
      </c>
      <c r="D119" s="36">
        <v>1053.5333333333333</v>
      </c>
      <c r="E119" s="36">
        <v>1032.3166666666666</v>
      </c>
      <c r="F119" s="36">
        <v>1018.7833333333333</v>
      </c>
      <c r="G119" s="36">
        <v>997.56666666666661</v>
      </c>
      <c r="H119" s="36">
        <v>1067.0666666666666</v>
      </c>
      <c r="I119" s="36">
        <v>1088.2833333333333</v>
      </c>
      <c r="J119" s="36">
        <v>1101.8166666666666</v>
      </c>
      <c r="K119" s="31">
        <v>1074.75</v>
      </c>
      <c r="L119" s="31">
        <v>1040</v>
      </c>
      <c r="M119" s="31">
        <v>20.276160000000001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5061.7</v>
      </c>
      <c r="D120" s="36">
        <v>5059.3500000000004</v>
      </c>
      <c r="E120" s="36">
        <v>5024.7000000000007</v>
      </c>
      <c r="F120" s="36">
        <v>4987.7000000000007</v>
      </c>
      <c r="G120" s="36">
        <v>4953.0500000000011</v>
      </c>
      <c r="H120" s="36">
        <v>5096.3500000000004</v>
      </c>
      <c r="I120" s="36">
        <v>5131</v>
      </c>
      <c r="J120" s="36">
        <v>5168</v>
      </c>
      <c r="K120" s="31">
        <v>5094</v>
      </c>
      <c r="L120" s="31">
        <v>5022.3500000000004</v>
      </c>
      <c r="M120" s="31">
        <v>2.1599400000000002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2070.25</v>
      </c>
      <c r="D121" s="36">
        <v>2069.1166666666668</v>
      </c>
      <c r="E121" s="36">
        <v>2052.2333333333336</v>
      </c>
      <c r="F121" s="36">
        <v>2034.2166666666667</v>
      </c>
      <c r="G121" s="36">
        <v>2017.3333333333335</v>
      </c>
      <c r="H121" s="36">
        <v>2087.1333333333337</v>
      </c>
      <c r="I121" s="36">
        <v>2104.0166666666669</v>
      </c>
      <c r="J121" s="36">
        <v>2122.0333333333338</v>
      </c>
      <c r="K121" s="31">
        <v>2086</v>
      </c>
      <c r="L121" s="31">
        <v>2051.1</v>
      </c>
      <c r="M121" s="31">
        <v>5.9824099999999998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2570.0500000000002</v>
      </c>
      <c r="D122" s="36">
        <v>2549.8000000000002</v>
      </c>
      <c r="E122" s="36">
        <v>2520.8000000000002</v>
      </c>
      <c r="F122" s="36">
        <v>2471.5500000000002</v>
      </c>
      <c r="G122" s="36">
        <v>2442.5500000000002</v>
      </c>
      <c r="H122" s="36">
        <v>2599.0500000000002</v>
      </c>
      <c r="I122" s="36">
        <v>2628.05</v>
      </c>
      <c r="J122" s="36">
        <v>2677.3</v>
      </c>
      <c r="K122" s="31">
        <v>2578.8000000000002</v>
      </c>
      <c r="L122" s="31">
        <v>2500.5500000000002</v>
      </c>
      <c r="M122" s="31">
        <v>1.2950299999999999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722.5</v>
      </c>
      <c r="D123" s="36">
        <v>720.94999999999993</v>
      </c>
      <c r="E123" s="36">
        <v>718.59999999999991</v>
      </c>
      <c r="F123" s="36">
        <v>714.69999999999993</v>
      </c>
      <c r="G123" s="36">
        <v>712.34999999999991</v>
      </c>
      <c r="H123" s="36">
        <v>724.84999999999991</v>
      </c>
      <c r="I123" s="36">
        <v>727.2</v>
      </c>
      <c r="J123" s="36">
        <v>731.09999999999991</v>
      </c>
      <c r="K123" s="31">
        <v>723.3</v>
      </c>
      <c r="L123" s="31">
        <v>717.05</v>
      </c>
      <c r="M123" s="31">
        <v>8.0252400000000002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1161.7</v>
      </c>
      <c r="D124" s="36">
        <v>1159.5166666666667</v>
      </c>
      <c r="E124" s="36">
        <v>1154.4833333333333</v>
      </c>
      <c r="F124" s="36">
        <v>1147.2666666666667</v>
      </c>
      <c r="G124" s="36">
        <v>1142.2333333333333</v>
      </c>
      <c r="H124" s="36">
        <v>1166.7333333333333</v>
      </c>
      <c r="I124" s="36">
        <v>1171.7666666666667</v>
      </c>
      <c r="J124" s="36">
        <v>1178.9833333333333</v>
      </c>
      <c r="K124" s="31">
        <v>1164.55</v>
      </c>
      <c r="L124" s="31">
        <v>1152.3</v>
      </c>
      <c r="M124" s="31">
        <v>1.6523699999999999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4577.2</v>
      </c>
      <c r="D125" s="36">
        <v>4555.5166666666664</v>
      </c>
      <c r="E125" s="36">
        <v>4516.1333333333332</v>
      </c>
      <c r="F125" s="36">
        <v>4455.0666666666666</v>
      </c>
      <c r="G125" s="36">
        <v>4415.6833333333334</v>
      </c>
      <c r="H125" s="36">
        <v>4616.583333333333</v>
      </c>
      <c r="I125" s="36">
        <v>4655.9666666666662</v>
      </c>
      <c r="J125" s="36">
        <v>4717.0333333333328</v>
      </c>
      <c r="K125" s="31">
        <v>4594.8999999999996</v>
      </c>
      <c r="L125" s="31">
        <v>4494.45</v>
      </c>
      <c r="M125" s="31">
        <v>0.15823000000000001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1390.6</v>
      </c>
      <c r="D126" s="36">
        <v>1389.1499999999999</v>
      </c>
      <c r="E126" s="36">
        <v>1383.3999999999996</v>
      </c>
      <c r="F126" s="36">
        <v>1376.1999999999998</v>
      </c>
      <c r="G126" s="36">
        <v>1370.4499999999996</v>
      </c>
      <c r="H126" s="36">
        <v>1396.3499999999997</v>
      </c>
      <c r="I126" s="36">
        <v>1402.1000000000001</v>
      </c>
      <c r="J126" s="36">
        <v>1409.2999999999997</v>
      </c>
      <c r="K126" s="31">
        <v>1394.9</v>
      </c>
      <c r="L126" s="31">
        <v>1381.95</v>
      </c>
      <c r="M126" s="31">
        <v>1.5268299999999999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3876.1</v>
      </c>
      <c r="D127" s="36">
        <v>3885.2999999999997</v>
      </c>
      <c r="E127" s="36">
        <v>3830.7999999999993</v>
      </c>
      <c r="F127" s="36">
        <v>3785.4999999999995</v>
      </c>
      <c r="G127" s="36">
        <v>3730.9999999999991</v>
      </c>
      <c r="H127" s="36">
        <v>3930.5999999999995</v>
      </c>
      <c r="I127" s="36">
        <v>3985.1000000000004</v>
      </c>
      <c r="J127" s="36">
        <v>4030.3999999999996</v>
      </c>
      <c r="K127" s="31">
        <v>3939.8</v>
      </c>
      <c r="L127" s="31">
        <v>3840</v>
      </c>
      <c r="M127" s="31">
        <v>0.30421999999999999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300.05</v>
      </c>
      <c r="D128" s="36">
        <v>300.86666666666667</v>
      </c>
      <c r="E128" s="36">
        <v>296.93333333333334</v>
      </c>
      <c r="F128" s="36">
        <v>293.81666666666666</v>
      </c>
      <c r="G128" s="36">
        <v>289.88333333333333</v>
      </c>
      <c r="H128" s="36">
        <v>303.98333333333335</v>
      </c>
      <c r="I128" s="36">
        <v>307.91666666666674</v>
      </c>
      <c r="J128" s="36">
        <v>311.03333333333336</v>
      </c>
      <c r="K128" s="31">
        <v>304.8</v>
      </c>
      <c r="L128" s="31">
        <v>297.75</v>
      </c>
      <c r="M128" s="31">
        <v>25.157029999999999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365.15</v>
      </c>
      <c r="D129" s="36">
        <v>366.16666666666669</v>
      </c>
      <c r="E129" s="36">
        <v>360.58333333333337</v>
      </c>
      <c r="F129" s="36">
        <v>356.01666666666671</v>
      </c>
      <c r="G129" s="36">
        <v>350.43333333333339</v>
      </c>
      <c r="H129" s="36">
        <v>370.73333333333335</v>
      </c>
      <c r="I129" s="36">
        <v>376.31666666666672</v>
      </c>
      <c r="J129" s="36">
        <v>380.88333333333333</v>
      </c>
      <c r="K129" s="31">
        <v>371.75</v>
      </c>
      <c r="L129" s="31">
        <v>361.6</v>
      </c>
      <c r="M129" s="31">
        <v>3.5162800000000001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1713.1</v>
      </c>
      <c r="D130" s="36">
        <v>1715.5833333333333</v>
      </c>
      <c r="E130" s="36">
        <v>1701.1666666666665</v>
      </c>
      <c r="F130" s="36">
        <v>1689.2333333333333</v>
      </c>
      <c r="G130" s="36">
        <v>1674.8166666666666</v>
      </c>
      <c r="H130" s="36">
        <v>1727.5166666666664</v>
      </c>
      <c r="I130" s="36">
        <v>1741.9333333333329</v>
      </c>
      <c r="J130" s="36">
        <v>1753.8666666666663</v>
      </c>
      <c r="K130" s="31">
        <v>1730</v>
      </c>
      <c r="L130" s="31">
        <v>1703.65</v>
      </c>
      <c r="M130" s="31">
        <v>3.8718599999999999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1777.85</v>
      </c>
      <c r="D131" s="36">
        <v>1765.0666666666666</v>
      </c>
      <c r="E131" s="36">
        <v>1733.1333333333332</v>
      </c>
      <c r="F131" s="36">
        <v>1688.4166666666665</v>
      </c>
      <c r="G131" s="36">
        <v>1656.4833333333331</v>
      </c>
      <c r="H131" s="36">
        <v>1809.7833333333333</v>
      </c>
      <c r="I131" s="36">
        <v>1841.7166666666667</v>
      </c>
      <c r="J131" s="36">
        <v>1886.4333333333334</v>
      </c>
      <c r="K131" s="31">
        <v>1797</v>
      </c>
      <c r="L131" s="31">
        <v>1720.35</v>
      </c>
      <c r="M131" s="31">
        <v>5.84239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540.25</v>
      </c>
      <c r="D132" s="36">
        <v>539.75</v>
      </c>
      <c r="E132" s="36">
        <v>536.5</v>
      </c>
      <c r="F132" s="36">
        <v>532.75</v>
      </c>
      <c r="G132" s="36">
        <v>529.5</v>
      </c>
      <c r="H132" s="36">
        <v>543.5</v>
      </c>
      <c r="I132" s="36">
        <v>546.75</v>
      </c>
      <c r="J132" s="36">
        <v>550.5</v>
      </c>
      <c r="K132" s="31">
        <v>543</v>
      </c>
      <c r="L132" s="31">
        <v>536</v>
      </c>
      <c r="M132" s="31">
        <v>20.404389999999999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2255.9</v>
      </c>
      <c r="D133" s="36">
        <v>2265.3833333333332</v>
      </c>
      <c r="E133" s="36">
        <v>2216.6666666666665</v>
      </c>
      <c r="F133" s="36">
        <v>2177.4333333333334</v>
      </c>
      <c r="G133" s="36">
        <v>2128.7166666666667</v>
      </c>
      <c r="H133" s="36">
        <v>2304.6166666666663</v>
      </c>
      <c r="I133" s="36">
        <v>2353.3333333333335</v>
      </c>
      <c r="J133" s="36">
        <v>2392.5666666666662</v>
      </c>
      <c r="K133" s="31">
        <v>2314.1</v>
      </c>
      <c r="L133" s="31">
        <v>2226.15</v>
      </c>
      <c r="M133" s="31">
        <v>6.9912400000000003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2091.1999999999998</v>
      </c>
      <c r="D134" s="36">
        <v>2092.4333333333329</v>
      </c>
      <c r="E134" s="36">
        <v>2054.8666666666659</v>
      </c>
      <c r="F134" s="36">
        <v>2018.5333333333328</v>
      </c>
      <c r="G134" s="36">
        <v>1980.9666666666658</v>
      </c>
      <c r="H134" s="36">
        <v>2128.766666666666</v>
      </c>
      <c r="I134" s="36">
        <v>2166.3333333333326</v>
      </c>
      <c r="J134" s="36">
        <v>2202.6666666666661</v>
      </c>
      <c r="K134" s="31">
        <v>2130</v>
      </c>
      <c r="L134" s="31">
        <v>2056.1</v>
      </c>
      <c r="M134" s="31">
        <v>3.6821100000000002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1009.15</v>
      </c>
      <c r="D135" s="36">
        <v>1011.0333333333334</v>
      </c>
      <c r="E135" s="36">
        <v>1003.0666666666668</v>
      </c>
      <c r="F135" s="36">
        <v>996.98333333333346</v>
      </c>
      <c r="G135" s="36">
        <v>989.01666666666688</v>
      </c>
      <c r="H135" s="36">
        <v>1017.1166666666668</v>
      </c>
      <c r="I135" s="36">
        <v>1025.0833333333333</v>
      </c>
      <c r="J135" s="36">
        <v>1031.1666666666667</v>
      </c>
      <c r="K135" s="31">
        <v>1019</v>
      </c>
      <c r="L135" s="31">
        <v>1004.95</v>
      </c>
      <c r="M135" s="31">
        <v>0.23537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682.95</v>
      </c>
      <c r="D136" s="36">
        <v>685.85</v>
      </c>
      <c r="E136" s="36">
        <v>677.1</v>
      </c>
      <c r="F136" s="36">
        <v>671.25</v>
      </c>
      <c r="G136" s="36">
        <v>662.5</v>
      </c>
      <c r="H136" s="36">
        <v>691.7</v>
      </c>
      <c r="I136" s="36">
        <v>700.45</v>
      </c>
      <c r="J136" s="36">
        <v>706.30000000000007</v>
      </c>
      <c r="K136" s="31">
        <v>694.6</v>
      </c>
      <c r="L136" s="31">
        <v>680</v>
      </c>
      <c r="M136" s="31">
        <v>13.305099999999999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2125.4</v>
      </c>
      <c r="D137" s="36">
        <v>2135.4833333333331</v>
      </c>
      <c r="E137" s="36">
        <v>2103.1166666666663</v>
      </c>
      <c r="F137" s="36">
        <v>2080.833333333333</v>
      </c>
      <c r="G137" s="36">
        <v>2048.4666666666662</v>
      </c>
      <c r="H137" s="36">
        <v>2157.7666666666664</v>
      </c>
      <c r="I137" s="36">
        <v>2190.1333333333332</v>
      </c>
      <c r="J137" s="36">
        <v>2212.4166666666665</v>
      </c>
      <c r="K137" s="31">
        <v>2167.85</v>
      </c>
      <c r="L137" s="31">
        <v>2113.1999999999998</v>
      </c>
      <c r="M137" s="31">
        <v>4.7831400000000004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425.2</v>
      </c>
      <c r="D138" s="36">
        <v>425.43333333333334</v>
      </c>
      <c r="E138" s="36">
        <v>424.26666666666665</v>
      </c>
      <c r="F138" s="36">
        <v>423.33333333333331</v>
      </c>
      <c r="G138" s="36">
        <v>422.16666666666663</v>
      </c>
      <c r="H138" s="36">
        <v>426.36666666666667</v>
      </c>
      <c r="I138" s="36">
        <v>427.5333333333333</v>
      </c>
      <c r="J138" s="36">
        <v>428.4666666666667</v>
      </c>
      <c r="K138" s="31">
        <v>426.6</v>
      </c>
      <c r="L138" s="31">
        <v>424.5</v>
      </c>
      <c r="M138" s="31">
        <v>3.86727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130.35</v>
      </c>
      <c r="D139" s="36">
        <v>129.93333333333334</v>
      </c>
      <c r="E139" s="36">
        <v>128.46666666666667</v>
      </c>
      <c r="F139" s="36">
        <v>126.58333333333334</v>
      </c>
      <c r="G139" s="36">
        <v>125.11666666666667</v>
      </c>
      <c r="H139" s="36">
        <v>131.81666666666666</v>
      </c>
      <c r="I139" s="36">
        <v>133.28333333333336</v>
      </c>
      <c r="J139" s="36">
        <v>135.16666666666666</v>
      </c>
      <c r="K139" s="31">
        <v>131.4</v>
      </c>
      <c r="L139" s="31">
        <v>128.05000000000001</v>
      </c>
      <c r="M139" s="31">
        <v>77.437290000000004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209.3</v>
      </c>
      <c r="D140" s="36">
        <v>210.4666666666667</v>
      </c>
      <c r="E140" s="36">
        <v>207.03333333333339</v>
      </c>
      <c r="F140" s="36">
        <v>204.76666666666668</v>
      </c>
      <c r="G140" s="36">
        <v>201.33333333333337</v>
      </c>
      <c r="H140" s="36">
        <v>212.73333333333341</v>
      </c>
      <c r="I140" s="36">
        <v>216.16666666666669</v>
      </c>
      <c r="J140" s="36">
        <v>218.43333333333342</v>
      </c>
      <c r="K140" s="31">
        <v>213.9</v>
      </c>
      <c r="L140" s="31">
        <v>208.2</v>
      </c>
      <c r="M140" s="31">
        <v>7.1619900000000003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3646.6</v>
      </c>
      <c r="D141" s="36">
        <v>3657.4166666666665</v>
      </c>
      <c r="E141" s="36">
        <v>3616.1833333333329</v>
      </c>
      <c r="F141" s="36">
        <v>3585.7666666666664</v>
      </c>
      <c r="G141" s="36">
        <v>3544.5333333333328</v>
      </c>
      <c r="H141" s="36">
        <v>3687.833333333333</v>
      </c>
      <c r="I141" s="36">
        <v>3729.0666666666666</v>
      </c>
      <c r="J141" s="36">
        <v>3759.4833333333331</v>
      </c>
      <c r="K141" s="31">
        <v>3698.65</v>
      </c>
      <c r="L141" s="31">
        <v>3627</v>
      </c>
      <c r="M141" s="31">
        <v>2.7319800000000001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5474.35</v>
      </c>
      <c r="D142" s="36">
        <v>5447.916666666667</v>
      </c>
      <c r="E142" s="36">
        <v>5408.8833333333341</v>
      </c>
      <c r="F142" s="36">
        <v>5343.416666666667</v>
      </c>
      <c r="G142" s="36">
        <v>5304.3833333333341</v>
      </c>
      <c r="H142" s="36">
        <v>5513.3833333333341</v>
      </c>
      <c r="I142" s="36">
        <v>5552.416666666667</v>
      </c>
      <c r="J142" s="36">
        <v>5617.8833333333341</v>
      </c>
      <c r="K142" s="31">
        <v>5486.95</v>
      </c>
      <c r="L142" s="31">
        <v>5382.45</v>
      </c>
      <c r="M142" s="31">
        <v>4.2122299999999999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567.15</v>
      </c>
      <c r="D143" s="36">
        <v>567.99999999999989</v>
      </c>
      <c r="E143" s="36">
        <v>564.44999999999982</v>
      </c>
      <c r="F143" s="36">
        <v>561.74999999999989</v>
      </c>
      <c r="G143" s="36">
        <v>558.19999999999982</v>
      </c>
      <c r="H143" s="36">
        <v>570.69999999999982</v>
      </c>
      <c r="I143" s="36">
        <v>574.24999999999977</v>
      </c>
      <c r="J143" s="36">
        <v>576.94999999999982</v>
      </c>
      <c r="K143" s="31">
        <v>571.54999999999995</v>
      </c>
      <c r="L143" s="31">
        <v>565.29999999999995</v>
      </c>
      <c r="M143" s="31">
        <v>16.704319999999999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2546.9</v>
      </c>
      <c r="D144" s="36">
        <v>2551.4666666666667</v>
      </c>
      <c r="E144" s="36">
        <v>2534.1833333333334</v>
      </c>
      <c r="F144" s="36">
        <v>2521.4666666666667</v>
      </c>
      <c r="G144" s="36">
        <v>2504.1833333333334</v>
      </c>
      <c r="H144" s="36">
        <v>2564.1833333333334</v>
      </c>
      <c r="I144" s="36">
        <v>2581.4666666666672</v>
      </c>
      <c r="J144" s="36">
        <v>2594.1833333333334</v>
      </c>
      <c r="K144" s="31">
        <v>2568.75</v>
      </c>
      <c r="L144" s="31">
        <v>2538.75</v>
      </c>
      <c r="M144" s="31">
        <v>1.8839999999999999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5544.1</v>
      </c>
      <c r="D145" s="36">
        <v>5534.05</v>
      </c>
      <c r="E145" s="36">
        <v>5495.1</v>
      </c>
      <c r="F145" s="36">
        <v>5446.1</v>
      </c>
      <c r="G145" s="36">
        <v>5407.1500000000005</v>
      </c>
      <c r="H145" s="36">
        <v>5583.05</v>
      </c>
      <c r="I145" s="36">
        <v>5621.9999999999991</v>
      </c>
      <c r="J145" s="36">
        <v>5671</v>
      </c>
      <c r="K145" s="31">
        <v>5573</v>
      </c>
      <c r="L145" s="31">
        <v>5485.05</v>
      </c>
      <c r="M145" s="31">
        <v>3.25352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511.6</v>
      </c>
      <c r="D146" s="36">
        <v>513.55000000000007</v>
      </c>
      <c r="E146" s="36">
        <v>508.05000000000018</v>
      </c>
      <c r="F146" s="36">
        <v>504.50000000000011</v>
      </c>
      <c r="G146" s="36">
        <v>499.00000000000023</v>
      </c>
      <c r="H146" s="36">
        <v>517.10000000000014</v>
      </c>
      <c r="I146" s="36">
        <v>522.59999999999991</v>
      </c>
      <c r="J146" s="36">
        <v>526.15000000000009</v>
      </c>
      <c r="K146" s="31">
        <v>519.04999999999995</v>
      </c>
      <c r="L146" s="31">
        <v>510</v>
      </c>
      <c r="M146" s="31">
        <v>2.10026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42</v>
      </c>
      <c r="D147" s="36">
        <v>42.31666666666667</v>
      </c>
      <c r="E147" s="36">
        <v>41.433333333333337</v>
      </c>
      <c r="F147" s="36">
        <v>40.866666666666667</v>
      </c>
      <c r="G147" s="36">
        <v>39.983333333333334</v>
      </c>
      <c r="H147" s="36">
        <v>42.88333333333334</v>
      </c>
      <c r="I147" s="36">
        <v>43.76666666666668</v>
      </c>
      <c r="J147" s="36">
        <v>44.333333333333343</v>
      </c>
      <c r="K147" s="31">
        <v>43.2</v>
      </c>
      <c r="L147" s="31">
        <v>41.75</v>
      </c>
      <c r="M147" s="31">
        <v>252.25756000000001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2073.5</v>
      </c>
      <c r="D148" s="36">
        <v>2081.15</v>
      </c>
      <c r="E148" s="36">
        <v>2057.3500000000004</v>
      </c>
      <c r="F148" s="36">
        <v>2041.2000000000003</v>
      </c>
      <c r="G148" s="36">
        <v>2017.4000000000005</v>
      </c>
      <c r="H148" s="36">
        <v>2097.3000000000002</v>
      </c>
      <c r="I148" s="36">
        <v>2121.1000000000004</v>
      </c>
      <c r="J148" s="36">
        <v>2137.25</v>
      </c>
      <c r="K148" s="31">
        <v>2104.9499999999998</v>
      </c>
      <c r="L148" s="31">
        <v>2065</v>
      </c>
      <c r="M148" s="31">
        <v>0.31241999999999998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3500.85</v>
      </c>
      <c r="D149" s="36">
        <v>3503.5499999999997</v>
      </c>
      <c r="E149" s="36">
        <v>3484.2999999999993</v>
      </c>
      <c r="F149" s="36">
        <v>3467.7499999999995</v>
      </c>
      <c r="G149" s="36">
        <v>3448.4999999999991</v>
      </c>
      <c r="H149" s="36">
        <v>3520.0999999999995</v>
      </c>
      <c r="I149" s="36">
        <v>3539.3500000000004</v>
      </c>
      <c r="J149" s="36">
        <v>3555.8999999999996</v>
      </c>
      <c r="K149" s="31">
        <v>3522.8</v>
      </c>
      <c r="L149" s="31">
        <v>3487</v>
      </c>
      <c r="M149" s="31">
        <v>2.6033300000000001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229.05</v>
      </c>
      <c r="D150" s="36">
        <v>229.86666666666667</v>
      </c>
      <c r="E150" s="36">
        <v>227.23333333333335</v>
      </c>
      <c r="F150" s="36">
        <v>225.41666666666669</v>
      </c>
      <c r="G150" s="36">
        <v>222.78333333333336</v>
      </c>
      <c r="H150" s="36">
        <v>231.68333333333334</v>
      </c>
      <c r="I150" s="36">
        <v>234.31666666666666</v>
      </c>
      <c r="J150" s="36">
        <v>236.13333333333333</v>
      </c>
      <c r="K150" s="31">
        <v>232.5</v>
      </c>
      <c r="L150" s="31">
        <v>228.05</v>
      </c>
      <c r="M150" s="31">
        <v>3.9904199999999999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488</v>
      </c>
      <c r="D151" s="36">
        <v>487.33333333333331</v>
      </c>
      <c r="E151" s="36">
        <v>481.71666666666664</v>
      </c>
      <c r="F151" s="36">
        <v>475.43333333333334</v>
      </c>
      <c r="G151" s="36">
        <v>469.81666666666666</v>
      </c>
      <c r="H151" s="36">
        <v>493.61666666666662</v>
      </c>
      <c r="I151" s="36">
        <v>499.23333333333329</v>
      </c>
      <c r="J151" s="36">
        <v>505.51666666666659</v>
      </c>
      <c r="K151" s="31">
        <v>492.95</v>
      </c>
      <c r="L151" s="31">
        <v>481.05</v>
      </c>
      <c r="M151" s="31">
        <v>1.44075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500.35</v>
      </c>
      <c r="D152" s="36">
        <v>504.78333333333336</v>
      </c>
      <c r="E152" s="36">
        <v>494.61666666666667</v>
      </c>
      <c r="F152" s="36">
        <v>488.88333333333333</v>
      </c>
      <c r="G152" s="36">
        <v>478.71666666666664</v>
      </c>
      <c r="H152" s="36">
        <v>510.51666666666671</v>
      </c>
      <c r="I152" s="36">
        <v>520.68333333333339</v>
      </c>
      <c r="J152" s="36">
        <v>526.41666666666674</v>
      </c>
      <c r="K152" s="31">
        <v>514.95000000000005</v>
      </c>
      <c r="L152" s="31">
        <v>499.05</v>
      </c>
      <c r="M152" s="31">
        <v>5.06494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1573.85</v>
      </c>
      <c r="D153" s="36">
        <v>1581.9166666666667</v>
      </c>
      <c r="E153" s="36">
        <v>1557.0833333333335</v>
      </c>
      <c r="F153" s="36">
        <v>1540.3166666666668</v>
      </c>
      <c r="G153" s="36">
        <v>1515.4833333333336</v>
      </c>
      <c r="H153" s="36">
        <v>1598.6833333333334</v>
      </c>
      <c r="I153" s="36">
        <v>1623.5166666666669</v>
      </c>
      <c r="J153" s="36">
        <v>1640.2833333333333</v>
      </c>
      <c r="K153" s="31">
        <v>1606.75</v>
      </c>
      <c r="L153" s="31">
        <v>1565.15</v>
      </c>
      <c r="M153" s="31">
        <v>0.26012999999999997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138.19999999999999</v>
      </c>
      <c r="D154" s="36">
        <v>138.98333333333332</v>
      </c>
      <c r="E154" s="36">
        <v>135.71666666666664</v>
      </c>
      <c r="F154" s="36">
        <v>133.23333333333332</v>
      </c>
      <c r="G154" s="36">
        <v>129.96666666666664</v>
      </c>
      <c r="H154" s="36">
        <v>141.46666666666664</v>
      </c>
      <c r="I154" s="36">
        <v>144.73333333333335</v>
      </c>
      <c r="J154" s="36">
        <v>147.21666666666664</v>
      </c>
      <c r="K154" s="31">
        <v>142.25</v>
      </c>
      <c r="L154" s="31">
        <v>136.5</v>
      </c>
      <c r="M154" s="31">
        <v>28.15541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196.7</v>
      </c>
      <c r="D155" s="36">
        <v>196.61666666666667</v>
      </c>
      <c r="E155" s="36">
        <v>195.23333333333335</v>
      </c>
      <c r="F155" s="36">
        <v>193.76666666666668</v>
      </c>
      <c r="G155" s="36">
        <v>192.38333333333335</v>
      </c>
      <c r="H155" s="36">
        <v>198.08333333333334</v>
      </c>
      <c r="I155" s="36">
        <v>199.46666666666667</v>
      </c>
      <c r="J155" s="36">
        <v>200.93333333333334</v>
      </c>
      <c r="K155" s="31">
        <v>198</v>
      </c>
      <c r="L155" s="31">
        <v>195.15</v>
      </c>
      <c r="M155" s="31">
        <v>3.50169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98.75</v>
      </c>
      <c r="D156" s="36">
        <v>98.65000000000002</v>
      </c>
      <c r="E156" s="36">
        <v>97.250000000000043</v>
      </c>
      <c r="F156" s="36">
        <v>95.750000000000028</v>
      </c>
      <c r="G156" s="36">
        <v>94.350000000000051</v>
      </c>
      <c r="H156" s="36">
        <v>100.15000000000003</v>
      </c>
      <c r="I156" s="36">
        <v>101.55000000000001</v>
      </c>
      <c r="J156" s="36">
        <v>103.05000000000003</v>
      </c>
      <c r="K156" s="31">
        <v>100.05</v>
      </c>
      <c r="L156" s="31">
        <v>97.15</v>
      </c>
      <c r="M156" s="31">
        <v>79.610699999999994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867.45</v>
      </c>
      <c r="D157" s="36">
        <v>870.41666666666663</v>
      </c>
      <c r="E157" s="36">
        <v>860.48333333333323</v>
      </c>
      <c r="F157" s="36">
        <v>853.51666666666665</v>
      </c>
      <c r="G157" s="36">
        <v>843.58333333333326</v>
      </c>
      <c r="H157" s="36">
        <v>877.38333333333321</v>
      </c>
      <c r="I157" s="36">
        <v>887.31666666666661</v>
      </c>
      <c r="J157" s="36">
        <v>894.28333333333319</v>
      </c>
      <c r="K157" s="31">
        <v>880.35</v>
      </c>
      <c r="L157" s="31">
        <v>863.45</v>
      </c>
      <c r="M157" s="31">
        <v>0.60870000000000002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3340</v>
      </c>
      <c r="D158" s="36">
        <v>3340.8666666666663</v>
      </c>
      <c r="E158" s="36">
        <v>3301.3333333333326</v>
      </c>
      <c r="F158" s="36">
        <v>3262.6666666666661</v>
      </c>
      <c r="G158" s="36">
        <v>3223.1333333333323</v>
      </c>
      <c r="H158" s="36">
        <v>3379.5333333333328</v>
      </c>
      <c r="I158" s="36">
        <v>3419.0666666666666</v>
      </c>
      <c r="J158" s="36">
        <v>3457.7333333333331</v>
      </c>
      <c r="K158" s="31">
        <v>3380.4</v>
      </c>
      <c r="L158" s="31">
        <v>3302.2</v>
      </c>
      <c r="M158" s="31">
        <v>2.72559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268.8</v>
      </c>
      <c r="D159" s="36">
        <v>269.16666666666669</v>
      </c>
      <c r="E159" s="36">
        <v>264.33333333333337</v>
      </c>
      <c r="F159" s="36">
        <v>259.86666666666667</v>
      </c>
      <c r="G159" s="36">
        <v>255.03333333333336</v>
      </c>
      <c r="H159" s="36">
        <v>273.63333333333338</v>
      </c>
      <c r="I159" s="36">
        <v>278.46666666666675</v>
      </c>
      <c r="J159" s="36">
        <v>282.93333333333339</v>
      </c>
      <c r="K159" s="31">
        <v>274</v>
      </c>
      <c r="L159" s="31">
        <v>264.7</v>
      </c>
      <c r="M159" s="31">
        <v>58.760280000000002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384.6</v>
      </c>
      <c r="D160" s="36">
        <v>386.56666666666666</v>
      </c>
      <c r="E160" s="36">
        <v>381.08333333333331</v>
      </c>
      <c r="F160" s="36">
        <v>377.56666666666666</v>
      </c>
      <c r="G160" s="36">
        <v>372.08333333333331</v>
      </c>
      <c r="H160" s="36">
        <v>390.08333333333331</v>
      </c>
      <c r="I160" s="36">
        <v>395.56666666666666</v>
      </c>
      <c r="J160" s="36">
        <v>399.08333333333331</v>
      </c>
      <c r="K160" s="31">
        <v>392.05</v>
      </c>
      <c r="L160" s="31">
        <v>383.05</v>
      </c>
      <c r="M160" s="31">
        <v>1.7617100000000001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148.4</v>
      </c>
      <c r="D161" s="36">
        <v>149.03333333333333</v>
      </c>
      <c r="E161" s="36">
        <v>147.31666666666666</v>
      </c>
      <c r="F161" s="36">
        <v>146.23333333333332</v>
      </c>
      <c r="G161" s="36">
        <v>144.51666666666665</v>
      </c>
      <c r="H161" s="36">
        <v>150.11666666666667</v>
      </c>
      <c r="I161" s="36">
        <v>151.83333333333331</v>
      </c>
      <c r="J161" s="36">
        <v>152.91666666666669</v>
      </c>
      <c r="K161" s="31">
        <v>150.75</v>
      </c>
      <c r="L161" s="31">
        <v>147.94999999999999</v>
      </c>
      <c r="M161" s="31">
        <v>132.65518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748.75</v>
      </c>
      <c r="D162" s="36">
        <v>722.5333333333333</v>
      </c>
      <c r="E162" s="36">
        <v>672.46666666666658</v>
      </c>
      <c r="F162" s="36">
        <v>596.18333333333328</v>
      </c>
      <c r="G162" s="36">
        <v>546.11666666666656</v>
      </c>
      <c r="H162" s="36">
        <v>798.81666666666661</v>
      </c>
      <c r="I162" s="36">
        <v>848.88333333333321</v>
      </c>
      <c r="J162" s="36">
        <v>925.16666666666663</v>
      </c>
      <c r="K162" s="31">
        <v>772.6</v>
      </c>
      <c r="L162" s="31">
        <v>646.25</v>
      </c>
      <c r="M162" s="31">
        <v>171.42688999999999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4860.8999999999996</v>
      </c>
      <c r="D163" s="36">
        <v>4885.3</v>
      </c>
      <c r="E163" s="36">
        <v>4825.6000000000004</v>
      </c>
      <c r="F163" s="36">
        <v>4790.3</v>
      </c>
      <c r="G163" s="36">
        <v>4730.6000000000004</v>
      </c>
      <c r="H163" s="36">
        <v>4920.6000000000004</v>
      </c>
      <c r="I163" s="36">
        <v>4980.2999999999993</v>
      </c>
      <c r="J163" s="36">
        <v>5015.6000000000004</v>
      </c>
      <c r="K163" s="31">
        <v>4945</v>
      </c>
      <c r="L163" s="31">
        <v>4850</v>
      </c>
      <c r="M163" s="31">
        <v>0.25258000000000003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949.35</v>
      </c>
      <c r="D164" s="36">
        <v>957.26666666666677</v>
      </c>
      <c r="E164" s="36">
        <v>926.63333333333355</v>
      </c>
      <c r="F164" s="36">
        <v>903.91666666666674</v>
      </c>
      <c r="G164" s="36">
        <v>873.28333333333353</v>
      </c>
      <c r="H164" s="36">
        <v>979.98333333333358</v>
      </c>
      <c r="I164" s="36">
        <v>1010.6166666666668</v>
      </c>
      <c r="J164" s="36">
        <v>1033.3333333333335</v>
      </c>
      <c r="K164" s="31">
        <v>987.9</v>
      </c>
      <c r="L164" s="31">
        <v>934.55</v>
      </c>
      <c r="M164" s="31">
        <v>14.538639999999999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226.45</v>
      </c>
      <c r="D165" s="36">
        <v>226.75</v>
      </c>
      <c r="E165" s="36">
        <v>224.3</v>
      </c>
      <c r="F165" s="36">
        <v>222.15</v>
      </c>
      <c r="G165" s="36">
        <v>219.70000000000002</v>
      </c>
      <c r="H165" s="36">
        <v>228.9</v>
      </c>
      <c r="I165" s="36">
        <v>231.35</v>
      </c>
      <c r="J165" s="36">
        <v>233.5</v>
      </c>
      <c r="K165" s="31">
        <v>229.2</v>
      </c>
      <c r="L165" s="31">
        <v>224.6</v>
      </c>
      <c r="M165" s="31">
        <v>5.2989800000000002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163.25</v>
      </c>
      <c r="D166" s="36">
        <v>163.68333333333331</v>
      </c>
      <c r="E166" s="36">
        <v>161.66666666666663</v>
      </c>
      <c r="F166" s="36">
        <v>160.08333333333331</v>
      </c>
      <c r="G166" s="36">
        <v>158.06666666666663</v>
      </c>
      <c r="H166" s="36">
        <v>165.26666666666662</v>
      </c>
      <c r="I166" s="36">
        <v>167.28333333333333</v>
      </c>
      <c r="J166" s="36">
        <v>168.86666666666662</v>
      </c>
      <c r="K166" s="31">
        <v>165.7</v>
      </c>
      <c r="L166" s="31">
        <v>162.1</v>
      </c>
      <c r="M166" s="31">
        <v>10.15513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786.3</v>
      </c>
      <c r="D167" s="36">
        <v>779.7833333333333</v>
      </c>
      <c r="E167" s="36">
        <v>769.06666666666661</v>
      </c>
      <c r="F167" s="36">
        <v>751.83333333333326</v>
      </c>
      <c r="G167" s="36">
        <v>741.11666666666656</v>
      </c>
      <c r="H167" s="36">
        <v>797.01666666666665</v>
      </c>
      <c r="I167" s="36">
        <v>807.73333333333335</v>
      </c>
      <c r="J167" s="36">
        <v>824.9666666666667</v>
      </c>
      <c r="K167" s="31">
        <v>790.5</v>
      </c>
      <c r="L167" s="31">
        <v>762.55</v>
      </c>
      <c r="M167" s="31">
        <v>6.9110699999999996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337.45</v>
      </c>
      <c r="D168" s="36">
        <v>336.86666666666662</v>
      </c>
      <c r="E168" s="36">
        <v>335.13333333333321</v>
      </c>
      <c r="F168" s="36">
        <v>332.81666666666661</v>
      </c>
      <c r="G168" s="36">
        <v>331.0833333333332</v>
      </c>
      <c r="H168" s="36">
        <v>339.18333333333322</v>
      </c>
      <c r="I168" s="36">
        <v>340.91666666666669</v>
      </c>
      <c r="J168" s="36">
        <v>343.23333333333323</v>
      </c>
      <c r="K168" s="31">
        <v>338.6</v>
      </c>
      <c r="L168" s="31">
        <v>334.55</v>
      </c>
      <c r="M168" s="31">
        <v>13.432399999999999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145.19999999999999</v>
      </c>
      <c r="D169" s="36">
        <v>146.03333333333333</v>
      </c>
      <c r="E169" s="36">
        <v>144.16666666666666</v>
      </c>
      <c r="F169" s="36">
        <v>143.13333333333333</v>
      </c>
      <c r="G169" s="36">
        <v>141.26666666666665</v>
      </c>
      <c r="H169" s="36">
        <v>147.06666666666666</v>
      </c>
      <c r="I169" s="36">
        <v>148.93333333333334</v>
      </c>
      <c r="J169" s="36">
        <v>149.96666666666667</v>
      </c>
      <c r="K169" s="31">
        <v>147.9</v>
      </c>
      <c r="L169" s="31">
        <v>145</v>
      </c>
      <c r="M169" s="31">
        <v>30.948329999999999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1200</v>
      </c>
      <c r="D170" s="36">
        <v>1203.5166666666667</v>
      </c>
      <c r="E170" s="36">
        <v>1195.0333333333333</v>
      </c>
      <c r="F170" s="36">
        <v>1190.0666666666666</v>
      </c>
      <c r="G170" s="36">
        <v>1181.5833333333333</v>
      </c>
      <c r="H170" s="36">
        <v>1208.4833333333333</v>
      </c>
      <c r="I170" s="36">
        <v>1216.9666666666665</v>
      </c>
      <c r="J170" s="36">
        <v>1221.9333333333334</v>
      </c>
      <c r="K170" s="31">
        <v>1212</v>
      </c>
      <c r="L170" s="31">
        <v>1198.55</v>
      </c>
      <c r="M170" s="31">
        <v>0.32546000000000003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131.4</v>
      </c>
      <c r="D171" s="36">
        <v>131.35</v>
      </c>
      <c r="E171" s="36">
        <v>130.25</v>
      </c>
      <c r="F171" s="36">
        <v>129.1</v>
      </c>
      <c r="G171" s="36">
        <v>128</v>
      </c>
      <c r="H171" s="36">
        <v>132.5</v>
      </c>
      <c r="I171" s="36">
        <v>133.59999999999997</v>
      </c>
      <c r="J171" s="36">
        <v>134.75</v>
      </c>
      <c r="K171" s="31">
        <v>132.44999999999999</v>
      </c>
      <c r="L171" s="31">
        <v>130.19999999999999</v>
      </c>
      <c r="M171" s="31">
        <v>297.11622999999997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2662</v>
      </c>
      <c r="D172" s="36">
        <v>2665.3833333333332</v>
      </c>
      <c r="E172" s="36">
        <v>2651.7666666666664</v>
      </c>
      <c r="F172" s="36">
        <v>2641.5333333333333</v>
      </c>
      <c r="G172" s="36">
        <v>2627.9166666666665</v>
      </c>
      <c r="H172" s="36">
        <v>2675.6166666666663</v>
      </c>
      <c r="I172" s="36">
        <v>2689.2333333333331</v>
      </c>
      <c r="J172" s="36">
        <v>2699.4666666666662</v>
      </c>
      <c r="K172" s="31">
        <v>2679</v>
      </c>
      <c r="L172" s="31">
        <v>2655.15</v>
      </c>
      <c r="M172" s="31">
        <v>6.6570000000000004E-2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3198.75</v>
      </c>
      <c r="D173" s="36">
        <v>3195.6166666666668</v>
      </c>
      <c r="E173" s="36">
        <v>3146.2333333333336</v>
      </c>
      <c r="F173" s="36">
        <v>3093.7166666666667</v>
      </c>
      <c r="G173" s="36">
        <v>3044.3333333333335</v>
      </c>
      <c r="H173" s="36">
        <v>3248.1333333333337</v>
      </c>
      <c r="I173" s="36">
        <v>3297.5166666666669</v>
      </c>
      <c r="J173" s="36">
        <v>3350.0333333333338</v>
      </c>
      <c r="K173" s="31">
        <v>3245</v>
      </c>
      <c r="L173" s="31">
        <v>3143.1</v>
      </c>
      <c r="M173" s="31">
        <v>9.8699999999999996E-2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226.9</v>
      </c>
      <c r="D174" s="36">
        <v>228.13333333333335</v>
      </c>
      <c r="E174" s="36">
        <v>222.7166666666667</v>
      </c>
      <c r="F174" s="36">
        <v>218.53333333333333</v>
      </c>
      <c r="G174" s="36">
        <v>213.11666666666667</v>
      </c>
      <c r="H174" s="36">
        <v>232.31666666666672</v>
      </c>
      <c r="I174" s="36">
        <v>237.73333333333341</v>
      </c>
      <c r="J174" s="36">
        <v>241.91666666666674</v>
      </c>
      <c r="K174" s="31">
        <v>233.55</v>
      </c>
      <c r="L174" s="31">
        <v>223.95</v>
      </c>
      <c r="M174" s="31">
        <v>11.7659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1592.65</v>
      </c>
      <c r="D175" s="36">
        <v>1590.5333333333335</v>
      </c>
      <c r="E175" s="36">
        <v>1577.116666666667</v>
      </c>
      <c r="F175" s="36">
        <v>1561.5833333333335</v>
      </c>
      <c r="G175" s="36">
        <v>1548.166666666667</v>
      </c>
      <c r="H175" s="36">
        <v>1606.0666666666671</v>
      </c>
      <c r="I175" s="36">
        <v>1619.4833333333336</v>
      </c>
      <c r="J175" s="36">
        <v>1635.0166666666671</v>
      </c>
      <c r="K175" s="31">
        <v>1603.95</v>
      </c>
      <c r="L175" s="31">
        <v>1575</v>
      </c>
      <c r="M175" s="31">
        <v>5.0291699999999997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1533.9</v>
      </c>
      <c r="D176" s="36">
        <v>1538.5166666666667</v>
      </c>
      <c r="E176" s="36">
        <v>1525.0833333333333</v>
      </c>
      <c r="F176" s="36">
        <v>1516.2666666666667</v>
      </c>
      <c r="G176" s="36">
        <v>1502.8333333333333</v>
      </c>
      <c r="H176" s="36">
        <v>1547.3333333333333</v>
      </c>
      <c r="I176" s="36">
        <v>1560.7666666666667</v>
      </c>
      <c r="J176" s="36">
        <v>1569.5833333333333</v>
      </c>
      <c r="K176" s="31">
        <v>1551.95</v>
      </c>
      <c r="L176" s="31">
        <v>1529.7</v>
      </c>
      <c r="M176" s="31">
        <v>0.79586999999999997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801.65</v>
      </c>
      <c r="D177" s="36">
        <v>803.76666666666677</v>
      </c>
      <c r="E177" s="36">
        <v>795.78333333333353</v>
      </c>
      <c r="F177" s="36">
        <v>789.91666666666674</v>
      </c>
      <c r="G177" s="36">
        <v>781.93333333333351</v>
      </c>
      <c r="H177" s="36">
        <v>809.63333333333355</v>
      </c>
      <c r="I177" s="36">
        <v>817.6166666666669</v>
      </c>
      <c r="J177" s="36">
        <v>823.48333333333358</v>
      </c>
      <c r="K177" s="31">
        <v>811.75</v>
      </c>
      <c r="L177" s="31">
        <v>797.9</v>
      </c>
      <c r="M177" s="31">
        <v>5.6967600000000003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779.75</v>
      </c>
      <c r="D178" s="36">
        <v>781.44999999999993</v>
      </c>
      <c r="E178" s="36">
        <v>769.54999999999984</v>
      </c>
      <c r="F178" s="36">
        <v>759.34999999999991</v>
      </c>
      <c r="G178" s="36">
        <v>747.44999999999982</v>
      </c>
      <c r="H178" s="36">
        <v>791.64999999999986</v>
      </c>
      <c r="I178" s="36">
        <v>803.55</v>
      </c>
      <c r="J178" s="36">
        <v>813.74999999999989</v>
      </c>
      <c r="K178" s="31">
        <v>793.35</v>
      </c>
      <c r="L178" s="31">
        <v>771.25</v>
      </c>
      <c r="M178" s="31">
        <v>2.6254200000000001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1768.35</v>
      </c>
      <c r="D179" s="36">
        <v>1785.4333333333334</v>
      </c>
      <c r="E179" s="36">
        <v>1737.9166666666667</v>
      </c>
      <c r="F179" s="36">
        <v>1707.4833333333333</v>
      </c>
      <c r="G179" s="36">
        <v>1659.9666666666667</v>
      </c>
      <c r="H179" s="36">
        <v>1815.8666666666668</v>
      </c>
      <c r="I179" s="36">
        <v>1863.3833333333332</v>
      </c>
      <c r="J179" s="36">
        <v>1893.8166666666668</v>
      </c>
      <c r="K179" s="31">
        <v>1832.95</v>
      </c>
      <c r="L179" s="31">
        <v>1755</v>
      </c>
      <c r="M179" s="31">
        <v>1.71844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58.65</v>
      </c>
      <c r="D180" s="36">
        <v>58.816666666666663</v>
      </c>
      <c r="E180" s="36">
        <v>58.283333333333324</v>
      </c>
      <c r="F180" s="36">
        <v>57.916666666666664</v>
      </c>
      <c r="G180" s="36">
        <v>57.383333333333326</v>
      </c>
      <c r="H180" s="36">
        <v>59.183333333333323</v>
      </c>
      <c r="I180" s="36">
        <v>59.716666666666654</v>
      </c>
      <c r="J180" s="36">
        <v>60.083333333333321</v>
      </c>
      <c r="K180" s="31">
        <v>59.35</v>
      </c>
      <c r="L180" s="31">
        <v>58.45</v>
      </c>
      <c r="M180" s="31">
        <v>36.010869999999997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1285.5999999999999</v>
      </c>
      <c r="D181" s="36">
        <v>1288.1666666666667</v>
      </c>
      <c r="E181" s="36">
        <v>1273.4333333333334</v>
      </c>
      <c r="F181" s="36">
        <v>1261.2666666666667</v>
      </c>
      <c r="G181" s="36">
        <v>1246.5333333333333</v>
      </c>
      <c r="H181" s="36">
        <v>1300.3333333333335</v>
      </c>
      <c r="I181" s="36">
        <v>1315.0666666666666</v>
      </c>
      <c r="J181" s="36">
        <v>1327.2333333333336</v>
      </c>
      <c r="K181" s="31">
        <v>1302.9000000000001</v>
      </c>
      <c r="L181" s="31">
        <v>1276</v>
      </c>
      <c r="M181" s="31">
        <v>0.1278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2207.6</v>
      </c>
      <c r="D182" s="36">
        <v>2203.5</v>
      </c>
      <c r="E182" s="36">
        <v>2179.15</v>
      </c>
      <c r="F182" s="36">
        <v>2150.7000000000003</v>
      </c>
      <c r="G182" s="36">
        <v>2126.3500000000004</v>
      </c>
      <c r="H182" s="36">
        <v>2231.9499999999998</v>
      </c>
      <c r="I182" s="36">
        <v>2256.3000000000002</v>
      </c>
      <c r="J182" s="36">
        <v>2284.7499999999995</v>
      </c>
      <c r="K182" s="31">
        <v>2227.85</v>
      </c>
      <c r="L182" s="31">
        <v>2175.0500000000002</v>
      </c>
      <c r="M182" s="31">
        <v>0.77048000000000005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487.5</v>
      </c>
      <c r="D183" s="36">
        <v>488.41666666666669</v>
      </c>
      <c r="E183" s="36">
        <v>485.58333333333337</v>
      </c>
      <c r="F183" s="36">
        <v>483.66666666666669</v>
      </c>
      <c r="G183" s="36">
        <v>480.83333333333337</v>
      </c>
      <c r="H183" s="36">
        <v>490.33333333333337</v>
      </c>
      <c r="I183" s="36">
        <v>493.16666666666674</v>
      </c>
      <c r="J183" s="36">
        <v>495.08333333333337</v>
      </c>
      <c r="K183" s="31">
        <v>491.25</v>
      </c>
      <c r="L183" s="31">
        <v>486.5</v>
      </c>
      <c r="M183" s="31">
        <v>1.1627099999999999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997.15</v>
      </c>
      <c r="D184" s="36">
        <v>996.98333333333323</v>
      </c>
      <c r="E184" s="36">
        <v>986.21666666666647</v>
      </c>
      <c r="F184" s="36">
        <v>975.28333333333319</v>
      </c>
      <c r="G184" s="36">
        <v>964.51666666666642</v>
      </c>
      <c r="H184" s="36">
        <v>1007.9166666666665</v>
      </c>
      <c r="I184" s="36">
        <v>1018.6833333333332</v>
      </c>
      <c r="J184" s="36">
        <v>1029.6166666666666</v>
      </c>
      <c r="K184" s="31">
        <v>1007.75</v>
      </c>
      <c r="L184" s="31">
        <v>986.05</v>
      </c>
      <c r="M184" s="31">
        <v>12.31593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658.9</v>
      </c>
      <c r="D185" s="36">
        <v>663.5</v>
      </c>
      <c r="E185" s="36">
        <v>652.04999999999995</v>
      </c>
      <c r="F185" s="36">
        <v>645.19999999999993</v>
      </c>
      <c r="G185" s="36">
        <v>633.74999999999989</v>
      </c>
      <c r="H185" s="36">
        <v>670.35</v>
      </c>
      <c r="I185" s="36">
        <v>681.80000000000007</v>
      </c>
      <c r="J185" s="36">
        <v>688.65000000000009</v>
      </c>
      <c r="K185" s="31">
        <v>674.95</v>
      </c>
      <c r="L185" s="31">
        <v>656.65</v>
      </c>
      <c r="M185" s="31">
        <v>1.4668099999999999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1707.5</v>
      </c>
      <c r="D186" s="36">
        <v>1702.1833333333334</v>
      </c>
      <c r="E186" s="36">
        <v>1689.3666666666668</v>
      </c>
      <c r="F186" s="36">
        <v>1671.2333333333333</v>
      </c>
      <c r="G186" s="36">
        <v>1658.4166666666667</v>
      </c>
      <c r="H186" s="36">
        <v>1720.3166666666668</v>
      </c>
      <c r="I186" s="36">
        <v>1733.1333333333334</v>
      </c>
      <c r="J186" s="36">
        <v>1751.2666666666669</v>
      </c>
      <c r="K186" s="31">
        <v>1715</v>
      </c>
      <c r="L186" s="31">
        <v>1684.05</v>
      </c>
      <c r="M186" s="31">
        <v>5.3233899999999998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355</v>
      </c>
      <c r="D187" s="36">
        <v>354.2</v>
      </c>
      <c r="E187" s="36">
        <v>352.29999999999995</v>
      </c>
      <c r="F187" s="36">
        <v>349.59999999999997</v>
      </c>
      <c r="G187" s="36">
        <v>347.69999999999993</v>
      </c>
      <c r="H187" s="36">
        <v>356.9</v>
      </c>
      <c r="I187" s="36">
        <v>358.79999999999995</v>
      </c>
      <c r="J187" s="36">
        <v>361.5</v>
      </c>
      <c r="K187" s="31">
        <v>356.1</v>
      </c>
      <c r="L187" s="31">
        <v>351.5</v>
      </c>
      <c r="M187" s="31">
        <v>5.74892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494.55</v>
      </c>
      <c r="D188" s="36">
        <v>496.7833333333333</v>
      </c>
      <c r="E188" s="36">
        <v>490.81666666666661</v>
      </c>
      <c r="F188" s="36">
        <v>487.08333333333331</v>
      </c>
      <c r="G188" s="36">
        <v>481.11666666666662</v>
      </c>
      <c r="H188" s="36">
        <v>500.51666666666659</v>
      </c>
      <c r="I188" s="36">
        <v>506.48333333333329</v>
      </c>
      <c r="J188" s="36">
        <v>510.21666666666658</v>
      </c>
      <c r="K188" s="31">
        <v>502.75</v>
      </c>
      <c r="L188" s="31">
        <v>493.05</v>
      </c>
      <c r="M188" s="31">
        <v>4.5124700000000004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1974.45</v>
      </c>
      <c r="D189" s="36">
        <v>1984.2166666666669</v>
      </c>
      <c r="E189" s="36">
        <v>1948.2833333333338</v>
      </c>
      <c r="F189" s="36">
        <v>1922.1166666666668</v>
      </c>
      <c r="G189" s="36">
        <v>1886.1833333333336</v>
      </c>
      <c r="H189" s="36">
        <v>2010.3833333333339</v>
      </c>
      <c r="I189" s="36">
        <v>2046.3166666666668</v>
      </c>
      <c r="J189" s="36">
        <v>2072.483333333334</v>
      </c>
      <c r="K189" s="31">
        <v>2020.15</v>
      </c>
      <c r="L189" s="31">
        <v>1958.05</v>
      </c>
      <c r="M189" s="31">
        <v>13.11374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872.65</v>
      </c>
      <c r="D190" s="36">
        <v>878.2166666666667</v>
      </c>
      <c r="E190" s="36">
        <v>863.43333333333339</v>
      </c>
      <c r="F190" s="36">
        <v>854.2166666666667</v>
      </c>
      <c r="G190" s="36">
        <v>839.43333333333339</v>
      </c>
      <c r="H190" s="36">
        <v>887.43333333333339</v>
      </c>
      <c r="I190" s="36">
        <v>902.2166666666667</v>
      </c>
      <c r="J190" s="36">
        <v>911.43333333333339</v>
      </c>
      <c r="K190" s="31">
        <v>893</v>
      </c>
      <c r="L190" s="31">
        <v>869</v>
      </c>
      <c r="M190" s="31">
        <v>3.04325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374.3</v>
      </c>
      <c r="D191" s="36">
        <v>375.68333333333339</v>
      </c>
      <c r="E191" s="36">
        <v>371.46666666666681</v>
      </c>
      <c r="F191" s="36">
        <v>368.63333333333344</v>
      </c>
      <c r="G191" s="36">
        <v>364.41666666666686</v>
      </c>
      <c r="H191" s="36">
        <v>378.51666666666677</v>
      </c>
      <c r="I191" s="36">
        <v>382.73333333333335</v>
      </c>
      <c r="J191" s="36">
        <v>385.56666666666672</v>
      </c>
      <c r="K191" s="31">
        <v>379.9</v>
      </c>
      <c r="L191" s="31">
        <v>372.85</v>
      </c>
      <c r="M191" s="31">
        <v>1.0547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2139.1999999999998</v>
      </c>
      <c r="D192" s="36">
        <v>2152.0333333333333</v>
      </c>
      <c r="E192" s="36">
        <v>2117.3666666666668</v>
      </c>
      <c r="F192" s="36">
        <v>2095.5333333333333</v>
      </c>
      <c r="G192" s="36">
        <v>2060.8666666666668</v>
      </c>
      <c r="H192" s="36">
        <v>2173.8666666666668</v>
      </c>
      <c r="I192" s="36">
        <v>2208.5333333333338</v>
      </c>
      <c r="J192" s="36">
        <v>2230.3666666666668</v>
      </c>
      <c r="K192" s="31">
        <v>2186.6999999999998</v>
      </c>
      <c r="L192" s="31">
        <v>2130.1999999999998</v>
      </c>
      <c r="M192" s="31">
        <v>0.26066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790.95</v>
      </c>
      <c r="D193" s="36">
        <v>793.36666666666679</v>
      </c>
      <c r="E193" s="36">
        <v>781.63333333333355</v>
      </c>
      <c r="F193" s="36">
        <v>772.31666666666672</v>
      </c>
      <c r="G193" s="36">
        <v>760.58333333333348</v>
      </c>
      <c r="H193" s="36">
        <v>802.68333333333362</v>
      </c>
      <c r="I193" s="36">
        <v>814.41666666666674</v>
      </c>
      <c r="J193" s="36">
        <v>823.73333333333369</v>
      </c>
      <c r="K193" s="31">
        <v>805.1</v>
      </c>
      <c r="L193" s="31">
        <v>784.05</v>
      </c>
      <c r="M193" s="31">
        <v>5.3531000000000004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369.45</v>
      </c>
      <c r="D194" s="36">
        <v>372.81666666666666</v>
      </c>
      <c r="E194" s="36">
        <v>363.63333333333333</v>
      </c>
      <c r="F194" s="36">
        <v>357.81666666666666</v>
      </c>
      <c r="G194" s="36">
        <v>348.63333333333333</v>
      </c>
      <c r="H194" s="36">
        <v>378.63333333333333</v>
      </c>
      <c r="I194" s="36">
        <v>387.81666666666661</v>
      </c>
      <c r="J194" s="36">
        <v>393.63333333333333</v>
      </c>
      <c r="K194" s="31">
        <v>382</v>
      </c>
      <c r="L194" s="31">
        <v>367</v>
      </c>
      <c r="M194" s="31">
        <v>2.9945300000000001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2805.7</v>
      </c>
      <c r="D195" s="36">
        <v>2813.8666666666668</v>
      </c>
      <c r="E195" s="36">
        <v>2783.7333333333336</v>
      </c>
      <c r="F195" s="36">
        <v>2761.7666666666669</v>
      </c>
      <c r="G195" s="36">
        <v>2731.6333333333337</v>
      </c>
      <c r="H195" s="36">
        <v>2835.8333333333335</v>
      </c>
      <c r="I195" s="36">
        <v>2865.9666666666667</v>
      </c>
      <c r="J195" s="36">
        <v>2887.9333333333334</v>
      </c>
      <c r="K195" s="31">
        <v>2844</v>
      </c>
      <c r="L195" s="31">
        <v>2791.9</v>
      </c>
      <c r="M195" s="31">
        <v>0.60170999999999997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427.15</v>
      </c>
      <c r="D196" s="36">
        <v>427.05</v>
      </c>
      <c r="E196" s="36">
        <v>425.1</v>
      </c>
      <c r="F196" s="36">
        <v>423.05</v>
      </c>
      <c r="G196" s="36">
        <v>421.1</v>
      </c>
      <c r="H196" s="36">
        <v>429.1</v>
      </c>
      <c r="I196" s="36">
        <v>431.04999999999995</v>
      </c>
      <c r="J196" s="36">
        <v>433.1</v>
      </c>
      <c r="K196" s="31">
        <v>429</v>
      </c>
      <c r="L196" s="31">
        <v>425</v>
      </c>
      <c r="M196" s="31">
        <v>14.70462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652.6</v>
      </c>
      <c r="D197" s="36">
        <v>658.61666666666667</v>
      </c>
      <c r="E197" s="36">
        <v>643.63333333333333</v>
      </c>
      <c r="F197" s="36">
        <v>634.66666666666663</v>
      </c>
      <c r="G197" s="36">
        <v>619.68333333333328</v>
      </c>
      <c r="H197" s="36">
        <v>667.58333333333337</v>
      </c>
      <c r="I197" s="36">
        <v>682.56666666666672</v>
      </c>
      <c r="J197" s="36">
        <v>691.53333333333342</v>
      </c>
      <c r="K197" s="31">
        <v>673.6</v>
      </c>
      <c r="L197" s="31">
        <v>649.65</v>
      </c>
      <c r="M197" s="31">
        <v>20.494630000000001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139.5</v>
      </c>
      <c r="D198" s="36">
        <v>137</v>
      </c>
      <c r="E198" s="36">
        <v>131.19999999999999</v>
      </c>
      <c r="F198" s="36">
        <v>122.89999999999998</v>
      </c>
      <c r="G198" s="36">
        <v>117.09999999999997</v>
      </c>
      <c r="H198" s="36">
        <v>145.30000000000001</v>
      </c>
      <c r="I198" s="36">
        <v>151.10000000000002</v>
      </c>
      <c r="J198" s="36">
        <v>159.40000000000003</v>
      </c>
      <c r="K198" s="31">
        <v>142.80000000000001</v>
      </c>
      <c r="L198" s="31">
        <v>128.69999999999999</v>
      </c>
      <c r="M198" s="31">
        <v>189.12842000000001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207.9</v>
      </c>
      <c r="D199" s="36">
        <v>209.13333333333333</v>
      </c>
      <c r="E199" s="36">
        <v>204.36666666666665</v>
      </c>
      <c r="F199" s="36">
        <v>200.83333333333331</v>
      </c>
      <c r="G199" s="36">
        <v>196.06666666666663</v>
      </c>
      <c r="H199" s="36">
        <v>212.66666666666666</v>
      </c>
      <c r="I199" s="36">
        <v>217.43333333333331</v>
      </c>
      <c r="J199" s="36">
        <v>220.96666666666667</v>
      </c>
      <c r="K199" s="31">
        <v>213.9</v>
      </c>
      <c r="L199" s="31">
        <v>205.6</v>
      </c>
      <c r="M199" s="31">
        <v>145.32671999999999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288</v>
      </c>
      <c r="D200" s="36">
        <v>289</v>
      </c>
      <c r="E200" s="36">
        <v>286.3</v>
      </c>
      <c r="F200" s="36">
        <v>284.60000000000002</v>
      </c>
      <c r="G200" s="36">
        <v>281.90000000000003</v>
      </c>
      <c r="H200" s="36">
        <v>290.7</v>
      </c>
      <c r="I200" s="36">
        <v>293.40000000000003</v>
      </c>
      <c r="J200" s="36">
        <v>295.09999999999997</v>
      </c>
      <c r="K200" s="31">
        <v>291.7</v>
      </c>
      <c r="L200" s="31">
        <v>287.3</v>
      </c>
      <c r="M200" s="31">
        <v>12.337630000000001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1777.65</v>
      </c>
      <c r="D201" s="36">
        <v>1789</v>
      </c>
      <c r="E201" s="36">
        <v>1762.1</v>
      </c>
      <c r="F201" s="36">
        <v>1746.55</v>
      </c>
      <c r="G201" s="36">
        <v>1719.6499999999999</v>
      </c>
      <c r="H201" s="36">
        <v>1804.55</v>
      </c>
      <c r="I201" s="36">
        <v>1831.45</v>
      </c>
      <c r="J201" s="36">
        <v>1847</v>
      </c>
      <c r="K201" s="31">
        <v>1815.9</v>
      </c>
      <c r="L201" s="31">
        <v>1773.45</v>
      </c>
      <c r="M201" s="31">
        <v>1.3466899999999999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860.7</v>
      </c>
      <c r="D202" s="36">
        <v>861.56666666666661</v>
      </c>
      <c r="E202" s="36">
        <v>857.13333333333321</v>
      </c>
      <c r="F202" s="36">
        <v>853.56666666666661</v>
      </c>
      <c r="G202" s="36">
        <v>849.13333333333321</v>
      </c>
      <c r="H202" s="36">
        <v>865.13333333333321</v>
      </c>
      <c r="I202" s="36">
        <v>869.56666666666661</v>
      </c>
      <c r="J202" s="36">
        <v>873.13333333333321</v>
      </c>
      <c r="K202" s="31">
        <v>866</v>
      </c>
      <c r="L202" s="31">
        <v>858</v>
      </c>
      <c r="M202" s="31">
        <v>1.9198299999999999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1384.05</v>
      </c>
      <c r="D203" s="36">
        <v>1395.9666666666665</v>
      </c>
      <c r="E203" s="36">
        <v>1367.083333333333</v>
      </c>
      <c r="F203" s="36">
        <v>1350.1166666666666</v>
      </c>
      <c r="G203" s="36">
        <v>1321.2333333333331</v>
      </c>
      <c r="H203" s="36">
        <v>1412.9333333333329</v>
      </c>
      <c r="I203" s="36">
        <v>1441.8166666666666</v>
      </c>
      <c r="J203" s="36">
        <v>1458.7833333333328</v>
      </c>
      <c r="K203" s="31">
        <v>1424.85</v>
      </c>
      <c r="L203" s="31">
        <v>1379</v>
      </c>
      <c r="M203" s="31">
        <v>10.196059999999999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1277.1500000000001</v>
      </c>
      <c r="D204" s="36">
        <v>1275.7166666666667</v>
      </c>
      <c r="E204" s="36">
        <v>1272.4333333333334</v>
      </c>
      <c r="F204" s="36">
        <v>1267.7166666666667</v>
      </c>
      <c r="G204" s="36">
        <v>1264.4333333333334</v>
      </c>
      <c r="H204" s="36">
        <v>1280.4333333333334</v>
      </c>
      <c r="I204" s="36">
        <v>1283.7166666666667</v>
      </c>
      <c r="J204" s="36">
        <v>1288.4333333333334</v>
      </c>
      <c r="K204" s="31">
        <v>1279</v>
      </c>
      <c r="L204" s="31">
        <v>1271</v>
      </c>
      <c r="M204" s="31">
        <v>16.873449999999998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2899.35</v>
      </c>
      <c r="D205" s="36">
        <v>2898.4166666666665</v>
      </c>
      <c r="E205" s="36">
        <v>2866.833333333333</v>
      </c>
      <c r="F205" s="36">
        <v>2834.3166666666666</v>
      </c>
      <c r="G205" s="36">
        <v>2802.7333333333331</v>
      </c>
      <c r="H205" s="36">
        <v>2930.9333333333329</v>
      </c>
      <c r="I205" s="36">
        <v>2962.516666666666</v>
      </c>
      <c r="J205" s="36">
        <v>2995.0333333333328</v>
      </c>
      <c r="K205" s="31">
        <v>2930</v>
      </c>
      <c r="L205" s="31">
        <v>2865.9</v>
      </c>
      <c r="M205" s="31">
        <v>7.4100900000000003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1541.2</v>
      </c>
      <c r="D206" s="36">
        <v>1543.9833333333333</v>
      </c>
      <c r="E206" s="36">
        <v>1532.2166666666667</v>
      </c>
      <c r="F206" s="36">
        <v>1523.2333333333333</v>
      </c>
      <c r="G206" s="36">
        <v>1511.4666666666667</v>
      </c>
      <c r="H206" s="36">
        <v>1552.9666666666667</v>
      </c>
      <c r="I206" s="36">
        <v>1564.7333333333336</v>
      </c>
      <c r="J206" s="36">
        <v>1573.7166666666667</v>
      </c>
      <c r="K206" s="31">
        <v>1555.75</v>
      </c>
      <c r="L206" s="31">
        <v>1535</v>
      </c>
      <c r="M206" s="31">
        <v>164.51279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641.79999999999995</v>
      </c>
      <c r="D207" s="36">
        <v>639.41666666666663</v>
      </c>
      <c r="E207" s="36">
        <v>632.93333333333328</v>
      </c>
      <c r="F207" s="36">
        <v>624.06666666666661</v>
      </c>
      <c r="G207" s="36">
        <v>617.58333333333326</v>
      </c>
      <c r="H207" s="36">
        <v>648.2833333333333</v>
      </c>
      <c r="I207" s="36">
        <v>654.76666666666665</v>
      </c>
      <c r="J207" s="36">
        <v>663.63333333333333</v>
      </c>
      <c r="K207" s="31">
        <v>645.9</v>
      </c>
      <c r="L207" s="31">
        <v>630.54999999999995</v>
      </c>
      <c r="M207" s="31">
        <v>44.432949999999998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3172.95</v>
      </c>
      <c r="D208" s="36">
        <v>3175.6666666666665</v>
      </c>
      <c r="E208" s="36">
        <v>3163.7833333333328</v>
      </c>
      <c r="F208" s="36">
        <v>3154.6166666666663</v>
      </c>
      <c r="G208" s="36">
        <v>3142.7333333333327</v>
      </c>
      <c r="H208" s="36">
        <v>3184.833333333333</v>
      </c>
      <c r="I208" s="36">
        <v>3196.7166666666672</v>
      </c>
      <c r="J208" s="36">
        <v>3205.8833333333332</v>
      </c>
      <c r="K208" s="31">
        <v>3187.55</v>
      </c>
      <c r="L208" s="31">
        <v>3166.5</v>
      </c>
      <c r="M208" s="31">
        <v>4.1681600000000003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74.400000000000006</v>
      </c>
      <c r="D209" s="36">
        <v>75.05</v>
      </c>
      <c r="E209" s="36">
        <v>73.25</v>
      </c>
      <c r="F209" s="36">
        <v>72.100000000000009</v>
      </c>
      <c r="G209" s="36">
        <v>70.300000000000011</v>
      </c>
      <c r="H209" s="36">
        <v>76.199999999999989</v>
      </c>
      <c r="I209" s="36">
        <v>77.999999999999972</v>
      </c>
      <c r="J209" s="36">
        <v>79.149999999999977</v>
      </c>
      <c r="K209" s="31">
        <v>76.849999999999994</v>
      </c>
      <c r="L209" s="31">
        <v>73.900000000000006</v>
      </c>
      <c r="M209" s="31">
        <v>75.520769999999999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289.85000000000002</v>
      </c>
      <c r="D210" s="36">
        <v>290.96666666666664</v>
      </c>
      <c r="E210" s="36">
        <v>287.73333333333329</v>
      </c>
      <c r="F210" s="36">
        <v>285.61666666666667</v>
      </c>
      <c r="G210" s="36">
        <v>282.38333333333333</v>
      </c>
      <c r="H210" s="36">
        <v>293.08333333333326</v>
      </c>
      <c r="I210" s="36">
        <v>296.31666666666661</v>
      </c>
      <c r="J210" s="36">
        <v>298.43333333333322</v>
      </c>
      <c r="K210" s="31">
        <v>294.2</v>
      </c>
      <c r="L210" s="31">
        <v>288.85000000000002</v>
      </c>
      <c r="M210" s="31">
        <v>2.1211799999999998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484.35</v>
      </c>
      <c r="D211" s="36">
        <v>484.5</v>
      </c>
      <c r="E211" s="36">
        <v>480.55</v>
      </c>
      <c r="F211" s="36">
        <v>476.75</v>
      </c>
      <c r="G211" s="36">
        <v>472.8</v>
      </c>
      <c r="H211" s="36">
        <v>488.3</v>
      </c>
      <c r="I211" s="36">
        <v>492.25000000000006</v>
      </c>
      <c r="J211" s="36">
        <v>496.05</v>
      </c>
      <c r="K211" s="31">
        <v>488.45</v>
      </c>
      <c r="L211" s="31">
        <v>480.7</v>
      </c>
      <c r="M211" s="31">
        <v>44.950429999999997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997.95</v>
      </c>
      <c r="D212" s="36">
        <v>998.55000000000007</v>
      </c>
      <c r="E212" s="36">
        <v>994.10000000000014</v>
      </c>
      <c r="F212" s="36">
        <v>990.25000000000011</v>
      </c>
      <c r="G212" s="36">
        <v>985.80000000000018</v>
      </c>
      <c r="H212" s="36">
        <v>1002.4000000000001</v>
      </c>
      <c r="I212" s="36">
        <v>1006.8500000000001</v>
      </c>
      <c r="J212" s="36">
        <v>1010.7</v>
      </c>
      <c r="K212" s="31">
        <v>1003</v>
      </c>
      <c r="L212" s="31">
        <v>994.7</v>
      </c>
      <c r="M212" s="31">
        <v>9.7479999999999997E-2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1963.7</v>
      </c>
      <c r="D213" s="36">
        <v>1965.5666666666668</v>
      </c>
      <c r="E213" s="36">
        <v>1958.2333333333336</v>
      </c>
      <c r="F213" s="36">
        <v>1952.7666666666667</v>
      </c>
      <c r="G213" s="36">
        <v>1945.4333333333334</v>
      </c>
      <c r="H213" s="36">
        <v>1971.0333333333338</v>
      </c>
      <c r="I213" s="36">
        <v>1978.3666666666672</v>
      </c>
      <c r="J213" s="36">
        <v>1983.8333333333339</v>
      </c>
      <c r="K213" s="31">
        <v>1972.9</v>
      </c>
      <c r="L213" s="31">
        <v>1960.1</v>
      </c>
      <c r="M213" s="31">
        <v>4.4952500000000004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158.44999999999999</v>
      </c>
      <c r="D214" s="36">
        <v>159.45000000000002</v>
      </c>
      <c r="E214" s="36">
        <v>156.50000000000003</v>
      </c>
      <c r="F214" s="36">
        <v>154.55000000000001</v>
      </c>
      <c r="G214" s="36">
        <v>151.60000000000002</v>
      </c>
      <c r="H214" s="36">
        <v>161.40000000000003</v>
      </c>
      <c r="I214" s="36">
        <v>164.35000000000002</v>
      </c>
      <c r="J214" s="36">
        <v>166.30000000000004</v>
      </c>
      <c r="K214" s="31">
        <v>162.4</v>
      </c>
      <c r="L214" s="31">
        <v>157.5</v>
      </c>
      <c r="M214" s="31">
        <v>46.458550000000002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261.7</v>
      </c>
      <c r="D215" s="36">
        <v>261.36666666666667</v>
      </c>
      <c r="E215" s="36">
        <v>256.23333333333335</v>
      </c>
      <c r="F215" s="36">
        <v>250.76666666666668</v>
      </c>
      <c r="G215" s="36">
        <v>245.63333333333335</v>
      </c>
      <c r="H215" s="36">
        <v>266.83333333333337</v>
      </c>
      <c r="I215" s="36">
        <v>271.9666666666667</v>
      </c>
      <c r="J215" s="36">
        <v>277.43333333333334</v>
      </c>
      <c r="K215" s="31">
        <v>266.5</v>
      </c>
      <c r="L215" s="31">
        <v>255.9</v>
      </c>
      <c r="M215" s="31">
        <v>53.80744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2556.15</v>
      </c>
      <c r="D216" s="36">
        <v>2557.5333333333333</v>
      </c>
      <c r="E216" s="36">
        <v>2545.0666666666666</v>
      </c>
      <c r="F216" s="36">
        <v>2533.9833333333331</v>
      </c>
      <c r="G216" s="36">
        <v>2521.5166666666664</v>
      </c>
      <c r="H216" s="36">
        <v>2568.6166666666668</v>
      </c>
      <c r="I216" s="36">
        <v>2581.083333333333</v>
      </c>
      <c r="J216" s="36">
        <v>2592.166666666667</v>
      </c>
      <c r="K216" s="31">
        <v>2570</v>
      </c>
      <c r="L216" s="31">
        <v>2546.4499999999998</v>
      </c>
      <c r="M216" s="31">
        <v>12.53538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321.2</v>
      </c>
      <c r="D217" s="36">
        <v>321.76666666666671</v>
      </c>
      <c r="E217" s="36">
        <v>319.53333333333342</v>
      </c>
      <c r="F217" s="36">
        <v>317.86666666666673</v>
      </c>
      <c r="G217" s="36">
        <v>315.63333333333344</v>
      </c>
      <c r="H217" s="36">
        <v>323.43333333333339</v>
      </c>
      <c r="I217" s="36">
        <v>325.66666666666663</v>
      </c>
      <c r="J217" s="36">
        <v>327.33333333333337</v>
      </c>
      <c r="K217" s="31">
        <v>324</v>
      </c>
      <c r="L217" s="31">
        <v>320.10000000000002</v>
      </c>
      <c r="M217" s="31">
        <v>4.7392500000000002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4574.7</v>
      </c>
      <c r="D218" s="36">
        <v>4563.25</v>
      </c>
      <c r="E218" s="36">
        <v>4511.5</v>
      </c>
      <c r="F218" s="36">
        <v>4448.3</v>
      </c>
      <c r="G218" s="36">
        <v>4396.55</v>
      </c>
      <c r="H218" s="36">
        <v>4626.45</v>
      </c>
      <c r="I218" s="36">
        <v>4678.2</v>
      </c>
      <c r="J218" s="36">
        <v>4741.3999999999996</v>
      </c>
      <c r="K218" s="31">
        <v>4615</v>
      </c>
      <c r="L218" s="31">
        <v>4500.05</v>
      </c>
      <c r="M218" s="31">
        <v>0.17660999999999999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524.75</v>
      </c>
      <c r="D219" s="36">
        <v>524.83333333333337</v>
      </c>
      <c r="E219" s="36">
        <v>521.9666666666667</v>
      </c>
      <c r="F219" s="36">
        <v>519.18333333333328</v>
      </c>
      <c r="G219" s="36">
        <v>516.31666666666661</v>
      </c>
      <c r="H219" s="36">
        <v>527.61666666666679</v>
      </c>
      <c r="I219" s="36">
        <v>530.48333333333335</v>
      </c>
      <c r="J219" s="36">
        <v>533.26666666666688</v>
      </c>
      <c r="K219" s="31">
        <v>527.70000000000005</v>
      </c>
      <c r="L219" s="31">
        <v>522.04999999999995</v>
      </c>
      <c r="M219" s="31">
        <v>0.54329000000000005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956.45</v>
      </c>
      <c r="D220" s="36">
        <v>947.58333333333337</v>
      </c>
      <c r="E220" s="36">
        <v>910.36666666666679</v>
      </c>
      <c r="F220" s="36">
        <v>864.28333333333342</v>
      </c>
      <c r="G220" s="36">
        <v>827.06666666666683</v>
      </c>
      <c r="H220" s="36">
        <v>993.66666666666674</v>
      </c>
      <c r="I220" s="36">
        <v>1030.8833333333332</v>
      </c>
      <c r="J220" s="36">
        <v>1076.9666666666667</v>
      </c>
      <c r="K220" s="31">
        <v>984.8</v>
      </c>
      <c r="L220" s="31">
        <v>901.5</v>
      </c>
      <c r="M220" s="31">
        <v>8.6946700000000003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38040.550000000003</v>
      </c>
      <c r="D221" s="36">
        <v>38041.316666666673</v>
      </c>
      <c r="E221" s="36">
        <v>37811.233333333344</v>
      </c>
      <c r="F221" s="36">
        <v>37581.916666666672</v>
      </c>
      <c r="G221" s="36">
        <v>37351.833333333343</v>
      </c>
      <c r="H221" s="36">
        <v>38270.633333333346</v>
      </c>
      <c r="I221" s="36">
        <v>38500.716666666674</v>
      </c>
      <c r="J221" s="36">
        <v>38730.033333333347</v>
      </c>
      <c r="K221" s="31">
        <v>38271.4</v>
      </c>
      <c r="L221" s="31">
        <v>37812</v>
      </c>
      <c r="M221" s="31">
        <v>2.7269999999999999E-2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89.95</v>
      </c>
      <c r="D222" s="36">
        <v>90.600000000000009</v>
      </c>
      <c r="E222" s="36">
        <v>89.000000000000014</v>
      </c>
      <c r="F222" s="36">
        <v>88.050000000000011</v>
      </c>
      <c r="G222" s="36">
        <v>86.450000000000017</v>
      </c>
      <c r="H222" s="36">
        <v>91.550000000000011</v>
      </c>
      <c r="I222" s="36">
        <v>93.15</v>
      </c>
      <c r="J222" s="36">
        <v>94.100000000000009</v>
      </c>
      <c r="K222" s="31">
        <v>92.2</v>
      </c>
      <c r="L222" s="31">
        <v>89.65</v>
      </c>
      <c r="M222" s="31">
        <v>83.200680000000006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953.9</v>
      </c>
      <c r="D223" s="36">
        <v>955.44999999999993</v>
      </c>
      <c r="E223" s="36">
        <v>949.94999999999982</v>
      </c>
      <c r="F223" s="36">
        <v>945.99999999999989</v>
      </c>
      <c r="G223" s="36">
        <v>940.49999999999977</v>
      </c>
      <c r="H223" s="36">
        <v>959.39999999999986</v>
      </c>
      <c r="I223" s="36">
        <v>964.90000000000009</v>
      </c>
      <c r="J223" s="36">
        <v>968.84999999999991</v>
      </c>
      <c r="K223" s="31">
        <v>960.95</v>
      </c>
      <c r="L223" s="31">
        <v>951.5</v>
      </c>
      <c r="M223" s="31">
        <v>77.475269999999995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1360.35</v>
      </c>
      <c r="D224" s="36">
        <v>1353.7666666666667</v>
      </c>
      <c r="E224" s="36">
        <v>1343.0833333333333</v>
      </c>
      <c r="F224" s="36">
        <v>1325.8166666666666</v>
      </c>
      <c r="G224" s="36">
        <v>1315.1333333333332</v>
      </c>
      <c r="H224" s="36">
        <v>1371.0333333333333</v>
      </c>
      <c r="I224" s="36">
        <v>1381.7166666666667</v>
      </c>
      <c r="J224" s="36">
        <v>1398.9833333333333</v>
      </c>
      <c r="K224" s="31">
        <v>1364.45</v>
      </c>
      <c r="L224" s="31">
        <v>1336.5</v>
      </c>
      <c r="M224" s="31">
        <v>6.0163200000000003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533.70000000000005</v>
      </c>
      <c r="D225" s="36">
        <v>532.6</v>
      </c>
      <c r="E225" s="36">
        <v>529.70000000000005</v>
      </c>
      <c r="F225" s="36">
        <v>525.70000000000005</v>
      </c>
      <c r="G225" s="36">
        <v>522.80000000000007</v>
      </c>
      <c r="H225" s="36">
        <v>536.6</v>
      </c>
      <c r="I225" s="36">
        <v>539.49999999999989</v>
      </c>
      <c r="J225" s="36">
        <v>543.5</v>
      </c>
      <c r="K225" s="31">
        <v>535.5</v>
      </c>
      <c r="L225" s="31">
        <v>528.6</v>
      </c>
      <c r="M225" s="31">
        <v>14.59792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644.25</v>
      </c>
      <c r="D226" s="36">
        <v>655.91666666666663</v>
      </c>
      <c r="E226" s="36">
        <v>628.83333333333326</v>
      </c>
      <c r="F226" s="36">
        <v>613.41666666666663</v>
      </c>
      <c r="G226" s="36">
        <v>586.33333333333326</v>
      </c>
      <c r="H226" s="36">
        <v>671.33333333333326</v>
      </c>
      <c r="I226" s="36">
        <v>698.41666666666652</v>
      </c>
      <c r="J226" s="36">
        <v>713.83333333333326</v>
      </c>
      <c r="K226" s="31">
        <v>683</v>
      </c>
      <c r="L226" s="31">
        <v>640.5</v>
      </c>
      <c r="M226" s="31">
        <v>29.461819999999999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70.099999999999994</v>
      </c>
      <c r="D227" s="36">
        <v>70.283333333333331</v>
      </c>
      <c r="E227" s="36">
        <v>69.566666666666663</v>
      </c>
      <c r="F227" s="36">
        <v>69.033333333333331</v>
      </c>
      <c r="G227" s="36">
        <v>68.316666666666663</v>
      </c>
      <c r="H227" s="36">
        <v>70.816666666666663</v>
      </c>
      <c r="I227" s="36">
        <v>71.533333333333331</v>
      </c>
      <c r="J227" s="36">
        <v>72.066666666666663</v>
      </c>
      <c r="K227" s="31">
        <v>71</v>
      </c>
      <c r="L227" s="31">
        <v>69.75</v>
      </c>
      <c r="M227" s="31">
        <v>55.291150000000002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91.6</v>
      </c>
      <c r="D228" s="36">
        <v>91.600000000000009</v>
      </c>
      <c r="E228" s="36">
        <v>91.200000000000017</v>
      </c>
      <c r="F228" s="36">
        <v>90.800000000000011</v>
      </c>
      <c r="G228" s="36">
        <v>90.40000000000002</v>
      </c>
      <c r="H228" s="36">
        <v>92.000000000000014</v>
      </c>
      <c r="I228" s="36">
        <v>92.40000000000002</v>
      </c>
      <c r="J228" s="36">
        <v>92.800000000000011</v>
      </c>
      <c r="K228" s="31">
        <v>92</v>
      </c>
      <c r="L228" s="31">
        <v>91.2</v>
      </c>
      <c r="M228" s="31">
        <v>159.44660999999999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126.65</v>
      </c>
      <c r="D229" s="36">
        <v>126.35000000000001</v>
      </c>
      <c r="E229" s="36">
        <v>125.55000000000001</v>
      </c>
      <c r="F229" s="36">
        <v>124.45</v>
      </c>
      <c r="G229" s="36">
        <v>123.65</v>
      </c>
      <c r="H229" s="36">
        <v>127.45000000000002</v>
      </c>
      <c r="I229" s="36">
        <v>128.25</v>
      </c>
      <c r="J229" s="36">
        <v>129.35000000000002</v>
      </c>
      <c r="K229" s="31">
        <v>127.15</v>
      </c>
      <c r="L229" s="31">
        <v>125.25</v>
      </c>
      <c r="M229" s="31">
        <v>33.598039999999997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903.25</v>
      </c>
      <c r="D230" s="36">
        <v>899.15</v>
      </c>
      <c r="E230" s="36">
        <v>891.34999999999991</v>
      </c>
      <c r="F230" s="36">
        <v>879.44999999999993</v>
      </c>
      <c r="G230" s="36">
        <v>871.64999999999986</v>
      </c>
      <c r="H230" s="36">
        <v>911.05</v>
      </c>
      <c r="I230" s="36">
        <v>918.84999999999991</v>
      </c>
      <c r="J230" s="36">
        <v>930.75</v>
      </c>
      <c r="K230" s="31">
        <v>906.95</v>
      </c>
      <c r="L230" s="31">
        <v>887.25</v>
      </c>
      <c r="M230" s="31">
        <v>0.16935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665.3</v>
      </c>
      <c r="D231" s="36">
        <v>670.38333333333333</v>
      </c>
      <c r="E231" s="36">
        <v>657.2166666666667</v>
      </c>
      <c r="F231" s="36">
        <v>649.13333333333333</v>
      </c>
      <c r="G231" s="36">
        <v>635.9666666666667</v>
      </c>
      <c r="H231" s="36">
        <v>678.4666666666667</v>
      </c>
      <c r="I231" s="36">
        <v>691.63333333333344</v>
      </c>
      <c r="J231" s="36">
        <v>699.7166666666667</v>
      </c>
      <c r="K231" s="31">
        <v>683.55</v>
      </c>
      <c r="L231" s="31">
        <v>662.3</v>
      </c>
      <c r="M231" s="31">
        <v>3.1438899999999999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221.8</v>
      </c>
      <c r="D232" s="36">
        <v>221.56666666666669</v>
      </c>
      <c r="E232" s="36">
        <v>219.53333333333339</v>
      </c>
      <c r="F232" s="36">
        <v>217.26666666666671</v>
      </c>
      <c r="G232" s="36">
        <v>215.23333333333341</v>
      </c>
      <c r="H232" s="36">
        <v>223.83333333333337</v>
      </c>
      <c r="I232" s="36">
        <v>225.86666666666667</v>
      </c>
      <c r="J232" s="36">
        <v>228.13333333333335</v>
      </c>
      <c r="K232" s="31">
        <v>223.6</v>
      </c>
      <c r="L232" s="31">
        <v>219.3</v>
      </c>
      <c r="M232" s="31">
        <v>38.000689999999999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173.6</v>
      </c>
      <c r="D233" s="36">
        <v>173.98333333333335</v>
      </c>
      <c r="E233" s="36">
        <v>172.16666666666669</v>
      </c>
      <c r="F233" s="36">
        <v>170.73333333333335</v>
      </c>
      <c r="G233" s="36">
        <v>168.91666666666669</v>
      </c>
      <c r="H233" s="36">
        <v>175.41666666666669</v>
      </c>
      <c r="I233" s="36">
        <v>177.23333333333335</v>
      </c>
      <c r="J233" s="36">
        <v>178.66666666666669</v>
      </c>
      <c r="K233" s="31">
        <v>175.8</v>
      </c>
      <c r="L233" s="31">
        <v>172.55</v>
      </c>
      <c r="M233" s="31">
        <v>62.21058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81.05</v>
      </c>
      <c r="D234" s="36">
        <v>81.316666666666663</v>
      </c>
      <c r="E234" s="36">
        <v>80.433333333333323</v>
      </c>
      <c r="F234" s="36">
        <v>79.816666666666663</v>
      </c>
      <c r="G234" s="36">
        <v>78.933333333333323</v>
      </c>
      <c r="H234" s="36">
        <v>81.933333333333323</v>
      </c>
      <c r="I234" s="36">
        <v>82.816666666666649</v>
      </c>
      <c r="J234" s="36">
        <v>83.433333333333323</v>
      </c>
      <c r="K234" s="31">
        <v>82.2</v>
      </c>
      <c r="L234" s="31">
        <v>80.7</v>
      </c>
      <c r="M234" s="31">
        <v>46.531739999999999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2822</v>
      </c>
      <c r="D235" s="36">
        <v>2829.1666666666665</v>
      </c>
      <c r="E235" s="36">
        <v>2809.0333333333328</v>
      </c>
      <c r="F235" s="36">
        <v>2796.0666666666662</v>
      </c>
      <c r="G235" s="36">
        <v>2775.9333333333325</v>
      </c>
      <c r="H235" s="36">
        <v>2842.1333333333332</v>
      </c>
      <c r="I235" s="36">
        <v>2862.2666666666673</v>
      </c>
      <c r="J235" s="36">
        <v>2875.2333333333336</v>
      </c>
      <c r="K235" s="31">
        <v>2849.3</v>
      </c>
      <c r="L235" s="31">
        <v>2816.2</v>
      </c>
      <c r="M235" s="31">
        <v>0.81830999999999998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428.4</v>
      </c>
      <c r="D236" s="36">
        <v>429.84999999999997</v>
      </c>
      <c r="E236" s="36">
        <v>424.09999999999991</v>
      </c>
      <c r="F236" s="36">
        <v>419.79999999999995</v>
      </c>
      <c r="G236" s="36">
        <v>414.0499999999999</v>
      </c>
      <c r="H236" s="36">
        <v>434.14999999999992</v>
      </c>
      <c r="I236" s="36">
        <v>439.90000000000003</v>
      </c>
      <c r="J236" s="36">
        <v>444.19999999999993</v>
      </c>
      <c r="K236" s="31">
        <v>435.6</v>
      </c>
      <c r="L236" s="31">
        <v>425.55</v>
      </c>
      <c r="M236" s="31">
        <v>8.1247699999999998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136</v>
      </c>
      <c r="D237" s="36">
        <v>136.11666666666667</v>
      </c>
      <c r="E237" s="36">
        <v>135.13333333333335</v>
      </c>
      <c r="F237" s="36">
        <v>134.26666666666668</v>
      </c>
      <c r="G237" s="36">
        <v>133.28333333333336</v>
      </c>
      <c r="H237" s="36">
        <v>136.98333333333335</v>
      </c>
      <c r="I237" s="36">
        <v>137.9666666666667</v>
      </c>
      <c r="J237" s="36">
        <v>138.83333333333334</v>
      </c>
      <c r="K237" s="31">
        <v>137.1</v>
      </c>
      <c r="L237" s="31">
        <v>135.25</v>
      </c>
      <c r="M237" s="31">
        <v>58.141840000000002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420.1</v>
      </c>
      <c r="D238" s="36">
        <v>420.01666666666665</v>
      </c>
      <c r="E238" s="36">
        <v>416.58333333333331</v>
      </c>
      <c r="F238" s="36">
        <v>413.06666666666666</v>
      </c>
      <c r="G238" s="36">
        <v>409.63333333333333</v>
      </c>
      <c r="H238" s="36">
        <v>423.5333333333333</v>
      </c>
      <c r="I238" s="36">
        <v>426.9666666666667</v>
      </c>
      <c r="J238" s="36">
        <v>430.48333333333329</v>
      </c>
      <c r="K238" s="31">
        <v>423.45</v>
      </c>
      <c r="L238" s="31">
        <v>416.5</v>
      </c>
      <c r="M238" s="31">
        <v>22.07161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91.85</v>
      </c>
      <c r="D239" s="36">
        <v>91.633333333333326</v>
      </c>
      <c r="E239" s="36">
        <v>90.966666666666654</v>
      </c>
      <c r="F239" s="36">
        <v>90.083333333333329</v>
      </c>
      <c r="G239" s="36">
        <v>89.416666666666657</v>
      </c>
      <c r="H239" s="36">
        <v>92.516666666666652</v>
      </c>
      <c r="I239" s="36">
        <v>93.183333333333337</v>
      </c>
      <c r="J239" s="36">
        <v>94.066666666666649</v>
      </c>
      <c r="K239" s="31">
        <v>92.3</v>
      </c>
      <c r="L239" s="31">
        <v>90.75</v>
      </c>
      <c r="M239" s="31">
        <v>133.55267000000001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44.3</v>
      </c>
      <c r="D240" s="36">
        <v>44.533333333333339</v>
      </c>
      <c r="E240" s="36">
        <v>43.716666666666676</v>
      </c>
      <c r="F240" s="36">
        <v>43.13333333333334</v>
      </c>
      <c r="G240" s="36">
        <v>42.316666666666677</v>
      </c>
      <c r="H240" s="36">
        <v>45.116666666666674</v>
      </c>
      <c r="I240" s="36">
        <v>45.933333333333337</v>
      </c>
      <c r="J240" s="36">
        <v>46.516666666666673</v>
      </c>
      <c r="K240" s="31">
        <v>45.35</v>
      </c>
      <c r="L240" s="31">
        <v>43.95</v>
      </c>
      <c r="M240" s="31">
        <v>231.68573000000001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714.6</v>
      </c>
      <c r="D241" s="36">
        <v>712.35</v>
      </c>
      <c r="E241" s="36">
        <v>705.30000000000007</v>
      </c>
      <c r="F241" s="36">
        <v>696</v>
      </c>
      <c r="G241" s="36">
        <v>688.95</v>
      </c>
      <c r="H241" s="36">
        <v>721.65000000000009</v>
      </c>
      <c r="I241" s="36">
        <v>728.7</v>
      </c>
      <c r="J241" s="36">
        <v>738.00000000000011</v>
      </c>
      <c r="K241" s="31">
        <v>719.4</v>
      </c>
      <c r="L241" s="31">
        <v>703.05</v>
      </c>
      <c r="M241" s="31">
        <v>21.630420000000001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79.150000000000006</v>
      </c>
      <c r="D242" s="36">
        <v>78.849999999999994</v>
      </c>
      <c r="E242" s="36">
        <v>76.899999999999991</v>
      </c>
      <c r="F242" s="36">
        <v>74.649999999999991</v>
      </c>
      <c r="G242" s="36">
        <v>72.699999999999989</v>
      </c>
      <c r="H242" s="36">
        <v>81.099999999999994</v>
      </c>
      <c r="I242" s="36">
        <v>83.049999999999983</v>
      </c>
      <c r="J242" s="36">
        <v>85.3</v>
      </c>
      <c r="K242" s="31">
        <v>80.8</v>
      </c>
      <c r="L242" s="31">
        <v>76.599999999999994</v>
      </c>
      <c r="M242" s="31">
        <v>1532.5636999999999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1470.1</v>
      </c>
      <c r="D243" s="36">
        <v>1468.7</v>
      </c>
      <c r="E243" s="36">
        <v>1462.4</v>
      </c>
      <c r="F243" s="36">
        <v>1454.7</v>
      </c>
      <c r="G243" s="36">
        <v>1448.4</v>
      </c>
      <c r="H243" s="36">
        <v>1476.4</v>
      </c>
      <c r="I243" s="36">
        <v>1482.6999999999998</v>
      </c>
      <c r="J243" s="36">
        <v>1490.4</v>
      </c>
      <c r="K243" s="31">
        <v>1475</v>
      </c>
      <c r="L243" s="31">
        <v>1461</v>
      </c>
      <c r="M243" s="31">
        <v>0.30059000000000002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487.45</v>
      </c>
      <c r="D244" s="36">
        <v>486.85000000000008</v>
      </c>
      <c r="E244" s="36">
        <v>481.70000000000016</v>
      </c>
      <c r="F244" s="36">
        <v>475.9500000000001</v>
      </c>
      <c r="G244" s="36">
        <v>470.80000000000018</v>
      </c>
      <c r="H244" s="36">
        <v>492.60000000000014</v>
      </c>
      <c r="I244" s="36">
        <v>497.75000000000011</v>
      </c>
      <c r="J244" s="36">
        <v>503.50000000000011</v>
      </c>
      <c r="K244" s="31">
        <v>492</v>
      </c>
      <c r="L244" s="31">
        <v>481.1</v>
      </c>
      <c r="M244" s="31">
        <v>25.349740000000001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192.1</v>
      </c>
      <c r="D245" s="36">
        <v>191.6</v>
      </c>
      <c r="E245" s="36">
        <v>188.89999999999998</v>
      </c>
      <c r="F245" s="36">
        <v>185.7</v>
      </c>
      <c r="G245" s="36">
        <v>182.99999999999997</v>
      </c>
      <c r="H245" s="36">
        <v>194.79999999999998</v>
      </c>
      <c r="I245" s="36">
        <v>197.49999999999997</v>
      </c>
      <c r="J245" s="36">
        <v>200.7</v>
      </c>
      <c r="K245" s="31">
        <v>194.3</v>
      </c>
      <c r="L245" s="31">
        <v>188.4</v>
      </c>
      <c r="M245" s="31">
        <v>74.320890000000006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1436</v>
      </c>
      <c r="D246" s="36">
        <v>1440</v>
      </c>
      <c r="E246" s="36">
        <v>1421.55</v>
      </c>
      <c r="F246" s="36">
        <v>1407.1</v>
      </c>
      <c r="G246" s="36">
        <v>1388.6499999999999</v>
      </c>
      <c r="H246" s="36">
        <v>1454.45</v>
      </c>
      <c r="I246" s="36">
        <v>1472.8999999999999</v>
      </c>
      <c r="J246" s="36">
        <v>1487.3500000000001</v>
      </c>
      <c r="K246" s="31">
        <v>1458.45</v>
      </c>
      <c r="L246" s="31">
        <v>1425.55</v>
      </c>
      <c r="M246" s="31">
        <v>13.73704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20.399999999999999</v>
      </c>
      <c r="D247" s="36">
        <v>20.633333333333333</v>
      </c>
      <c r="E247" s="36">
        <v>20.016666666666666</v>
      </c>
      <c r="F247" s="36">
        <v>19.633333333333333</v>
      </c>
      <c r="G247" s="36">
        <v>19.016666666666666</v>
      </c>
      <c r="H247" s="36">
        <v>21.016666666666666</v>
      </c>
      <c r="I247" s="36">
        <v>21.633333333333333</v>
      </c>
      <c r="J247" s="36">
        <v>22.016666666666666</v>
      </c>
      <c r="K247" s="31">
        <v>21.25</v>
      </c>
      <c r="L247" s="31">
        <v>20.25</v>
      </c>
      <c r="M247" s="31">
        <v>284.10716000000002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4127.55</v>
      </c>
      <c r="D248" s="36">
        <v>4135.95</v>
      </c>
      <c r="E248" s="36">
        <v>4107.8999999999996</v>
      </c>
      <c r="F248" s="36">
        <v>4088.25</v>
      </c>
      <c r="G248" s="36">
        <v>4060.2</v>
      </c>
      <c r="H248" s="36">
        <v>4155.5999999999995</v>
      </c>
      <c r="I248" s="36">
        <v>4183.6500000000005</v>
      </c>
      <c r="J248" s="36">
        <v>4203.2999999999993</v>
      </c>
      <c r="K248" s="31">
        <v>4164</v>
      </c>
      <c r="L248" s="31">
        <v>4116.3</v>
      </c>
      <c r="M248" s="31">
        <v>3.2133500000000002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1442.45</v>
      </c>
      <c r="D249" s="36">
        <v>1444.6166666666668</v>
      </c>
      <c r="E249" s="36">
        <v>1435.8833333333337</v>
      </c>
      <c r="F249" s="36">
        <v>1429.3166666666668</v>
      </c>
      <c r="G249" s="36">
        <v>1420.5833333333337</v>
      </c>
      <c r="H249" s="36">
        <v>1451.1833333333336</v>
      </c>
      <c r="I249" s="36">
        <v>1459.9166666666667</v>
      </c>
      <c r="J249" s="36">
        <v>1466.4833333333336</v>
      </c>
      <c r="K249" s="31">
        <v>1453.35</v>
      </c>
      <c r="L249" s="31">
        <v>1438.05</v>
      </c>
      <c r="M249" s="31">
        <v>39.237639999999999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2888.2</v>
      </c>
      <c r="D250" s="36">
        <v>2896.9499999999994</v>
      </c>
      <c r="E250" s="36">
        <v>2867.6999999999989</v>
      </c>
      <c r="F250" s="36">
        <v>2847.1999999999994</v>
      </c>
      <c r="G250" s="36">
        <v>2817.9499999999989</v>
      </c>
      <c r="H250" s="36">
        <v>2917.4499999999989</v>
      </c>
      <c r="I250" s="36">
        <v>2946.7</v>
      </c>
      <c r="J250" s="36">
        <v>2967.1999999999989</v>
      </c>
      <c r="K250" s="31">
        <v>2926.2</v>
      </c>
      <c r="L250" s="31">
        <v>2876.45</v>
      </c>
      <c r="M250" s="31">
        <v>0.12044000000000001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670.75</v>
      </c>
      <c r="D251" s="36">
        <v>669.91666666666663</v>
      </c>
      <c r="E251" s="36">
        <v>658.83333333333326</v>
      </c>
      <c r="F251" s="36">
        <v>646.91666666666663</v>
      </c>
      <c r="G251" s="36">
        <v>635.83333333333326</v>
      </c>
      <c r="H251" s="36">
        <v>681.83333333333326</v>
      </c>
      <c r="I251" s="36">
        <v>692.91666666666652</v>
      </c>
      <c r="J251" s="36">
        <v>704.83333333333326</v>
      </c>
      <c r="K251" s="31">
        <v>681</v>
      </c>
      <c r="L251" s="31">
        <v>658</v>
      </c>
      <c r="M251" s="31">
        <v>6.6608299999999998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2599.35</v>
      </c>
      <c r="D252" s="36">
        <v>2598.2333333333331</v>
      </c>
      <c r="E252" s="36">
        <v>2587.6166666666663</v>
      </c>
      <c r="F252" s="36">
        <v>2575.8833333333332</v>
      </c>
      <c r="G252" s="36">
        <v>2565.2666666666664</v>
      </c>
      <c r="H252" s="36">
        <v>2609.9666666666662</v>
      </c>
      <c r="I252" s="36">
        <v>2620.583333333333</v>
      </c>
      <c r="J252" s="36">
        <v>2632.3166666666662</v>
      </c>
      <c r="K252" s="31">
        <v>2608.85</v>
      </c>
      <c r="L252" s="31">
        <v>2586.5</v>
      </c>
      <c r="M252" s="31">
        <v>3.5929099999999998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973.15</v>
      </c>
      <c r="D253" s="36">
        <v>972.65</v>
      </c>
      <c r="E253" s="36">
        <v>965.55</v>
      </c>
      <c r="F253" s="36">
        <v>957.94999999999993</v>
      </c>
      <c r="G253" s="36">
        <v>950.84999999999991</v>
      </c>
      <c r="H253" s="36">
        <v>980.25</v>
      </c>
      <c r="I253" s="36">
        <v>987.35000000000014</v>
      </c>
      <c r="J253" s="36">
        <v>994.95</v>
      </c>
      <c r="K253" s="31">
        <v>979.75</v>
      </c>
      <c r="L253" s="31">
        <v>965.05</v>
      </c>
      <c r="M253" s="31">
        <v>4.1547599999999996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32.549999999999997</v>
      </c>
      <c r="D254" s="36">
        <v>32.716666666666661</v>
      </c>
      <c r="E254" s="36">
        <v>32.133333333333326</v>
      </c>
      <c r="F254" s="36">
        <v>31.716666666666661</v>
      </c>
      <c r="G254" s="36">
        <v>31.133333333333326</v>
      </c>
      <c r="H254" s="36">
        <v>33.133333333333326</v>
      </c>
      <c r="I254" s="36">
        <v>33.716666666666654</v>
      </c>
      <c r="J254" s="36">
        <v>34.133333333333326</v>
      </c>
      <c r="K254" s="31">
        <v>33.299999999999997</v>
      </c>
      <c r="L254" s="31">
        <v>32.299999999999997</v>
      </c>
      <c r="M254" s="31">
        <v>266.60304000000002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453.45</v>
      </c>
      <c r="D255" s="36">
        <v>452.31666666666666</v>
      </c>
      <c r="E255" s="36">
        <v>450.13333333333333</v>
      </c>
      <c r="F255" s="36">
        <v>446.81666666666666</v>
      </c>
      <c r="G255" s="36">
        <v>444.63333333333333</v>
      </c>
      <c r="H255" s="36">
        <v>455.63333333333333</v>
      </c>
      <c r="I255" s="36">
        <v>457.81666666666661</v>
      </c>
      <c r="J255" s="36">
        <v>461.13333333333333</v>
      </c>
      <c r="K255" s="31">
        <v>454.5</v>
      </c>
      <c r="L255" s="31">
        <v>449</v>
      </c>
      <c r="M255" s="31">
        <v>69.362179999999995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316.75</v>
      </c>
      <c r="D256" s="36">
        <v>309.75</v>
      </c>
      <c r="E256" s="36">
        <v>299.25</v>
      </c>
      <c r="F256" s="36">
        <v>281.75</v>
      </c>
      <c r="G256" s="36">
        <v>271.25</v>
      </c>
      <c r="H256" s="36">
        <v>327.25</v>
      </c>
      <c r="I256" s="36">
        <v>337.75</v>
      </c>
      <c r="J256" s="36">
        <v>355.25</v>
      </c>
      <c r="K256" s="31">
        <v>320.25</v>
      </c>
      <c r="L256" s="31">
        <v>292.25</v>
      </c>
      <c r="M256" s="31">
        <v>196.69653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1409.45</v>
      </c>
      <c r="D257" s="36">
        <v>1411.4666666666665</v>
      </c>
      <c r="E257" s="36">
        <v>1400.6833333333329</v>
      </c>
      <c r="F257" s="36">
        <v>1391.9166666666665</v>
      </c>
      <c r="G257" s="36">
        <v>1381.133333333333</v>
      </c>
      <c r="H257" s="36">
        <v>1420.2333333333329</v>
      </c>
      <c r="I257" s="36">
        <v>1431.0166666666662</v>
      </c>
      <c r="J257" s="36">
        <v>1439.7833333333328</v>
      </c>
      <c r="K257" s="31">
        <v>1422.25</v>
      </c>
      <c r="L257" s="31">
        <v>1402.7</v>
      </c>
      <c r="M257" s="31">
        <v>0.72084000000000004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3290.15</v>
      </c>
      <c r="D258" s="36">
        <v>3267.3833333333332</v>
      </c>
      <c r="E258" s="36">
        <v>3239.7666666666664</v>
      </c>
      <c r="F258" s="36">
        <v>3189.3833333333332</v>
      </c>
      <c r="G258" s="36">
        <v>3161.7666666666664</v>
      </c>
      <c r="H258" s="36">
        <v>3317.7666666666664</v>
      </c>
      <c r="I258" s="36">
        <v>3345.3833333333332</v>
      </c>
      <c r="J258" s="36">
        <v>3395.7666666666664</v>
      </c>
      <c r="K258" s="31">
        <v>3295</v>
      </c>
      <c r="L258" s="31">
        <v>3217</v>
      </c>
      <c r="M258" s="31">
        <v>0.66561000000000003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120.95</v>
      </c>
      <c r="D259" s="36">
        <v>121.5</v>
      </c>
      <c r="E259" s="36">
        <v>119.5</v>
      </c>
      <c r="F259" s="36">
        <v>118.05</v>
      </c>
      <c r="G259" s="36">
        <v>116.05</v>
      </c>
      <c r="H259" s="36">
        <v>122.95</v>
      </c>
      <c r="I259" s="36">
        <v>124.95</v>
      </c>
      <c r="J259" s="36">
        <v>126.4</v>
      </c>
      <c r="K259" s="31">
        <v>123.5</v>
      </c>
      <c r="L259" s="31">
        <v>120.05</v>
      </c>
      <c r="M259" s="31">
        <v>14.001860000000001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1251.1500000000001</v>
      </c>
      <c r="D260" s="36">
        <v>1249.2833333333335</v>
      </c>
      <c r="E260" s="36">
        <v>1239.866666666667</v>
      </c>
      <c r="F260" s="36">
        <v>1228.5833333333335</v>
      </c>
      <c r="G260" s="36">
        <v>1219.166666666667</v>
      </c>
      <c r="H260" s="36">
        <v>1260.5666666666671</v>
      </c>
      <c r="I260" s="36">
        <v>1269.9833333333336</v>
      </c>
      <c r="J260" s="36">
        <v>1281.2666666666671</v>
      </c>
      <c r="K260" s="31">
        <v>1258.7</v>
      </c>
      <c r="L260" s="31">
        <v>1238</v>
      </c>
      <c r="M260" s="31">
        <v>0.12345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468</v>
      </c>
      <c r="D261" s="36">
        <v>469.33333333333331</v>
      </c>
      <c r="E261" s="36">
        <v>463.66666666666663</v>
      </c>
      <c r="F261" s="36">
        <v>459.33333333333331</v>
      </c>
      <c r="G261" s="36">
        <v>453.66666666666663</v>
      </c>
      <c r="H261" s="36">
        <v>473.66666666666663</v>
      </c>
      <c r="I261" s="36">
        <v>479.33333333333326</v>
      </c>
      <c r="J261" s="36">
        <v>483.66666666666663</v>
      </c>
      <c r="K261" s="31">
        <v>475</v>
      </c>
      <c r="L261" s="31">
        <v>465</v>
      </c>
      <c r="M261" s="31">
        <v>6.9285800000000002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692.85</v>
      </c>
      <c r="D262" s="36">
        <v>695.19999999999993</v>
      </c>
      <c r="E262" s="36">
        <v>688.64999999999986</v>
      </c>
      <c r="F262" s="36">
        <v>684.44999999999993</v>
      </c>
      <c r="G262" s="36">
        <v>677.89999999999986</v>
      </c>
      <c r="H262" s="36">
        <v>699.39999999999986</v>
      </c>
      <c r="I262" s="36">
        <v>705.94999999999982</v>
      </c>
      <c r="J262" s="36">
        <v>710.14999999999986</v>
      </c>
      <c r="K262" s="31">
        <v>701.75</v>
      </c>
      <c r="L262" s="31">
        <v>691</v>
      </c>
      <c r="M262" s="31">
        <v>8.7311099999999993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378.7</v>
      </c>
      <c r="D263" s="36">
        <v>374.56666666666666</v>
      </c>
      <c r="E263" s="36">
        <v>355.13333333333333</v>
      </c>
      <c r="F263" s="36">
        <v>331.56666666666666</v>
      </c>
      <c r="G263" s="36">
        <v>312.13333333333333</v>
      </c>
      <c r="H263" s="36">
        <v>398.13333333333333</v>
      </c>
      <c r="I263" s="36">
        <v>417.56666666666661</v>
      </c>
      <c r="J263" s="36">
        <v>441.13333333333333</v>
      </c>
      <c r="K263" s="31">
        <v>394</v>
      </c>
      <c r="L263" s="31">
        <v>351</v>
      </c>
      <c r="M263" s="31">
        <v>13.70533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683.45</v>
      </c>
      <c r="D264" s="36">
        <v>681.18333333333339</v>
      </c>
      <c r="E264" s="36">
        <v>674.36666666666679</v>
      </c>
      <c r="F264" s="36">
        <v>665.28333333333342</v>
      </c>
      <c r="G264" s="36">
        <v>658.46666666666681</v>
      </c>
      <c r="H264" s="36">
        <v>690.26666666666677</v>
      </c>
      <c r="I264" s="36">
        <v>697.08333333333337</v>
      </c>
      <c r="J264" s="36">
        <v>706.16666666666674</v>
      </c>
      <c r="K264" s="31">
        <v>688</v>
      </c>
      <c r="L264" s="31">
        <v>672.1</v>
      </c>
      <c r="M264" s="31">
        <v>1.86189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395.95</v>
      </c>
      <c r="D265" s="36">
        <v>397.40000000000003</v>
      </c>
      <c r="E265" s="36">
        <v>392.10000000000008</v>
      </c>
      <c r="F265" s="36">
        <v>388.25000000000006</v>
      </c>
      <c r="G265" s="36">
        <v>382.9500000000001</v>
      </c>
      <c r="H265" s="36">
        <v>401.25000000000006</v>
      </c>
      <c r="I265" s="36">
        <v>406.55</v>
      </c>
      <c r="J265" s="36">
        <v>410.40000000000003</v>
      </c>
      <c r="K265" s="31">
        <v>402.7</v>
      </c>
      <c r="L265" s="31">
        <v>393.55</v>
      </c>
      <c r="M265" s="31">
        <v>5.1818600000000004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88.25</v>
      </c>
      <c r="D266" s="36">
        <v>88.816666666666663</v>
      </c>
      <c r="E266" s="36">
        <v>86.98333333333332</v>
      </c>
      <c r="F266" s="36">
        <v>85.716666666666654</v>
      </c>
      <c r="G266" s="36">
        <v>83.883333333333312</v>
      </c>
      <c r="H266" s="36">
        <v>90.083333333333329</v>
      </c>
      <c r="I266" s="36">
        <v>91.916666666666671</v>
      </c>
      <c r="J266" s="36">
        <v>93.183333333333337</v>
      </c>
      <c r="K266" s="31">
        <v>90.65</v>
      </c>
      <c r="L266" s="31">
        <v>87.55</v>
      </c>
      <c r="M266" s="31">
        <v>24.307220000000001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403.65</v>
      </c>
      <c r="D267" s="36">
        <v>403.76666666666665</v>
      </c>
      <c r="E267" s="36">
        <v>400.08333333333331</v>
      </c>
      <c r="F267" s="36">
        <v>396.51666666666665</v>
      </c>
      <c r="G267" s="36">
        <v>392.83333333333331</v>
      </c>
      <c r="H267" s="36">
        <v>407.33333333333331</v>
      </c>
      <c r="I267" s="36">
        <v>411.01666666666671</v>
      </c>
      <c r="J267" s="36">
        <v>414.58333333333331</v>
      </c>
      <c r="K267" s="31">
        <v>407.45</v>
      </c>
      <c r="L267" s="31">
        <v>400.2</v>
      </c>
      <c r="M267" s="31">
        <v>42.708660000000002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790.15</v>
      </c>
      <c r="D268" s="36">
        <v>791.43333333333339</v>
      </c>
      <c r="E268" s="36">
        <v>786.86666666666679</v>
      </c>
      <c r="F268" s="36">
        <v>783.58333333333337</v>
      </c>
      <c r="G268" s="36">
        <v>779.01666666666677</v>
      </c>
      <c r="H268" s="36">
        <v>794.71666666666681</v>
      </c>
      <c r="I268" s="36">
        <v>799.28333333333342</v>
      </c>
      <c r="J268" s="36">
        <v>802.56666666666683</v>
      </c>
      <c r="K268" s="31">
        <v>796</v>
      </c>
      <c r="L268" s="31">
        <v>788.15</v>
      </c>
      <c r="M268" s="31">
        <v>10.50381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535.79999999999995</v>
      </c>
      <c r="D269" s="36">
        <v>534.93333333333328</v>
      </c>
      <c r="E269" s="36">
        <v>532.36666666666656</v>
      </c>
      <c r="F269" s="36">
        <v>528.93333333333328</v>
      </c>
      <c r="G269" s="36">
        <v>526.36666666666656</v>
      </c>
      <c r="H269" s="36">
        <v>538.36666666666656</v>
      </c>
      <c r="I269" s="36">
        <v>540.93333333333339</v>
      </c>
      <c r="J269" s="36">
        <v>544.36666666666656</v>
      </c>
      <c r="K269" s="31">
        <v>537.5</v>
      </c>
      <c r="L269" s="31">
        <v>531.5</v>
      </c>
      <c r="M269" s="31">
        <v>13.562609999999999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471.5</v>
      </c>
      <c r="D270" s="36">
        <v>474.76666666666665</v>
      </c>
      <c r="E270" s="36">
        <v>465.73333333333329</v>
      </c>
      <c r="F270" s="36">
        <v>459.96666666666664</v>
      </c>
      <c r="G270" s="36">
        <v>450.93333333333328</v>
      </c>
      <c r="H270" s="36">
        <v>480.5333333333333</v>
      </c>
      <c r="I270" s="36">
        <v>489.56666666666661</v>
      </c>
      <c r="J270" s="36">
        <v>495.33333333333331</v>
      </c>
      <c r="K270" s="31">
        <v>483.8</v>
      </c>
      <c r="L270" s="31">
        <v>469</v>
      </c>
      <c r="M270" s="31">
        <v>1.24987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418.15</v>
      </c>
      <c r="D271" s="36">
        <v>415.76666666666665</v>
      </c>
      <c r="E271" s="36">
        <v>410.38333333333333</v>
      </c>
      <c r="F271" s="36">
        <v>402.61666666666667</v>
      </c>
      <c r="G271" s="36">
        <v>397.23333333333335</v>
      </c>
      <c r="H271" s="36">
        <v>423.5333333333333</v>
      </c>
      <c r="I271" s="36">
        <v>428.91666666666663</v>
      </c>
      <c r="J271" s="36">
        <v>436.68333333333328</v>
      </c>
      <c r="K271" s="31">
        <v>421.15</v>
      </c>
      <c r="L271" s="31">
        <v>408</v>
      </c>
      <c r="M271" s="31">
        <v>2.0583300000000002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749.3</v>
      </c>
      <c r="D272" s="36">
        <v>750.43333333333339</v>
      </c>
      <c r="E272" s="36">
        <v>744.86666666666679</v>
      </c>
      <c r="F272" s="36">
        <v>740.43333333333339</v>
      </c>
      <c r="G272" s="36">
        <v>734.86666666666679</v>
      </c>
      <c r="H272" s="36">
        <v>754.86666666666679</v>
      </c>
      <c r="I272" s="36">
        <v>760.43333333333339</v>
      </c>
      <c r="J272" s="36">
        <v>764.86666666666679</v>
      </c>
      <c r="K272" s="31">
        <v>756</v>
      </c>
      <c r="L272" s="31">
        <v>746</v>
      </c>
      <c r="M272" s="31">
        <v>0.84450999999999998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376.05</v>
      </c>
      <c r="D273" s="36">
        <v>377.55</v>
      </c>
      <c r="E273" s="36">
        <v>372.20000000000005</v>
      </c>
      <c r="F273" s="36">
        <v>368.35</v>
      </c>
      <c r="G273" s="36">
        <v>363.00000000000006</v>
      </c>
      <c r="H273" s="36">
        <v>381.40000000000003</v>
      </c>
      <c r="I273" s="36">
        <v>386.75000000000006</v>
      </c>
      <c r="J273" s="36">
        <v>390.6</v>
      </c>
      <c r="K273" s="31">
        <v>382.9</v>
      </c>
      <c r="L273" s="31">
        <v>373.7</v>
      </c>
      <c r="M273" s="31">
        <v>4.0583799999999997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793.05</v>
      </c>
      <c r="D274" s="36">
        <v>785.51666666666677</v>
      </c>
      <c r="E274" s="36">
        <v>773.03333333333353</v>
      </c>
      <c r="F274" s="36">
        <v>753.01666666666677</v>
      </c>
      <c r="G274" s="36">
        <v>740.53333333333353</v>
      </c>
      <c r="H274" s="36">
        <v>805.53333333333353</v>
      </c>
      <c r="I274" s="36">
        <v>818.01666666666688</v>
      </c>
      <c r="J274" s="36">
        <v>838.03333333333353</v>
      </c>
      <c r="K274" s="31">
        <v>798</v>
      </c>
      <c r="L274" s="31">
        <v>765.5</v>
      </c>
      <c r="M274" s="31">
        <v>5.8922699999999999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1288.95</v>
      </c>
      <c r="D275" s="36">
        <v>1294.8333333333333</v>
      </c>
      <c r="E275" s="36">
        <v>1280.1666666666665</v>
      </c>
      <c r="F275" s="36">
        <v>1271.3833333333332</v>
      </c>
      <c r="G275" s="36">
        <v>1256.7166666666665</v>
      </c>
      <c r="H275" s="36">
        <v>1303.6166666666666</v>
      </c>
      <c r="I275" s="36">
        <v>1318.2833333333331</v>
      </c>
      <c r="J275" s="36">
        <v>1327.0666666666666</v>
      </c>
      <c r="K275" s="31">
        <v>1309.5</v>
      </c>
      <c r="L275" s="31">
        <v>1286.05</v>
      </c>
      <c r="M275" s="31">
        <v>0.42487999999999998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685.25</v>
      </c>
      <c r="D276" s="36">
        <v>689.58333333333337</v>
      </c>
      <c r="E276" s="36">
        <v>676.16666666666674</v>
      </c>
      <c r="F276" s="36">
        <v>667.08333333333337</v>
      </c>
      <c r="G276" s="36">
        <v>653.66666666666674</v>
      </c>
      <c r="H276" s="36">
        <v>698.66666666666674</v>
      </c>
      <c r="I276" s="36">
        <v>712.08333333333348</v>
      </c>
      <c r="J276" s="36">
        <v>721.16666666666674</v>
      </c>
      <c r="K276" s="31">
        <v>703</v>
      </c>
      <c r="L276" s="31">
        <v>680.5</v>
      </c>
      <c r="M276" s="31">
        <v>2.8912599999999999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294.7</v>
      </c>
      <c r="D277" s="36">
        <v>292.78333333333336</v>
      </c>
      <c r="E277" s="36">
        <v>287.76666666666671</v>
      </c>
      <c r="F277" s="36">
        <v>280.83333333333337</v>
      </c>
      <c r="G277" s="36">
        <v>275.81666666666672</v>
      </c>
      <c r="H277" s="36">
        <v>299.7166666666667</v>
      </c>
      <c r="I277" s="36">
        <v>304.73333333333335</v>
      </c>
      <c r="J277" s="36">
        <v>311.66666666666669</v>
      </c>
      <c r="K277" s="31">
        <v>297.8</v>
      </c>
      <c r="L277" s="31">
        <v>285.85000000000002</v>
      </c>
      <c r="M277" s="31">
        <v>43.948659999999997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322.2</v>
      </c>
      <c r="D278" s="36">
        <v>322.5333333333333</v>
      </c>
      <c r="E278" s="36">
        <v>320.86666666666662</v>
      </c>
      <c r="F278" s="36">
        <v>319.5333333333333</v>
      </c>
      <c r="G278" s="36">
        <v>317.86666666666662</v>
      </c>
      <c r="H278" s="36">
        <v>323.86666666666662</v>
      </c>
      <c r="I278" s="36">
        <v>325.53333333333336</v>
      </c>
      <c r="J278" s="36">
        <v>326.86666666666662</v>
      </c>
      <c r="K278" s="31">
        <v>324.2</v>
      </c>
      <c r="L278" s="31">
        <v>321.2</v>
      </c>
      <c r="M278" s="31">
        <v>2.6467700000000001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144.05000000000001</v>
      </c>
      <c r="D279" s="36">
        <v>143.36666666666665</v>
      </c>
      <c r="E279" s="36">
        <v>138.8833333333333</v>
      </c>
      <c r="F279" s="36">
        <v>133.71666666666664</v>
      </c>
      <c r="G279" s="36">
        <v>129.23333333333329</v>
      </c>
      <c r="H279" s="36">
        <v>148.5333333333333</v>
      </c>
      <c r="I279" s="36">
        <v>153.01666666666665</v>
      </c>
      <c r="J279" s="36">
        <v>158.18333333333331</v>
      </c>
      <c r="K279" s="31">
        <v>147.85</v>
      </c>
      <c r="L279" s="31">
        <v>138.19999999999999</v>
      </c>
      <c r="M279" s="31">
        <v>128.37837999999999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653.4</v>
      </c>
      <c r="D280" s="36">
        <v>661.85</v>
      </c>
      <c r="E280" s="36">
        <v>638.70000000000005</v>
      </c>
      <c r="F280" s="36">
        <v>624</v>
      </c>
      <c r="G280" s="36">
        <v>600.85</v>
      </c>
      <c r="H280" s="36">
        <v>676.55000000000007</v>
      </c>
      <c r="I280" s="36">
        <v>699.69999999999993</v>
      </c>
      <c r="J280" s="36">
        <v>714.40000000000009</v>
      </c>
      <c r="K280" s="31">
        <v>685</v>
      </c>
      <c r="L280" s="31">
        <v>647.15</v>
      </c>
      <c r="M280" s="31">
        <v>10.000529999999999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2685.65</v>
      </c>
      <c r="D281" s="36">
        <v>2695.2166666666667</v>
      </c>
      <c r="E281" s="36">
        <v>2660.4333333333334</v>
      </c>
      <c r="F281" s="36">
        <v>2635.2166666666667</v>
      </c>
      <c r="G281" s="36">
        <v>2600.4333333333334</v>
      </c>
      <c r="H281" s="36">
        <v>2720.4333333333334</v>
      </c>
      <c r="I281" s="36">
        <v>2755.2166666666672</v>
      </c>
      <c r="J281" s="36">
        <v>2780.4333333333334</v>
      </c>
      <c r="K281" s="31">
        <v>2730</v>
      </c>
      <c r="L281" s="31">
        <v>2670</v>
      </c>
      <c r="M281" s="31">
        <v>1.70963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2620.4499999999998</v>
      </c>
      <c r="D282" s="36">
        <v>2616.3833333333337</v>
      </c>
      <c r="E282" s="36">
        <v>2594.1166666666672</v>
      </c>
      <c r="F282" s="36">
        <v>2567.7833333333338</v>
      </c>
      <c r="G282" s="36">
        <v>2545.5166666666673</v>
      </c>
      <c r="H282" s="36">
        <v>2642.7166666666672</v>
      </c>
      <c r="I282" s="36">
        <v>2664.9833333333336</v>
      </c>
      <c r="J282" s="36">
        <v>2691.3166666666671</v>
      </c>
      <c r="K282" s="31">
        <v>2638.65</v>
      </c>
      <c r="L282" s="31">
        <v>2590.0500000000002</v>
      </c>
      <c r="M282" s="31">
        <v>3.6110000000000003E-2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577.25</v>
      </c>
      <c r="D283" s="36">
        <v>580.38333333333333</v>
      </c>
      <c r="E283" s="36">
        <v>571.86666666666667</v>
      </c>
      <c r="F283" s="36">
        <v>566.48333333333335</v>
      </c>
      <c r="G283" s="36">
        <v>557.9666666666667</v>
      </c>
      <c r="H283" s="36">
        <v>585.76666666666665</v>
      </c>
      <c r="I283" s="36">
        <v>594.2833333333333</v>
      </c>
      <c r="J283" s="36">
        <v>599.66666666666663</v>
      </c>
      <c r="K283" s="31">
        <v>588.9</v>
      </c>
      <c r="L283" s="31">
        <v>575</v>
      </c>
      <c r="M283" s="31">
        <v>9.7689999999999999E-2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455.05</v>
      </c>
      <c r="D284" s="36">
        <v>457.58333333333331</v>
      </c>
      <c r="E284" s="36">
        <v>450.16666666666663</v>
      </c>
      <c r="F284" s="36">
        <v>445.2833333333333</v>
      </c>
      <c r="G284" s="36">
        <v>437.86666666666662</v>
      </c>
      <c r="H284" s="36">
        <v>462.46666666666664</v>
      </c>
      <c r="I284" s="36">
        <v>469.88333333333327</v>
      </c>
      <c r="J284" s="36">
        <v>474.76666666666665</v>
      </c>
      <c r="K284" s="31">
        <v>465</v>
      </c>
      <c r="L284" s="31">
        <v>452.7</v>
      </c>
      <c r="M284" s="31">
        <v>1.16652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276.2</v>
      </c>
      <c r="D285" s="36">
        <v>277.31666666666666</v>
      </c>
      <c r="E285" s="36">
        <v>273.13333333333333</v>
      </c>
      <c r="F285" s="36">
        <v>270.06666666666666</v>
      </c>
      <c r="G285" s="36">
        <v>265.88333333333333</v>
      </c>
      <c r="H285" s="36">
        <v>280.38333333333333</v>
      </c>
      <c r="I285" s="36">
        <v>284.56666666666661</v>
      </c>
      <c r="J285" s="36">
        <v>287.63333333333333</v>
      </c>
      <c r="K285" s="31">
        <v>281.5</v>
      </c>
      <c r="L285" s="31">
        <v>274.25</v>
      </c>
      <c r="M285" s="31">
        <v>7.1234500000000001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1771.55</v>
      </c>
      <c r="D286" s="36">
        <v>1765.7166666666665</v>
      </c>
      <c r="E286" s="36">
        <v>1756.633333333333</v>
      </c>
      <c r="F286" s="36">
        <v>1741.7166666666665</v>
      </c>
      <c r="G286" s="36">
        <v>1732.633333333333</v>
      </c>
      <c r="H286" s="36">
        <v>1780.633333333333</v>
      </c>
      <c r="I286" s="36">
        <v>1789.7166666666665</v>
      </c>
      <c r="J286" s="36">
        <v>1804.633333333333</v>
      </c>
      <c r="K286" s="31">
        <v>1774.8</v>
      </c>
      <c r="L286" s="31">
        <v>1750.8</v>
      </c>
      <c r="M286" s="31">
        <v>32.173569999999998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1198.7</v>
      </c>
      <c r="D287" s="36">
        <v>1210.1666666666667</v>
      </c>
      <c r="E287" s="36">
        <v>1184.6333333333334</v>
      </c>
      <c r="F287" s="36">
        <v>1170.5666666666666</v>
      </c>
      <c r="G287" s="36">
        <v>1145.0333333333333</v>
      </c>
      <c r="H287" s="36">
        <v>1224.2333333333336</v>
      </c>
      <c r="I287" s="36">
        <v>1249.7666666666669</v>
      </c>
      <c r="J287" s="36">
        <v>1263.8333333333337</v>
      </c>
      <c r="K287" s="31">
        <v>1235.7</v>
      </c>
      <c r="L287" s="31">
        <v>1196.0999999999999</v>
      </c>
      <c r="M287" s="31">
        <v>9.2616099999999992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383.3</v>
      </c>
      <c r="D288" s="36">
        <v>383.76666666666671</v>
      </c>
      <c r="E288" s="36">
        <v>380.68333333333339</v>
      </c>
      <c r="F288" s="36">
        <v>378.06666666666666</v>
      </c>
      <c r="G288" s="36">
        <v>374.98333333333335</v>
      </c>
      <c r="H288" s="36">
        <v>386.38333333333344</v>
      </c>
      <c r="I288" s="36">
        <v>389.46666666666681</v>
      </c>
      <c r="J288" s="36">
        <v>392.08333333333348</v>
      </c>
      <c r="K288" s="31">
        <v>386.85</v>
      </c>
      <c r="L288" s="31">
        <v>381.15</v>
      </c>
      <c r="M288" s="31">
        <v>2.2229199999999998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1909.8</v>
      </c>
      <c r="D289" s="36">
        <v>1909.9333333333334</v>
      </c>
      <c r="E289" s="36">
        <v>1854.8666666666668</v>
      </c>
      <c r="F289" s="36">
        <v>1799.9333333333334</v>
      </c>
      <c r="G289" s="36">
        <v>1744.8666666666668</v>
      </c>
      <c r="H289" s="36">
        <v>1964.8666666666668</v>
      </c>
      <c r="I289" s="36">
        <v>2019.9333333333334</v>
      </c>
      <c r="J289" s="36">
        <v>2074.8666666666668</v>
      </c>
      <c r="K289" s="31">
        <v>1965</v>
      </c>
      <c r="L289" s="31">
        <v>1855</v>
      </c>
      <c r="M289" s="31">
        <v>1.11991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3167.65</v>
      </c>
      <c r="D290" s="36">
        <v>3170.4333333333329</v>
      </c>
      <c r="E290" s="36">
        <v>3141.016666666666</v>
      </c>
      <c r="F290" s="36">
        <v>3114.3833333333332</v>
      </c>
      <c r="G290" s="36">
        <v>3084.9666666666662</v>
      </c>
      <c r="H290" s="36">
        <v>3197.0666666666657</v>
      </c>
      <c r="I290" s="36">
        <v>3226.4833333333327</v>
      </c>
      <c r="J290" s="36">
        <v>3253.1166666666654</v>
      </c>
      <c r="K290" s="31">
        <v>3199.85</v>
      </c>
      <c r="L290" s="31">
        <v>3143.8</v>
      </c>
      <c r="M290" s="31">
        <v>0.20577000000000001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139.1</v>
      </c>
      <c r="D291" s="36">
        <v>138.23333333333332</v>
      </c>
      <c r="E291" s="36">
        <v>136.56666666666663</v>
      </c>
      <c r="F291" s="36">
        <v>134.0333333333333</v>
      </c>
      <c r="G291" s="36">
        <v>132.36666666666662</v>
      </c>
      <c r="H291" s="36">
        <v>140.76666666666665</v>
      </c>
      <c r="I291" s="36">
        <v>142.43333333333334</v>
      </c>
      <c r="J291" s="36">
        <v>144.96666666666667</v>
      </c>
      <c r="K291" s="31">
        <v>139.9</v>
      </c>
      <c r="L291" s="31">
        <v>135.69999999999999</v>
      </c>
      <c r="M291" s="31">
        <v>268.39028999999999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4613.45</v>
      </c>
      <c r="D292" s="36">
        <v>4648.7833333333338</v>
      </c>
      <c r="E292" s="36">
        <v>4567.5666666666675</v>
      </c>
      <c r="F292" s="36">
        <v>4521.6833333333334</v>
      </c>
      <c r="G292" s="36">
        <v>4440.4666666666672</v>
      </c>
      <c r="H292" s="36">
        <v>4694.6666666666679</v>
      </c>
      <c r="I292" s="36">
        <v>4775.8833333333332</v>
      </c>
      <c r="J292" s="36">
        <v>4821.7666666666682</v>
      </c>
      <c r="K292" s="31">
        <v>4730</v>
      </c>
      <c r="L292" s="31">
        <v>4602.8999999999996</v>
      </c>
      <c r="M292" s="31">
        <v>1.73245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14102.1</v>
      </c>
      <c r="D293" s="36">
        <v>14034.699999999999</v>
      </c>
      <c r="E293" s="36">
        <v>13919.399999999998</v>
      </c>
      <c r="F293" s="36">
        <v>13736.699999999999</v>
      </c>
      <c r="G293" s="36">
        <v>13621.399999999998</v>
      </c>
      <c r="H293" s="36">
        <v>14217.399999999998</v>
      </c>
      <c r="I293" s="36">
        <v>14332.699999999997</v>
      </c>
      <c r="J293" s="36">
        <v>14515.399999999998</v>
      </c>
      <c r="K293" s="31">
        <v>14150</v>
      </c>
      <c r="L293" s="31">
        <v>13852</v>
      </c>
      <c r="M293" s="31">
        <v>3.5499999999999997E-2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3066.3</v>
      </c>
      <c r="D294" s="36">
        <v>3081.1666666666665</v>
      </c>
      <c r="E294" s="36">
        <v>3048.1333333333332</v>
      </c>
      <c r="F294" s="36">
        <v>3029.9666666666667</v>
      </c>
      <c r="G294" s="36">
        <v>2996.9333333333334</v>
      </c>
      <c r="H294" s="36">
        <v>3099.333333333333</v>
      </c>
      <c r="I294" s="36">
        <v>3132.3666666666668</v>
      </c>
      <c r="J294" s="36">
        <v>3150.5333333333328</v>
      </c>
      <c r="K294" s="31">
        <v>3114.2</v>
      </c>
      <c r="L294" s="31">
        <v>3063</v>
      </c>
      <c r="M294" s="31">
        <v>18.471820000000001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431.95</v>
      </c>
      <c r="D295" s="36">
        <v>430.36666666666662</v>
      </c>
      <c r="E295" s="36">
        <v>426.08333333333326</v>
      </c>
      <c r="F295" s="36">
        <v>420.21666666666664</v>
      </c>
      <c r="G295" s="36">
        <v>415.93333333333328</v>
      </c>
      <c r="H295" s="36">
        <v>436.23333333333323</v>
      </c>
      <c r="I295" s="36">
        <v>440.51666666666665</v>
      </c>
      <c r="J295" s="36">
        <v>446.38333333333321</v>
      </c>
      <c r="K295" s="31">
        <v>434.65</v>
      </c>
      <c r="L295" s="31">
        <v>424.5</v>
      </c>
      <c r="M295" s="31">
        <v>21.127099999999999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400.25</v>
      </c>
      <c r="D296" s="36">
        <v>400.56666666666666</v>
      </c>
      <c r="E296" s="36">
        <v>398.38333333333333</v>
      </c>
      <c r="F296" s="36">
        <v>396.51666666666665</v>
      </c>
      <c r="G296" s="36">
        <v>394.33333333333331</v>
      </c>
      <c r="H296" s="36">
        <v>402.43333333333334</v>
      </c>
      <c r="I296" s="36">
        <v>404.61666666666662</v>
      </c>
      <c r="J296" s="36">
        <v>406.48333333333335</v>
      </c>
      <c r="K296" s="31">
        <v>402.75</v>
      </c>
      <c r="L296" s="31">
        <v>398.7</v>
      </c>
      <c r="M296" s="31">
        <v>14.08037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285.14999999999998</v>
      </c>
      <c r="D297" s="36">
        <v>286.53333333333336</v>
      </c>
      <c r="E297" s="36">
        <v>282.7166666666667</v>
      </c>
      <c r="F297" s="36">
        <v>280.28333333333336</v>
      </c>
      <c r="G297" s="36">
        <v>276.4666666666667</v>
      </c>
      <c r="H297" s="36">
        <v>288.9666666666667</v>
      </c>
      <c r="I297" s="36">
        <v>292.78333333333342</v>
      </c>
      <c r="J297" s="36">
        <v>295.2166666666667</v>
      </c>
      <c r="K297" s="31">
        <v>290.35000000000002</v>
      </c>
      <c r="L297" s="31">
        <v>284.10000000000002</v>
      </c>
      <c r="M297" s="31">
        <v>7.9476100000000001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122.05</v>
      </c>
      <c r="D298" s="36">
        <v>122.43333333333332</v>
      </c>
      <c r="E298" s="36">
        <v>120.71666666666664</v>
      </c>
      <c r="F298" s="36">
        <v>119.38333333333331</v>
      </c>
      <c r="G298" s="36">
        <v>117.66666666666663</v>
      </c>
      <c r="H298" s="36">
        <v>123.76666666666665</v>
      </c>
      <c r="I298" s="36">
        <v>125.48333333333332</v>
      </c>
      <c r="J298" s="36">
        <v>126.81666666666666</v>
      </c>
      <c r="K298" s="31">
        <v>124.15</v>
      </c>
      <c r="L298" s="31">
        <v>121.1</v>
      </c>
      <c r="M298" s="31">
        <v>31.998380000000001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475.8</v>
      </c>
      <c r="D299" s="36">
        <v>474.86666666666662</v>
      </c>
      <c r="E299" s="36">
        <v>472.93333333333322</v>
      </c>
      <c r="F299" s="36">
        <v>470.06666666666661</v>
      </c>
      <c r="G299" s="36">
        <v>468.13333333333321</v>
      </c>
      <c r="H299" s="36">
        <v>477.73333333333323</v>
      </c>
      <c r="I299" s="36">
        <v>479.66666666666663</v>
      </c>
      <c r="J299" s="36">
        <v>482.53333333333325</v>
      </c>
      <c r="K299" s="31">
        <v>476.8</v>
      </c>
      <c r="L299" s="31">
        <v>472</v>
      </c>
      <c r="M299" s="31">
        <v>17.806560000000001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649.20000000000005</v>
      </c>
      <c r="D300" s="36">
        <v>646.76666666666677</v>
      </c>
      <c r="E300" s="36">
        <v>641.68333333333351</v>
      </c>
      <c r="F300" s="36">
        <v>634.16666666666674</v>
      </c>
      <c r="G300" s="36">
        <v>629.08333333333348</v>
      </c>
      <c r="H300" s="36">
        <v>654.28333333333353</v>
      </c>
      <c r="I300" s="36">
        <v>659.36666666666679</v>
      </c>
      <c r="J300" s="36">
        <v>666.88333333333355</v>
      </c>
      <c r="K300" s="31">
        <v>651.85</v>
      </c>
      <c r="L300" s="31">
        <v>639.25</v>
      </c>
      <c r="M300" s="31">
        <v>11.03994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6402.5</v>
      </c>
      <c r="D301" s="36">
        <v>6426.0333333333328</v>
      </c>
      <c r="E301" s="36">
        <v>6353.5666666666657</v>
      </c>
      <c r="F301" s="36">
        <v>6304.6333333333332</v>
      </c>
      <c r="G301" s="36">
        <v>6232.1666666666661</v>
      </c>
      <c r="H301" s="36">
        <v>6474.9666666666653</v>
      </c>
      <c r="I301" s="36">
        <v>6547.4333333333325</v>
      </c>
      <c r="J301" s="36">
        <v>6596.366666666665</v>
      </c>
      <c r="K301" s="31">
        <v>6498.5</v>
      </c>
      <c r="L301" s="31">
        <v>6377.1</v>
      </c>
      <c r="M301" s="31">
        <v>0.38723000000000002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5213.75</v>
      </c>
      <c r="D302" s="36">
        <v>5206.6500000000005</v>
      </c>
      <c r="E302" s="36">
        <v>5183.3000000000011</v>
      </c>
      <c r="F302" s="36">
        <v>5152.8500000000004</v>
      </c>
      <c r="G302" s="36">
        <v>5129.5000000000009</v>
      </c>
      <c r="H302" s="36">
        <v>5237.1000000000013</v>
      </c>
      <c r="I302" s="36">
        <v>5260.4500000000016</v>
      </c>
      <c r="J302" s="36">
        <v>5290.9000000000015</v>
      </c>
      <c r="K302" s="31">
        <v>5230</v>
      </c>
      <c r="L302" s="31">
        <v>5176.2</v>
      </c>
      <c r="M302" s="31">
        <v>3.1333199999999999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1197.6500000000001</v>
      </c>
      <c r="D303" s="36">
        <v>1202.2333333333333</v>
      </c>
      <c r="E303" s="36">
        <v>1189.0666666666666</v>
      </c>
      <c r="F303" s="36">
        <v>1180.4833333333333</v>
      </c>
      <c r="G303" s="36">
        <v>1167.3166666666666</v>
      </c>
      <c r="H303" s="36">
        <v>1210.8166666666666</v>
      </c>
      <c r="I303" s="36">
        <v>1223.9833333333331</v>
      </c>
      <c r="J303" s="36">
        <v>1232.5666666666666</v>
      </c>
      <c r="K303" s="31">
        <v>1215.4000000000001</v>
      </c>
      <c r="L303" s="31">
        <v>1193.6500000000001</v>
      </c>
      <c r="M303" s="31">
        <v>9.0805000000000007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1327.15</v>
      </c>
      <c r="D304" s="36">
        <v>1332.9166666666667</v>
      </c>
      <c r="E304" s="36">
        <v>1315.8333333333335</v>
      </c>
      <c r="F304" s="36">
        <v>1304.5166666666667</v>
      </c>
      <c r="G304" s="36">
        <v>1287.4333333333334</v>
      </c>
      <c r="H304" s="36">
        <v>1344.2333333333336</v>
      </c>
      <c r="I304" s="36">
        <v>1361.3166666666671</v>
      </c>
      <c r="J304" s="36">
        <v>1372.6333333333337</v>
      </c>
      <c r="K304" s="31">
        <v>1350</v>
      </c>
      <c r="L304" s="31">
        <v>1321.6</v>
      </c>
      <c r="M304" s="31">
        <v>1.02633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817.7</v>
      </c>
      <c r="D305" s="36">
        <v>810.9</v>
      </c>
      <c r="E305" s="36">
        <v>800.3</v>
      </c>
      <c r="F305" s="36">
        <v>782.9</v>
      </c>
      <c r="G305" s="36">
        <v>772.3</v>
      </c>
      <c r="H305" s="36">
        <v>828.3</v>
      </c>
      <c r="I305" s="36">
        <v>838.90000000000009</v>
      </c>
      <c r="J305" s="36">
        <v>856.3</v>
      </c>
      <c r="K305" s="31">
        <v>821.5</v>
      </c>
      <c r="L305" s="31">
        <v>793.5</v>
      </c>
      <c r="M305" s="31">
        <v>12.52181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1140.5999999999999</v>
      </c>
      <c r="D306" s="36">
        <v>1142.8333333333333</v>
      </c>
      <c r="E306" s="36">
        <v>1133.6666666666665</v>
      </c>
      <c r="F306" s="36">
        <v>1126.7333333333333</v>
      </c>
      <c r="G306" s="36">
        <v>1117.5666666666666</v>
      </c>
      <c r="H306" s="36">
        <v>1149.7666666666664</v>
      </c>
      <c r="I306" s="36">
        <v>1158.9333333333329</v>
      </c>
      <c r="J306" s="36">
        <v>1165.8666666666663</v>
      </c>
      <c r="K306" s="31">
        <v>1152</v>
      </c>
      <c r="L306" s="31">
        <v>1135.9000000000001</v>
      </c>
      <c r="M306" s="31">
        <v>4.4106699999999996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284.85000000000002</v>
      </c>
      <c r="D307" s="36">
        <v>286.23333333333335</v>
      </c>
      <c r="E307" s="36">
        <v>282.56666666666672</v>
      </c>
      <c r="F307" s="36">
        <v>280.28333333333336</v>
      </c>
      <c r="G307" s="36">
        <v>276.61666666666673</v>
      </c>
      <c r="H307" s="36">
        <v>288.51666666666671</v>
      </c>
      <c r="I307" s="36">
        <v>292.18333333333334</v>
      </c>
      <c r="J307" s="36">
        <v>294.4666666666667</v>
      </c>
      <c r="K307" s="31">
        <v>289.89999999999998</v>
      </c>
      <c r="L307" s="31">
        <v>283.95</v>
      </c>
      <c r="M307" s="31">
        <v>25.96527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1576.6</v>
      </c>
      <c r="D308" s="36">
        <v>1576.3666666666668</v>
      </c>
      <c r="E308" s="36">
        <v>1568.8333333333335</v>
      </c>
      <c r="F308" s="36">
        <v>1561.0666666666666</v>
      </c>
      <c r="G308" s="36">
        <v>1553.5333333333333</v>
      </c>
      <c r="H308" s="36">
        <v>1584.1333333333337</v>
      </c>
      <c r="I308" s="36">
        <v>1591.666666666667</v>
      </c>
      <c r="J308" s="36">
        <v>1599.4333333333338</v>
      </c>
      <c r="K308" s="31">
        <v>1583.9</v>
      </c>
      <c r="L308" s="31">
        <v>1568.6</v>
      </c>
      <c r="M308" s="31">
        <v>9.9796200000000006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466.75</v>
      </c>
      <c r="D309" s="36">
        <v>459.43333333333334</v>
      </c>
      <c r="E309" s="36">
        <v>448.86666666666667</v>
      </c>
      <c r="F309" s="36">
        <v>430.98333333333335</v>
      </c>
      <c r="G309" s="36">
        <v>420.41666666666669</v>
      </c>
      <c r="H309" s="36">
        <v>477.31666666666666</v>
      </c>
      <c r="I309" s="36">
        <v>487.88333333333338</v>
      </c>
      <c r="J309" s="36">
        <v>505.76666666666665</v>
      </c>
      <c r="K309" s="31">
        <v>470</v>
      </c>
      <c r="L309" s="31">
        <v>441.55</v>
      </c>
      <c r="M309" s="31">
        <v>3.2753299999999999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525.6</v>
      </c>
      <c r="D310" s="36">
        <v>527.1</v>
      </c>
      <c r="E310" s="36">
        <v>522.5</v>
      </c>
      <c r="F310" s="36">
        <v>519.4</v>
      </c>
      <c r="G310" s="36">
        <v>514.79999999999995</v>
      </c>
      <c r="H310" s="36">
        <v>530.20000000000005</v>
      </c>
      <c r="I310" s="36">
        <v>534.80000000000018</v>
      </c>
      <c r="J310" s="36">
        <v>537.90000000000009</v>
      </c>
      <c r="K310" s="31">
        <v>531.70000000000005</v>
      </c>
      <c r="L310" s="31">
        <v>524</v>
      </c>
      <c r="M310" s="31">
        <v>1.05393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389.55</v>
      </c>
      <c r="D311" s="36">
        <v>391.68333333333334</v>
      </c>
      <c r="E311" s="36">
        <v>385.36666666666667</v>
      </c>
      <c r="F311" s="36">
        <v>381.18333333333334</v>
      </c>
      <c r="G311" s="36">
        <v>374.86666666666667</v>
      </c>
      <c r="H311" s="36">
        <v>395.86666666666667</v>
      </c>
      <c r="I311" s="36">
        <v>402.18333333333339</v>
      </c>
      <c r="J311" s="36">
        <v>406.36666666666667</v>
      </c>
      <c r="K311" s="31">
        <v>398</v>
      </c>
      <c r="L311" s="31">
        <v>387.5</v>
      </c>
      <c r="M311" s="31">
        <v>3.0662400000000001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143.1</v>
      </c>
      <c r="D312" s="36">
        <v>143.79999999999998</v>
      </c>
      <c r="E312" s="36">
        <v>141.94999999999996</v>
      </c>
      <c r="F312" s="36">
        <v>140.79999999999998</v>
      </c>
      <c r="G312" s="36">
        <v>138.94999999999996</v>
      </c>
      <c r="H312" s="36">
        <v>144.94999999999996</v>
      </c>
      <c r="I312" s="36">
        <v>146.79999999999998</v>
      </c>
      <c r="J312" s="36">
        <v>147.94999999999996</v>
      </c>
      <c r="K312" s="31">
        <v>145.65</v>
      </c>
      <c r="L312" s="31">
        <v>142.65</v>
      </c>
      <c r="M312" s="31">
        <v>26.638159999999999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112.2</v>
      </c>
      <c r="D313" s="36">
        <v>111.06666666666666</v>
      </c>
      <c r="E313" s="36">
        <v>104.43333333333332</v>
      </c>
      <c r="F313" s="36">
        <v>96.666666666666657</v>
      </c>
      <c r="G313" s="36">
        <v>90.033333333333317</v>
      </c>
      <c r="H313" s="36">
        <v>118.83333333333333</v>
      </c>
      <c r="I313" s="36">
        <v>125.46666666666665</v>
      </c>
      <c r="J313" s="36">
        <v>133.23333333333335</v>
      </c>
      <c r="K313" s="31">
        <v>117.7</v>
      </c>
      <c r="L313" s="31">
        <v>103.3</v>
      </c>
      <c r="M313" s="31">
        <v>706.44888000000003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1810.6</v>
      </c>
      <c r="D314" s="36">
        <v>1813.25</v>
      </c>
      <c r="E314" s="36">
        <v>1798.55</v>
      </c>
      <c r="F314" s="36">
        <v>1786.5</v>
      </c>
      <c r="G314" s="36">
        <v>1771.8</v>
      </c>
      <c r="H314" s="36">
        <v>1825.3</v>
      </c>
      <c r="I314" s="36">
        <v>1839.9999999999998</v>
      </c>
      <c r="J314" s="36">
        <v>1852.05</v>
      </c>
      <c r="K314" s="31">
        <v>1827.95</v>
      </c>
      <c r="L314" s="31">
        <v>1801.2</v>
      </c>
      <c r="M314" s="31">
        <v>0.82679999999999998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545.6</v>
      </c>
      <c r="D315" s="36">
        <v>544.68333333333328</v>
      </c>
      <c r="E315" s="36">
        <v>541.36666666666656</v>
      </c>
      <c r="F315" s="36">
        <v>537.13333333333333</v>
      </c>
      <c r="G315" s="36">
        <v>533.81666666666661</v>
      </c>
      <c r="H315" s="36">
        <v>548.91666666666652</v>
      </c>
      <c r="I315" s="36">
        <v>552.23333333333335</v>
      </c>
      <c r="J315" s="36">
        <v>556.46666666666647</v>
      </c>
      <c r="K315" s="31">
        <v>548</v>
      </c>
      <c r="L315" s="31">
        <v>540.45000000000005</v>
      </c>
      <c r="M315" s="31">
        <v>9.5665800000000001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10750.8</v>
      </c>
      <c r="D316" s="36">
        <v>10704.65</v>
      </c>
      <c r="E316" s="36">
        <v>10611.449999999999</v>
      </c>
      <c r="F316" s="36">
        <v>10472.099999999999</v>
      </c>
      <c r="G316" s="36">
        <v>10378.899999999998</v>
      </c>
      <c r="H316" s="36">
        <v>10844</v>
      </c>
      <c r="I316" s="36">
        <v>10937.2</v>
      </c>
      <c r="J316" s="36">
        <v>11076.550000000001</v>
      </c>
      <c r="K316" s="31">
        <v>10797.85</v>
      </c>
      <c r="L316" s="31">
        <v>10565.3</v>
      </c>
      <c r="M316" s="31">
        <v>4.7471800000000002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2431.8000000000002</v>
      </c>
      <c r="D317" s="36">
        <v>2429.3333333333335</v>
      </c>
      <c r="E317" s="36">
        <v>2393.666666666667</v>
      </c>
      <c r="F317" s="36">
        <v>2355.5333333333333</v>
      </c>
      <c r="G317" s="36">
        <v>2319.8666666666668</v>
      </c>
      <c r="H317" s="36">
        <v>2467.4666666666672</v>
      </c>
      <c r="I317" s="36">
        <v>2503.1333333333341</v>
      </c>
      <c r="J317" s="36">
        <v>2541.2666666666673</v>
      </c>
      <c r="K317" s="31">
        <v>2465</v>
      </c>
      <c r="L317" s="31">
        <v>2391.1999999999998</v>
      </c>
      <c r="M317" s="31">
        <v>0.83679000000000003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937.55</v>
      </c>
      <c r="D318" s="36">
        <v>931.31666666666661</v>
      </c>
      <c r="E318" s="36">
        <v>921.23333333333323</v>
      </c>
      <c r="F318" s="36">
        <v>904.91666666666663</v>
      </c>
      <c r="G318" s="36">
        <v>894.83333333333326</v>
      </c>
      <c r="H318" s="36">
        <v>947.63333333333321</v>
      </c>
      <c r="I318" s="36">
        <v>957.7166666666667</v>
      </c>
      <c r="J318" s="36">
        <v>974.03333333333319</v>
      </c>
      <c r="K318" s="31">
        <v>941.4</v>
      </c>
      <c r="L318" s="31">
        <v>915</v>
      </c>
      <c r="M318" s="31">
        <v>7.1768900000000002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573.9</v>
      </c>
      <c r="D319" s="36">
        <v>576.38333333333333</v>
      </c>
      <c r="E319" s="36">
        <v>568.76666666666665</v>
      </c>
      <c r="F319" s="36">
        <v>563.63333333333333</v>
      </c>
      <c r="G319" s="36">
        <v>556.01666666666665</v>
      </c>
      <c r="H319" s="36">
        <v>581.51666666666665</v>
      </c>
      <c r="I319" s="36">
        <v>589.13333333333321</v>
      </c>
      <c r="J319" s="36">
        <v>594.26666666666665</v>
      </c>
      <c r="K319" s="31">
        <v>584</v>
      </c>
      <c r="L319" s="31">
        <v>571.25</v>
      </c>
      <c r="M319" s="31">
        <v>8.2291399999999992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2153.8000000000002</v>
      </c>
      <c r="D320" s="36">
        <v>2162.5499999999997</v>
      </c>
      <c r="E320" s="36">
        <v>2133.2499999999995</v>
      </c>
      <c r="F320" s="36">
        <v>2112.6999999999998</v>
      </c>
      <c r="G320" s="36">
        <v>2083.3999999999996</v>
      </c>
      <c r="H320" s="36">
        <v>2183.0999999999995</v>
      </c>
      <c r="I320" s="36">
        <v>2212.3999999999996</v>
      </c>
      <c r="J320" s="36">
        <v>2232.9499999999994</v>
      </c>
      <c r="K320" s="31">
        <v>2191.85</v>
      </c>
      <c r="L320" s="31">
        <v>2142</v>
      </c>
      <c r="M320" s="31">
        <v>5.6327299999999996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761.45</v>
      </c>
      <c r="D321" s="36">
        <v>765.05000000000007</v>
      </c>
      <c r="E321" s="36">
        <v>755.30000000000018</v>
      </c>
      <c r="F321" s="36">
        <v>749.15000000000009</v>
      </c>
      <c r="G321" s="36">
        <v>739.4000000000002</v>
      </c>
      <c r="H321" s="36">
        <v>771.20000000000016</v>
      </c>
      <c r="I321" s="36">
        <v>780.94999999999993</v>
      </c>
      <c r="J321" s="36">
        <v>787.10000000000014</v>
      </c>
      <c r="K321" s="31">
        <v>774.8</v>
      </c>
      <c r="L321" s="31">
        <v>758.9</v>
      </c>
      <c r="M321" s="31">
        <v>0.66803999999999997</v>
      </c>
      <c r="N321" s="1"/>
      <c r="O321" s="1"/>
    </row>
    <row r="322" spans="1:15" ht="12.75" customHeight="1">
      <c r="A322" s="33">
        <v>312</v>
      </c>
      <c r="B322" s="53" t="s">
        <v>884</v>
      </c>
      <c r="C322" s="31">
        <v>979.1</v>
      </c>
      <c r="D322" s="36">
        <v>977.80000000000007</v>
      </c>
      <c r="E322" s="36">
        <v>971.20000000000016</v>
      </c>
      <c r="F322" s="36">
        <v>963.30000000000007</v>
      </c>
      <c r="G322" s="36">
        <v>956.70000000000016</v>
      </c>
      <c r="H322" s="36">
        <v>985.70000000000016</v>
      </c>
      <c r="I322" s="36">
        <v>992.30000000000007</v>
      </c>
      <c r="J322" s="36">
        <v>1000.2000000000002</v>
      </c>
      <c r="K322" s="31">
        <v>984.4</v>
      </c>
      <c r="L322" s="31">
        <v>969.9</v>
      </c>
      <c r="M322" s="31">
        <v>0.29336000000000001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1209.6500000000001</v>
      </c>
      <c r="D323" s="36">
        <v>1224.0333333333333</v>
      </c>
      <c r="E323" s="36">
        <v>1181.2666666666667</v>
      </c>
      <c r="F323" s="36">
        <v>1152.8833333333334</v>
      </c>
      <c r="G323" s="36">
        <v>1110.1166666666668</v>
      </c>
      <c r="H323" s="36">
        <v>1252.4166666666665</v>
      </c>
      <c r="I323" s="36">
        <v>1295.1833333333329</v>
      </c>
      <c r="J323" s="36">
        <v>1323.5666666666664</v>
      </c>
      <c r="K323" s="31">
        <v>1266.8</v>
      </c>
      <c r="L323" s="31">
        <v>1195.6500000000001</v>
      </c>
      <c r="M323" s="31">
        <v>3.20262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1544.8</v>
      </c>
      <c r="D324" s="36">
        <v>1542.4333333333334</v>
      </c>
      <c r="E324" s="36">
        <v>1530.3666666666668</v>
      </c>
      <c r="F324" s="36">
        <v>1515.9333333333334</v>
      </c>
      <c r="G324" s="36">
        <v>1503.8666666666668</v>
      </c>
      <c r="H324" s="36">
        <v>1556.8666666666668</v>
      </c>
      <c r="I324" s="36">
        <v>1568.9333333333334</v>
      </c>
      <c r="J324" s="36">
        <v>1583.3666666666668</v>
      </c>
      <c r="K324" s="31">
        <v>1554.5</v>
      </c>
      <c r="L324" s="31">
        <v>1528</v>
      </c>
      <c r="M324" s="31">
        <v>2.5514700000000001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87.1</v>
      </c>
      <c r="D325" s="36">
        <v>87.100000000000009</v>
      </c>
      <c r="E325" s="36">
        <v>85.000000000000014</v>
      </c>
      <c r="F325" s="36">
        <v>82.9</v>
      </c>
      <c r="G325" s="36">
        <v>80.800000000000011</v>
      </c>
      <c r="H325" s="36">
        <v>89.200000000000017</v>
      </c>
      <c r="I325" s="36">
        <v>91.300000000000011</v>
      </c>
      <c r="J325" s="36">
        <v>93.40000000000002</v>
      </c>
      <c r="K325" s="31">
        <v>89.2</v>
      </c>
      <c r="L325" s="31">
        <v>85</v>
      </c>
      <c r="M325" s="31">
        <v>465.09080999999998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62.95</v>
      </c>
      <c r="D326" s="36">
        <v>63.133333333333333</v>
      </c>
      <c r="E326" s="36">
        <v>62.666666666666664</v>
      </c>
      <c r="F326" s="36">
        <v>62.383333333333333</v>
      </c>
      <c r="G326" s="36">
        <v>61.916666666666664</v>
      </c>
      <c r="H326" s="36">
        <v>63.416666666666664</v>
      </c>
      <c r="I326" s="36">
        <v>63.883333333333333</v>
      </c>
      <c r="J326" s="36">
        <v>64.166666666666657</v>
      </c>
      <c r="K326" s="31">
        <v>63.6</v>
      </c>
      <c r="L326" s="31">
        <v>62.85</v>
      </c>
      <c r="M326" s="31">
        <v>17.473099999999999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1019.35</v>
      </c>
      <c r="D327" s="36">
        <v>1016.7166666666667</v>
      </c>
      <c r="E327" s="36">
        <v>993.7833333333333</v>
      </c>
      <c r="F327" s="36">
        <v>968.21666666666658</v>
      </c>
      <c r="G327" s="36">
        <v>945.28333333333319</v>
      </c>
      <c r="H327" s="36">
        <v>1042.2833333333333</v>
      </c>
      <c r="I327" s="36">
        <v>1065.2166666666667</v>
      </c>
      <c r="J327" s="36">
        <v>1090.7833333333335</v>
      </c>
      <c r="K327" s="31">
        <v>1039.6500000000001</v>
      </c>
      <c r="L327" s="31">
        <v>991.15</v>
      </c>
      <c r="M327" s="31">
        <v>3.85399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2290.75</v>
      </c>
      <c r="D328" s="36">
        <v>2316.6833333333329</v>
      </c>
      <c r="E328" s="36">
        <v>2261.4666666666658</v>
      </c>
      <c r="F328" s="36">
        <v>2232.1833333333329</v>
      </c>
      <c r="G328" s="36">
        <v>2176.9666666666658</v>
      </c>
      <c r="H328" s="36">
        <v>2345.9666666666658</v>
      </c>
      <c r="I328" s="36">
        <v>2401.1833333333329</v>
      </c>
      <c r="J328" s="36">
        <v>2430.4666666666658</v>
      </c>
      <c r="K328" s="31">
        <v>2371.9</v>
      </c>
      <c r="L328" s="31">
        <v>2287.4</v>
      </c>
      <c r="M328" s="31">
        <v>7.5667799999999996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110885.75</v>
      </c>
      <c r="D329" s="36">
        <v>111645.53333333333</v>
      </c>
      <c r="E329" s="36">
        <v>109851.76666666665</v>
      </c>
      <c r="F329" s="36">
        <v>108817.78333333333</v>
      </c>
      <c r="G329" s="36">
        <v>107024.01666666665</v>
      </c>
      <c r="H329" s="36">
        <v>112679.51666666665</v>
      </c>
      <c r="I329" s="36">
        <v>114473.28333333331</v>
      </c>
      <c r="J329" s="36">
        <v>115507.26666666665</v>
      </c>
      <c r="K329" s="31">
        <v>113439.3</v>
      </c>
      <c r="L329" s="31">
        <v>110611.55</v>
      </c>
      <c r="M329" s="31">
        <v>0.15221000000000001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2637.3</v>
      </c>
      <c r="D330" s="36">
        <v>2630.7833333333333</v>
      </c>
      <c r="E330" s="36">
        <v>2606.6666666666665</v>
      </c>
      <c r="F330" s="36">
        <v>2576.0333333333333</v>
      </c>
      <c r="G330" s="36">
        <v>2551.9166666666665</v>
      </c>
      <c r="H330" s="36">
        <v>2661.4166666666665</v>
      </c>
      <c r="I330" s="36">
        <v>2685.5333333333333</v>
      </c>
      <c r="J330" s="36">
        <v>2716.1666666666665</v>
      </c>
      <c r="K330" s="31">
        <v>2654.9</v>
      </c>
      <c r="L330" s="31">
        <v>2600.15</v>
      </c>
      <c r="M330" s="31">
        <v>4.0010300000000001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2194.65</v>
      </c>
      <c r="D331" s="36">
        <v>2189.8833333333332</v>
      </c>
      <c r="E331" s="36">
        <v>2171.7666666666664</v>
      </c>
      <c r="F331" s="36">
        <v>2148.8833333333332</v>
      </c>
      <c r="G331" s="36">
        <v>2130.7666666666664</v>
      </c>
      <c r="H331" s="36">
        <v>2212.7666666666664</v>
      </c>
      <c r="I331" s="36">
        <v>2230.8833333333332</v>
      </c>
      <c r="J331" s="36">
        <v>2253.7666666666664</v>
      </c>
      <c r="K331" s="31">
        <v>2208</v>
      </c>
      <c r="L331" s="31">
        <v>2167</v>
      </c>
      <c r="M331" s="31">
        <v>8.6149799999999992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1251.7</v>
      </c>
      <c r="D332" s="36">
        <v>1248.25</v>
      </c>
      <c r="E332" s="36">
        <v>1242.5</v>
      </c>
      <c r="F332" s="36">
        <v>1233.3</v>
      </c>
      <c r="G332" s="36">
        <v>1227.55</v>
      </c>
      <c r="H332" s="36">
        <v>1257.45</v>
      </c>
      <c r="I332" s="36">
        <v>1263.2</v>
      </c>
      <c r="J332" s="36">
        <v>1272.4000000000001</v>
      </c>
      <c r="K332" s="31">
        <v>1254</v>
      </c>
      <c r="L332" s="31">
        <v>1239.05</v>
      </c>
      <c r="M332" s="31">
        <v>1.6666099999999999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1075.45</v>
      </c>
      <c r="D333" s="36">
        <v>1080.0333333333335</v>
      </c>
      <c r="E333" s="36">
        <v>1067.416666666667</v>
      </c>
      <c r="F333" s="36">
        <v>1059.3833333333334</v>
      </c>
      <c r="G333" s="36">
        <v>1046.7666666666669</v>
      </c>
      <c r="H333" s="36">
        <v>1088.0666666666671</v>
      </c>
      <c r="I333" s="36">
        <v>1100.6833333333334</v>
      </c>
      <c r="J333" s="36">
        <v>1108.7166666666672</v>
      </c>
      <c r="K333" s="31">
        <v>1092.6500000000001</v>
      </c>
      <c r="L333" s="31">
        <v>1072</v>
      </c>
      <c r="M333" s="31">
        <v>2.0611700000000002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839.75</v>
      </c>
      <c r="D334" s="36">
        <v>843.5</v>
      </c>
      <c r="E334" s="36">
        <v>833.1</v>
      </c>
      <c r="F334" s="36">
        <v>826.45</v>
      </c>
      <c r="G334" s="36">
        <v>816.05000000000007</v>
      </c>
      <c r="H334" s="36">
        <v>850.15</v>
      </c>
      <c r="I334" s="36">
        <v>860.55000000000007</v>
      </c>
      <c r="J334" s="36">
        <v>867.19999999999993</v>
      </c>
      <c r="K334" s="31">
        <v>853.9</v>
      </c>
      <c r="L334" s="31">
        <v>836.85</v>
      </c>
      <c r="M334" s="31">
        <v>2.6225299999999998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99.6</v>
      </c>
      <c r="D335" s="36">
        <v>100.23333333333333</v>
      </c>
      <c r="E335" s="36">
        <v>98.816666666666663</v>
      </c>
      <c r="F335" s="36">
        <v>98.033333333333331</v>
      </c>
      <c r="G335" s="36">
        <v>96.61666666666666</v>
      </c>
      <c r="H335" s="36">
        <v>101.01666666666667</v>
      </c>
      <c r="I335" s="36">
        <v>102.43333333333332</v>
      </c>
      <c r="J335" s="36">
        <v>103.21666666666667</v>
      </c>
      <c r="K335" s="31">
        <v>101.65</v>
      </c>
      <c r="L335" s="31">
        <v>99.45</v>
      </c>
      <c r="M335" s="31">
        <v>61.651870000000002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3696.8</v>
      </c>
      <c r="D336" s="36">
        <v>3701.2333333333336</v>
      </c>
      <c r="E336" s="36">
        <v>3678.5166666666673</v>
      </c>
      <c r="F336" s="36">
        <v>3660.2333333333336</v>
      </c>
      <c r="G336" s="36">
        <v>3637.5166666666673</v>
      </c>
      <c r="H336" s="36">
        <v>3719.5166666666673</v>
      </c>
      <c r="I336" s="36">
        <v>3742.2333333333336</v>
      </c>
      <c r="J336" s="36">
        <v>3760.5166666666673</v>
      </c>
      <c r="K336" s="31">
        <v>3723.95</v>
      </c>
      <c r="L336" s="31">
        <v>3682.95</v>
      </c>
      <c r="M336" s="31">
        <v>1.8041400000000001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846.8</v>
      </c>
      <c r="D337" s="36">
        <v>850.76666666666677</v>
      </c>
      <c r="E337" s="36">
        <v>839.03333333333353</v>
      </c>
      <c r="F337" s="36">
        <v>831.26666666666677</v>
      </c>
      <c r="G337" s="36">
        <v>819.53333333333353</v>
      </c>
      <c r="H337" s="36">
        <v>858.53333333333353</v>
      </c>
      <c r="I337" s="36">
        <v>870.26666666666688</v>
      </c>
      <c r="J337" s="36">
        <v>878.03333333333353</v>
      </c>
      <c r="K337" s="31">
        <v>862.5</v>
      </c>
      <c r="L337" s="31">
        <v>843</v>
      </c>
      <c r="M337" s="31">
        <v>2.08609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64.7</v>
      </c>
      <c r="D338" s="36">
        <v>64.45</v>
      </c>
      <c r="E338" s="36">
        <v>63.45</v>
      </c>
      <c r="F338" s="36">
        <v>62.2</v>
      </c>
      <c r="G338" s="36">
        <v>61.2</v>
      </c>
      <c r="H338" s="36">
        <v>65.7</v>
      </c>
      <c r="I338" s="36">
        <v>66.7</v>
      </c>
      <c r="J338" s="36">
        <v>67.95</v>
      </c>
      <c r="K338" s="31">
        <v>65.45</v>
      </c>
      <c r="L338" s="31">
        <v>63.2</v>
      </c>
      <c r="M338" s="31">
        <v>254.50460000000001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163</v>
      </c>
      <c r="D339" s="36">
        <v>163.04999999999998</v>
      </c>
      <c r="E339" s="36">
        <v>161.09999999999997</v>
      </c>
      <c r="F339" s="36">
        <v>159.19999999999999</v>
      </c>
      <c r="G339" s="36">
        <v>157.24999999999997</v>
      </c>
      <c r="H339" s="36">
        <v>164.94999999999996</v>
      </c>
      <c r="I339" s="36">
        <v>166.89999999999995</v>
      </c>
      <c r="J339" s="36">
        <v>168.79999999999995</v>
      </c>
      <c r="K339" s="31">
        <v>165</v>
      </c>
      <c r="L339" s="31">
        <v>161.15</v>
      </c>
      <c r="M339" s="31">
        <v>29.72512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23325.3</v>
      </c>
      <c r="D340" s="36">
        <v>23272.5</v>
      </c>
      <c r="E340" s="36">
        <v>23182.799999999999</v>
      </c>
      <c r="F340" s="36">
        <v>23040.3</v>
      </c>
      <c r="G340" s="36">
        <v>22950.6</v>
      </c>
      <c r="H340" s="36">
        <v>23415</v>
      </c>
      <c r="I340" s="36">
        <v>23504.699999999997</v>
      </c>
      <c r="J340" s="36">
        <v>23647.200000000001</v>
      </c>
      <c r="K340" s="31">
        <v>23362.2</v>
      </c>
      <c r="L340" s="31">
        <v>23130</v>
      </c>
      <c r="M340" s="31">
        <v>0.38166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77.650000000000006</v>
      </c>
      <c r="D341" s="36">
        <v>78.616666666666674</v>
      </c>
      <c r="E341" s="36">
        <v>76.233333333333348</v>
      </c>
      <c r="F341" s="36">
        <v>74.816666666666677</v>
      </c>
      <c r="G341" s="36">
        <v>72.433333333333351</v>
      </c>
      <c r="H341" s="36">
        <v>80.033333333333346</v>
      </c>
      <c r="I341" s="36">
        <v>82.416666666666671</v>
      </c>
      <c r="J341" s="36">
        <v>83.833333333333343</v>
      </c>
      <c r="K341" s="31">
        <v>81</v>
      </c>
      <c r="L341" s="31">
        <v>77.2</v>
      </c>
      <c r="M341" s="31">
        <v>41.170729999999999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53.1</v>
      </c>
      <c r="D342" s="36">
        <v>53.083333333333336</v>
      </c>
      <c r="E342" s="36">
        <v>52.266666666666673</v>
      </c>
      <c r="F342" s="36">
        <v>51.433333333333337</v>
      </c>
      <c r="G342" s="36">
        <v>50.616666666666674</v>
      </c>
      <c r="H342" s="36">
        <v>53.916666666666671</v>
      </c>
      <c r="I342" s="36">
        <v>54.733333333333334</v>
      </c>
      <c r="J342" s="36">
        <v>55.56666666666667</v>
      </c>
      <c r="K342" s="31">
        <v>53.9</v>
      </c>
      <c r="L342" s="31">
        <v>52.25</v>
      </c>
      <c r="M342" s="31">
        <v>197.25789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382.65</v>
      </c>
      <c r="D343" s="36">
        <v>385.15000000000003</v>
      </c>
      <c r="E343" s="36">
        <v>378.75000000000006</v>
      </c>
      <c r="F343" s="36">
        <v>374.85</v>
      </c>
      <c r="G343" s="36">
        <v>368.45000000000005</v>
      </c>
      <c r="H343" s="36">
        <v>389.05000000000007</v>
      </c>
      <c r="I343" s="36">
        <v>395.45000000000005</v>
      </c>
      <c r="J343" s="36">
        <v>399.35000000000008</v>
      </c>
      <c r="K343" s="31">
        <v>391.55</v>
      </c>
      <c r="L343" s="31">
        <v>381.25</v>
      </c>
      <c r="M343" s="31">
        <v>5.9971300000000003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135.65</v>
      </c>
      <c r="D344" s="36">
        <v>136.85</v>
      </c>
      <c r="E344" s="36">
        <v>133.69999999999999</v>
      </c>
      <c r="F344" s="36">
        <v>131.75</v>
      </c>
      <c r="G344" s="36">
        <v>128.6</v>
      </c>
      <c r="H344" s="36">
        <v>138.79999999999998</v>
      </c>
      <c r="I344" s="36">
        <v>141.95000000000002</v>
      </c>
      <c r="J344" s="36">
        <v>143.89999999999998</v>
      </c>
      <c r="K344" s="31">
        <v>140</v>
      </c>
      <c r="L344" s="31">
        <v>134.9</v>
      </c>
      <c r="M344" s="31">
        <v>25.575289999999999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165.2</v>
      </c>
      <c r="D345" s="36">
        <v>165.58333333333334</v>
      </c>
      <c r="E345" s="36">
        <v>163.61666666666667</v>
      </c>
      <c r="F345" s="36">
        <v>162.03333333333333</v>
      </c>
      <c r="G345" s="36">
        <v>160.06666666666666</v>
      </c>
      <c r="H345" s="36">
        <v>167.16666666666669</v>
      </c>
      <c r="I345" s="36">
        <v>169.13333333333333</v>
      </c>
      <c r="J345" s="36">
        <v>170.7166666666667</v>
      </c>
      <c r="K345" s="31">
        <v>167.55</v>
      </c>
      <c r="L345" s="31">
        <v>164</v>
      </c>
      <c r="M345" s="31">
        <v>192.81455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51.8</v>
      </c>
      <c r="D346" s="36">
        <v>52.083333333333336</v>
      </c>
      <c r="E346" s="36">
        <v>51.416666666666671</v>
      </c>
      <c r="F346" s="36">
        <v>51.033333333333339</v>
      </c>
      <c r="G346" s="36">
        <v>50.366666666666674</v>
      </c>
      <c r="H346" s="36">
        <v>52.466666666666669</v>
      </c>
      <c r="I346" s="36">
        <v>53.13333333333334</v>
      </c>
      <c r="J346" s="36">
        <v>53.516666666666666</v>
      </c>
      <c r="K346" s="31">
        <v>52.75</v>
      </c>
      <c r="L346" s="31">
        <v>51.7</v>
      </c>
      <c r="M346" s="31">
        <v>32.98583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237.55</v>
      </c>
      <c r="D347" s="36">
        <v>237.33333333333334</v>
      </c>
      <c r="E347" s="36">
        <v>233.66666666666669</v>
      </c>
      <c r="F347" s="36">
        <v>229.78333333333333</v>
      </c>
      <c r="G347" s="36">
        <v>226.11666666666667</v>
      </c>
      <c r="H347" s="36">
        <v>241.2166666666667</v>
      </c>
      <c r="I347" s="36">
        <v>244.88333333333338</v>
      </c>
      <c r="J347" s="36">
        <v>248.76666666666671</v>
      </c>
      <c r="K347" s="31">
        <v>241</v>
      </c>
      <c r="L347" s="31">
        <v>233.45</v>
      </c>
      <c r="M347" s="31">
        <v>6.3922999999999996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245.95</v>
      </c>
      <c r="D348" s="36">
        <v>245.48333333333335</v>
      </c>
      <c r="E348" s="36">
        <v>243.76666666666671</v>
      </c>
      <c r="F348" s="36">
        <v>241.58333333333337</v>
      </c>
      <c r="G348" s="36">
        <v>239.86666666666673</v>
      </c>
      <c r="H348" s="36">
        <v>247.66666666666669</v>
      </c>
      <c r="I348" s="36">
        <v>249.38333333333333</v>
      </c>
      <c r="J348" s="36">
        <v>251.56666666666666</v>
      </c>
      <c r="K348" s="31">
        <v>247.2</v>
      </c>
      <c r="L348" s="31">
        <v>243.3</v>
      </c>
      <c r="M348" s="31">
        <v>100.84205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365.75</v>
      </c>
      <c r="D349" s="36">
        <v>367.25</v>
      </c>
      <c r="E349" s="36">
        <v>363.5</v>
      </c>
      <c r="F349" s="36">
        <v>361.25</v>
      </c>
      <c r="G349" s="36">
        <v>357.5</v>
      </c>
      <c r="H349" s="36">
        <v>369.5</v>
      </c>
      <c r="I349" s="36">
        <v>373.25</v>
      </c>
      <c r="J349" s="36">
        <v>375.5</v>
      </c>
      <c r="K349" s="31">
        <v>371</v>
      </c>
      <c r="L349" s="31">
        <v>365</v>
      </c>
      <c r="M349" s="31">
        <v>2.0996000000000001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1137.0999999999999</v>
      </c>
      <c r="D350" s="36">
        <v>1136.9833333333333</v>
      </c>
      <c r="E350" s="36">
        <v>1127.1166666666668</v>
      </c>
      <c r="F350" s="36">
        <v>1117.1333333333334</v>
      </c>
      <c r="G350" s="36">
        <v>1107.2666666666669</v>
      </c>
      <c r="H350" s="36">
        <v>1146.9666666666667</v>
      </c>
      <c r="I350" s="36">
        <v>1156.833333333333</v>
      </c>
      <c r="J350" s="36">
        <v>1166.8166666666666</v>
      </c>
      <c r="K350" s="31">
        <v>1146.8499999999999</v>
      </c>
      <c r="L350" s="31">
        <v>1127</v>
      </c>
      <c r="M350" s="31">
        <v>1.61833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186.25</v>
      </c>
      <c r="D351" s="36">
        <v>186.28333333333333</v>
      </c>
      <c r="E351" s="36">
        <v>185.51666666666665</v>
      </c>
      <c r="F351" s="36">
        <v>184.78333333333333</v>
      </c>
      <c r="G351" s="36">
        <v>184.01666666666665</v>
      </c>
      <c r="H351" s="36">
        <v>187.01666666666665</v>
      </c>
      <c r="I351" s="36">
        <v>187.78333333333336</v>
      </c>
      <c r="J351" s="36">
        <v>188.51666666666665</v>
      </c>
      <c r="K351" s="31">
        <v>187.05</v>
      </c>
      <c r="L351" s="31">
        <v>185.55</v>
      </c>
      <c r="M351" s="31">
        <v>43.810650000000003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331.6</v>
      </c>
      <c r="D352" s="36">
        <v>328.21666666666664</v>
      </c>
      <c r="E352" s="36">
        <v>321.73333333333329</v>
      </c>
      <c r="F352" s="36">
        <v>311.86666666666667</v>
      </c>
      <c r="G352" s="36">
        <v>305.38333333333333</v>
      </c>
      <c r="H352" s="36">
        <v>338.08333333333326</v>
      </c>
      <c r="I352" s="36">
        <v>344.56666666666661</v>
      </c>
      <c r="J352" s="36">
        <v>354.43333333333322</v>
      </c>
      <c r="K352" s="31">
        <v>334.7</v>
      </c>
      <c r="L352" s="31">
        <v>318.35000000000002</v>
      </c>
      <c r="M352" s="31">
        <v>50.253419999999998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1159.7</v>
      </c>
      <c r="D353" s="36">
        <v>1163.5</v>
      </c>
      <c r="E353" s="36">
        <v>1151.2</v>
      </c>
      <c r="F353" s="36">
        <v>1142.7</v>
      </c>
      <c r="G353" s="36">
        <v>1130.4000000000001</v>
      </c>
      <c r="H353" s="36">
        <v>1172</v>
      </c>
      <c r="I353" s="36">
        <v>1184.3000000000002</v>
      </c>
      <c r="J353" s="36">
        <v>1192.8</v>
      </c>
      <c r="K353" s="31">
        <v>1175.8</v>
      </c>
      <c r="L353" s="31">
        <v>1155</v>
      </c>
      <c r="M353" s="31">
        <v>1.1559999999999999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941.55</v>
      </c>
      <c r="D354" s="36">
        <v>938.61666666666667</v>
      </c>
      <c r="E354" s="36">
        <v>930.93333333333339</v>
      </c>
      <c r="F354" s="36">
        <v>920.31666666666672</v>
      </c>
      <c r="G354" s="36">
        <v>912.63333333333344</v>
      </c>
      <c r="H354" s="36">
        <v>949.23333333333335</v>
      </c>
      <c r="I354" s="36">
        <v>956.91666666666652</v>
      </c>
      <c r="J354" s="36">
        <v>967.5333333333333</v>
      </c>
      <c r="K354" s="31">
        <v>946.3</v>
      </c>
      <c r="L354" s="31">
        <v>928</v>
      </c>
      <c r="M354" s="31">
        <v>20.073709999999998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4170.5</v>
      </c>
      <c r="D355" s="36">
        <v>4158.4000000000005</v>
      </c>
      <c r="E355" s="36">
        <v>4131.8000000000011</v>
      </c>
      <c r="F355" s="36">
        <v>4093.1000000000004</v>
      </c>
      <c r="G355" s="36">
        <v>4066.5000000000009</v>
      </c>
      <c r="H355" s="36">
        <v>4197.1000000000013</v>
      </c>
      <c r="I355" s="36">
        <v>4223.7000000000016</v>
      </c>
      <c r="J355" s="36">
        <v>4262.4000000000015</v>
      </c>
      <c r="K355" s="31">
        <v>4185</v>
      </c>
      <c r="L355" s="31">
        <v>4119.7</v>
      </c>
      <c r="M355" s="31">
        <v>0.57562999999999998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228</v>
      </c>
      <c r="D356" s="36">
        <v>228.20000000000002</v>
      </c>
      <c r="E356" s="36">
        <v>226.60000000000002</v>
      </c>
      <c r="F356" s="36">
        <v>225.20000000000002</v>
      </c>
      <c r="G356" s="36">
        <v>223.60000000000002</v>
      </c>
      <c r="H356" s="36">
        <v>229.60000000000002</v>
      </c>
      <c r="I356" s="36">
        <v>231.2</v>
      </c>
      <c r="J356" s="36">
        <v>232.60000000000002</v>
      </c>
      <c r="K356" s="31">
        <v>229.8</v>
      </c>
      <c r="L356" s="31">
        <v>226.8</v>
      </c>
      <c r="M356" s="31">
        <v>1.2582500000000001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39326.85</v>
      </c>
      <c r="D357" s="36">
        <v>39279.283333333333</v>
      </c>
      <c r="E357" s="36">
        <v>39058.566666666666</v>
      </c>
      <c r="F357" s="36">
        <v>38790.283333333333</v>
      </c>
      <c r="G357" s="36">
        <v>38569.566666666666</v>
      </c>
      <c r="H357" s="36">
        <v>39547.566666666666</v>
      </c>
      <c r="I357" s="36">
        <v>39768.283333333326</v>
      </c>
      <c r="J357" s="36">
        <v>40036.566666666666</v>
      </c>
      <c r="K357" s="31">
        <v>39500</v>
      </c>
      <c r="L357" s="31">
        <v>39011</v>
      </c>
      <c r="M357" s="31">
        <v>0.17505999999999999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1321.4</v>
      </c>
      <c r="D358" s="36">
        <v>1325.4333333333334</v>
      </c>
      <c r="E358" s="36">
        <v>1309.9666666666667</v>
      </c>
      <c r="F358" s="36">
        <v>1298.5333333333333</v>
      </c>
      <c r="G358" s="36">
        <v>1283.0666666666666</v>
      </c>
      <c r="H358" s="36">
        <v>1336.8666666666668</v>
      </c>
      <c r="I358" s="36">
        <v>1352.3333333333335</v>
      </c>
      <c r="J358" s="36">
        <v>1363.7666666666669</v>
      </c>
      <c r="K358" s="31">
        <v>1340.9</v>
      </c>
      <c r="L358" s="31">
        <v>1314</v>
      </c>
      <c r="M358" s="31">
        <v>1.64785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744.7</v>
      </c>
      <c r="D359" s="36">
        <v>743.51666666666677</v>
      </c>
      <c r="E359" s="36">
        <v>737.18333333333351</v>
      </c>
      <c r="F359" s="36">
        <v>729.66666666666674</v>
      </c>
      <c r="G359" s="36">
        <v>723.33333333333348</v>
      </c>
      <c r="H359" s="36">
        <v>751.03333333333353</v>
      </c>
      <c r="I359" s="36">
        <v>757.36666666666679</v>
      </c>
      <c r="J359" s="36">
        <v>764.88333333333355</v>
      </c>
      <c r="K359" s="31">
        <v>749.85</v>
      </c>
      <c r="L359" s="31">
        <v>736</v>
      </c>
      <c r="M359" s="31">
        <v>9.0346100000000007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198.15</v>
      </c>
      <c r="D360" s="36">
        <v>199.81666666666669</v>
      </c>
      <c r="E360" s="36">
        <v>190.83333333333337</v>
      </c>
      <c r="F360" s="36">
        <v>183.51666666666668</v>
      </c>
      <c r="G360" s="36">
        <v>174.53333333333336</v>
      </c>
      <c r="H360" s="36">
        <v>207.13333333333338</v>
      </c>
      <c r="I360" s="36">
        <v>216.11666666666667</v>
      </c>
      <c r="J360" s="36">
        <v>223.43333333333339</v>
      </c>
      <c r="K360" s="31">
        <v>208.8</v>
      </c>
      <c r="L360" s="31">
        <v>192.5</v>
      </c>
      <c r="M360" s="31">
        <v>64.741839999999996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5711.65</v>
      </c>
      <c r="D361" s="36">
        <v>5742.6166666666659</v>
      </c>
      <c r="E361" s="36">
        <v>5670.3333333333321</v>
      </c>
      <c r="F361" s="36">
        <v>5629.0166666666664</v>
      </c>
      <c r="G361" s="36">
        <v>5556.7333333333327</v>
      </c>
      <c r="H361" s="36">
        <v>5783.9333333333316</v>
      </c>
      <c r="I361" s="36">
        <v>5856.2166666666662</v>
      </c>
      <c r="J361" s="36">
        <v>5897.533333333331</v>
      </c>
      <c r="K361" s="31">
        <v>5814.9</v>
      </c>
      <c r="L361" s="31">
        <v>5701.3</v>
      </c>
      <c r="M361" s="31">
        <v>3.4497399999999998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232.4</v>
      </c>
      <c r="D362" s="36">
        <v>232.81666666666669</v>
      </c>
      <c r="E362" s="36">
        <v>230.43333333333339</v>
      </c>
      <c r="F362" s="36">
        <v>228.4666666666667</v>
      </c>
      <c r="G362" s="36">
        <v>226.0833333333334</v>
      </c>
      <c r="H362" s="36">
        <v>234.78333333333339</v>
      </c>
      <c r="I362" s="36">
        <v>237.16666666666666</v>
      </c>
      <c r="J362" s="36">
        <v>239.13333333333338</v>
      </c>
      <c r="K362" s="31">
        <v>235.2</v>
      </c>
      <c r="L362" s="31">
        <v>230.85</v>
      </c>
      <c r="M362" s="31">
        <v>17.068449999999999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3967.25</v>
      </c>
      <c r="D363" s="36">
        <v>3970.4333333333329</v>
      </c>
      <c r="E363" s="36">
        <v>3950.8666666666659</v>
      </c>
      <c r="F363" s="36">
        <v>3934.4833333333331</v>
      </c>
      <c r="G363" s="36">
        <v>3914.9166666666661</v>
      </c>
      <c r="H363" s="36">
        <v>3986.8166666666657</v>
      </c>
      <c r="I363" s="36">
        <v>4006.3833333333323</v>
      </c>
      <c r="J363" s="36">
        <v>4022.7666666666655</v>
      </c>
      <c r="K363" s="31">
        <v>3990</v>
      </c>
      <c r="L363" s="31">
        <v>3954.05</v>
      </c>
      <c r="M363" s="31">
        <v>7.4779999999999999E-2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1904.85</v>
      </c>
      <c r="D364" s="36">
        <v>1913.2666666666667</v>
      </c>
      <c r="E364" s="36">
        <v>1886.5333333333333</v>
      </c>
      <c r="F364" s="36">
        <v>1868.2166666666667</v>
      </c>
      <c r="G364" s="36">
        <v>1841.4833333333333</v>
      </c>
      <c r="H364" s="36">
        <v>1931.5833333333333</v>
      </c>
      <c r="I364" s="36">
        <v>1958.3166666666664</v>
      </c>
      <c r="J364" s="36">
        <v>1976.6333333333332</v>
      </c>
      <c r="K364" s="31">
        <v>1940</v>
      </c>
      <c r="L364" s="31">
        <v>1894.95</v>
      </c>
      <c r="M364" s="31">
        <v>3.25407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3535.65</v>
      </c>
      <c r="D365" s="36">
        <v>3526.2166666666667</v>
      </c>
      <c r="E365" s="36">
        <v>3509.4333333333334</v>
      </c>
      <c r="F365" s="36">
        <v>3483.2166666666667</v>
      </c>
      <c r="G365" s="36">
        <v>3466.4333333333334</v>
      </c>
      <c r="H365" s="36">
        <v>3552.4333333333334</v>
      </c>
      <c r="I365" s="36">
        <v>3569.2166666666672</v>
      </c>
      <c r="J365" s="36">
        <v>3595.4333333333334</v>
      </c>
      <c r="K365" s="31">
        <v>3543</v>
      </c>
      <c r="L365" s="31">
        <v>3500</v>
      </c>
      <c r="M365" s="31">
        <v>1.5114000000000001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2427.35</v>
      </c>
      <c r="D366" s="36">
        <v>2430.35</v>
      </c>
      <c r="E366" s="36">
        <v>2416.5499999999997</v>
      </c>
      <c r="F366" s="36">
        <v>2405.75</v>
      </c>
      <c r="G366" s="36">
        <v>2391.9499999999998</v>
      </c>
      <c r="H366" s="36">
        <v>2441.1499999999996</v>
      </c>
      <c r="I366" s="36">
        <v>2454.9499999999998</v>
      </c>
      <c r="J366" s="36">
        <v>2465.7499999999995</v>
      </c>
      <c r="K366" s="31">
        <v>2444.15</v>
      </c>
      <c r="L366" s="31">
        <v>2419.5500000000002</v>
      </c>
      <c r="M366" s="31">
        <v>2.9960800000000001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1053.8499999999999</v>
      </c>
      <c r="D367" s="36">
        <v>1060.8500000000001</v>
      </c>
      <c r="E367" s="36">
        <v>1042.7000000000003</v>
      </c>
      <c r="F367" s="36">
        <v>1031.5500000000002</v>
      </c>
      <c r="G367" s="36">
        <v>1013.4000000000003</v>
      </c>
      <c r="H367" s="36">
        <v>1072.0000000000002</v>
      </c>
      <c r="I367" s="36">
        <v>1090.1500000000003</v>
      </c>
      <c r="J367" s="36">
        <v>1101.3000000000002</v>
      </c>
      <c r="K367" s="31">
        <v>1079</v>
      </c>
      <c r="L367" s="31">
        <v>1049.7</v>
      </c>
      <c r="M367" s="31">
        <v>6.5045099999999998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99.1</v>
      </c>
      <c r="D368" s="36">
        <v>99.34999999999998</v>
      </c>
      <c r="E368" s="36">
        <v>97.899999999999963</v>
      </c>
      <c r="F368" s="36">
        <v>96.699999999999989</v>
      </c>
      <c r="G368" s="36">
        <v>95.249999999999972</v>
      </c>
      <c r="H368" s="36">
        <v>100.54999999999995</v>
      </c>
      <c r="I368" s="36">
        <v>101.99999999999997</v>
      </c>
      <c r="J368" s="36">
        <v>103.19999999999995</v>
      </c>
      <c r="K368" s="31">
        <v>100.8</v>
      </c>
      <c r="L368" s="31">
        <v>98.15</v>
      </c>
      <c r="M368" s="31">
        <v>57.332070000000002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746.6</v>
      </c>
      <c r="D369" s="36">
        <v>740.15</v>
      </c>
      <c r="E369" s="36">
        <v>727.8</v>
      </c>
      <c r="F369" s="36">
        <v>709</v>
      </c>
      <c r="G369" s="36">
        <v>696.65</v>
      </c>
      <c r="H369" s="36">
        <v>758.94999999999993</v>
      </c>
      <c r="I369" s="36">
        <v>771.30000000000007</v>
      </c>
      <c r="J369" s="36">
        <v>790.09999999999991</v>
      </c>
      <c r="K369" s="31">
        <v>752.5</v>
      </c>
      <c r="L369" s="31">
        <v>721.35</v>
      </c>
      <c r="M369" s="31">
        <v>4.4709300000000001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368.65</v>
      </c>
      <c r="D370" s="36">
        <v>367.84999999999997</v>
      </c>
      <c r="E370" s="36">
        <v>365.19999999999993</v>
      </c>
      <c r="F370" s="36">
        <v>361.74999999999994</v>
      </c>
      <c r="G370" s="36">
        <v>359.09999999999991</v>
      </c>
      <c r="H370" s="36">
        <v>371.29999999999995</v>
      </c>
      <c r="I370" s="36">
        <v>373.94999999999993</v>
      </c>
      <c r="J370" s="36">
        <v>377.4</v>
      </c>
      <c r="K370" s="31">
        <v>370.5</v>
      </c>
      <c r="L370" s="31">
        <v>364.4</v>
      </c>
      <c r="M370" s="31">
        <v>3.33256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1379.55</v>
      </c>
      <c r="D371" s="36">
        <v>1375.5166666666667</v>
      </c>
      <c r="E371" s="36">
        <v>1364.0333333333333</v>
      </c>
      <c r="F371" s="36">
        <v>1348.5166666666667</v>
      </c>
      <c r="G371" s="36">
        <v>1337.0333333333333</v>
      </c>
      <c r="H371" s="36">
        <v>1391.0333333333333</v>
      </c>
      <c r="I371" s="36">
        <v>1402.5166666666664</v>
      </c>
      <c r="J371" s="36">
        <v>1418.0333333333333</v>
      </c>
      <c r="K371" s="31">
        <v>1387</v>
      </c>
      <c r="L371" s="31">
        <v>1360</v>
      </c>
      <c r="M371" s="31">
        <v>0.19109999999999999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5467.85</v>
      </c>
      <c r="D372" s="36">
        <v>5438.9666666666672</v>
      </c>
      <c r="E372" s="36">
        <v>5392.9333333333343</v>
      </c>
      <c r="F372" s="36">
        <v>5318.0166666666673</v>
      </c>
      <c r="G372" s="36">
        <v>5271.9833333333345</v>
      </c>
      <c r="H372" s="36">
        <v>5513.8833333333341</v>
      </c>
      <c r="I372" s="36">
        <v>5559.916666666667</v>
      </c>
      <c r="J372" s="36">
        <v>5634.8333333333339</v>
      </c>
      <c r="K372" s="31">
        <v>5485</v>
      </c>
      <c r="L372" s="31">
        <v>5364.05</v>
      </c>
      <c r="M372" s="31">
        <v>7.4160500000000003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1125.9000000000001</v>
      </c>
      <c r="D373" s="36">
        <v>1130.3</v>
      </c>
      <c r="E373" s="36">
        <v>1120.5999999999999</v>
      </c>
      <c r="F373" s="36">
        <v>1115.3</v>
      </c>
      <c r="G373" s="36">
        <v>1105.5999999999999</v>
      </c>
      <c r="H373" s="36">
        <v>1135.5999999999999</v>
      </c>
      <c r="I373" s="36">
        <v>1145.3000000000002</v>
      </c>
      <c r="J373" s="36">
        <v>1150.5999999999999</v>
      </c>
      <c r="K373" s="31">
        <v>1140</v>
      </c>
      <c r="L373" s="31">
        <v>1125</v>
      </c>
      <c r="M373" s="31">
        <v>0.82282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378.1</v>
      </c>
      <c r="D374" s="36">
        <v>378.36666666666662</v>
      </c>
      <c r="E374" s="36">
        <v>375.73333333333323</v>
      </c>
      <c r="F374" s="36">
        <v>373.36666666666662</v>
      </c>
      <c r="G374" s="36">
        <v>370.73333333333323</v>
      </c>
      <c r="H374" s="36">
        <v>380.73333333333323</v>
      </c>
      <c r="I374" s="36">
        <v>383.36666666666656</v>
      </c>
      <c r="J374" s="36">
        <v>385.73333333333323</v>
      </c>
      <c r="K374" s="31">
        <v>381</v>
      </c>
      <c r="L374" s="31">
        <v>376</v>
      </c>
      <c r="M374" s="31">
        <v>9.0325699999999998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251.4</v>
      </c>
      <c r="D375" s="36">
        <v>252.21666666666667</v>
      </c>
      <c r="E375" s="36">
        <v>249.68333333333334</v>
      </c>
      <c r="F375" s="36">
        <v>247.96666666666667</v>
      </c>
      <c r="G375" s="36">
        <v>245.43333333333334</v>
      </c>
      <c r="H375" s="36">
        <v>253.93333333333334</v>
      </c>
      <c r="I375" s="36">
        <v>256.4666666666667</v>
      </c>
      <c r="J375" s="36">
        <v>258.18333333333334</v>
      </c>
      <c r="K375" s="31">
        <v>254.75</v>
      </c>
      <c r="L375" s="31">
        <v>250.5</v>
      </c>
      <c r="M375" s="31">
        <v>79.59854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207.15</v>
      </c>
      <c r="D376" s="36">
        <v>206.25</v>
      </c>
      <c r="E376" s="36">
        <v>203.5</v>
      </c>
      <c r="F376" s="36">
        <v>199.85</v>
      </c>
      <c r="G376" s="36">
        <v>197.1</v>
      </c>
      <c r="H376" s="36">
        <v>209.9</v>
      </c>
      <c r="I376" s="36">
        <v>212.65</v>
      </c>
      <c r="J376" s="36">
        <v>216.3</v>
      </c>
      <c r="K376" s="31">
        <v>209</v>
      </c>
      <c r="L376" s="31">
        <v>202.6</v>
      </c>
      <c r="M376" s="31">
        <v>193.78327999999999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590.1</v>
      </c>
      <c r="D377" s="36">
        <v>592.85</v>
      </c>
      <c r="E377" s="36">
        <v>584.25</v>
      </c>
      <c r="F377" s="36">
        <v>578.4</v>
      </c>
      <c r="G377" s="36">
        <v>569.79999999999995</v>
      </c>
      <c r="H377" s="36">
        <v>598.70000000000005</v>
      </c>
      <c r="I377" s="36">
        <v>607.30000000000018</v>
      </c>
      <c r="J377" s="36">
        <v>613.15000000000009</v>
      </c>
      <c r="K377" s="31">
        <v>601.45000000000005</v>
      </c>
      <c r="L377" s="31">
        <v>587</v>
      </c>
      <c r="M377" s="31">
        <v>5.4111099999999999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714.25</v>
      </c>
      <c r="D378" s="36">
        <v>718.43333333333339</v>
      </c>
      <c r="E378" s="36">
        <v>706.91666666666674</v>
      </c>
      <c r="F378" s="36">
        <v>699.58333333333337</v>
      </c>
      <c r="G378" s="36">
        <v>688.06666666666672</v>
      </c>
      <c r="H378" s="36">
        <v>725.76666666666677</v>
      </c>
      <c r="I378" s="36">
        <v>737.28333333333342</v>
      </c>
      <c r="J378" s="36">
        <v>744.61666666666679</v>
      </c>
      <c r="K378" s="31">
        <v>729.95</v>
      </c>
      <c r="L378" s="31">
        <v>711.1</v>
      </c>
      <c r="M378" s="31">
        <v>2.9908299999999999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686.4</v>
      </c>
      <c r="D379" s="36">
        <v>686.23333333333323</v>
      </c>
      <c r="E379" s="36">
        <v>681.21666666666647</v>
      </c>
      <c r="F379" s="36">
        <v>676.03333333333319</v>
      </c>
      <c r="G379" s="36">
        <v>671.01666666666642</v>
      </c>
      <c r="H379" s="36">
        <v>691.41666666666652</v>
      </c>
      <c r="I379" s="36">
        <v>696.43333333333317</v>
      </c>
      <c r="J379" s="36">
        <v>701.61666666666656</v>
      </c>
      <c r="K379" s="31">
        <v>691.25</v>
      </c>
      <c r="L379" s="31">
        <v>681.05</v>
      </c>
      <c r="M379" s="31">
        <v>0.64624000000000004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134.19999999999999</v>
      </c>
      <c r="D380" s="36">
        <v>134.41666666666666</v>
      </c>
      <c r="E380" s="36">
        <v>132.2833333333333</v>
      </c>
      <c r="F380" s="36">
        <v>130.36666666666665</v>
      </c>
      <c r="G380" s="36">
        <v>128.23333333333329</v>
      </c>
      <c r="H380" s="36">
        <v>136.33333333333331</v>
      </c>
      <c r="I380" s="36">
        <v>138.4666666666667</v>
      </c>
      <c r="J380" s="36">
        <v>140.38333333333333</v>
      </c>
      <c r="K380" s="31">
        <v>136.55000000000001</v>
      </c>
      <c r="L380" s="31">
        <v>132.5</v>
      </c>
      <c r="M380" s="31">
        <v>2.6699299999999999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17346.849999999999</v>
      </c>
      <c r="D381" s="36">
        <v>17385.266666666666</v>
      </c>
      <c r="E381" s="36">
        <v>17166.683333333334</v>
      </c>
      <c r="F381" s="36">
        <v>16986.516666666666</v>
      </c>
      <c r="G381" s="36">
        <v>16767.933333333334</v>
      </c>
      <c r="H381" s="36">
        <v>17565.433333333334</v>
      </c>
      <c r="I381" s="36">
        <v>17784.01666666667</v>
      </c>
      <c r="J381" s="36">
        <v>17964.183333333334</v>
      </c>
      <c r="K381" s="31">
        <v>17603.849999999999</v>
      </c>
      <c r="L381" s="31">
        <v>17205.099999999999</v>
      </c>
      <c r="M381" s="31">
        <v>3.8850000000000003E-2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75.8</v>
      </c>
      <c r="D382" s="36">
        <v>75.75</v>
      </c>
      <c r="E382" s="36">
        <v>75.3</v>
      </c>
      <c r="F382" s="36">
        <v>74.8</v>
      </c>
      <c r="G382" s="36">
        <v>74.349999999999994</v>
      </c>
      <c r="H382" s="36">
        <v>76.25</v>
      </c>
      <c r="I382" s="36">
        <v>76.699999999999989</v>
      </c>
      <c r="J382" s="36">
        <v>77.2</v>
      </c>
      <c r="K382" s="31">
        <v>76.2</v>
      </c>
      <c r="L382" s="31">
        <v>75.25</v>
      </c>
      <c r="M382" s="31">
        <v>255.71754000000001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1760.65</v>
      </c>
      <c r="D383" s="36">
        <v>1753.5833333333333</v>
      </c>
      <c r="E383" s="36">
        <v>1741.1666666666665</v>
      </c>
      <c r="F383" s="36">
        <v>1721.6833333333332</v>
      </c>
      <c r="G383" s="36">
        <v>1709.2666666666664</v>
      </c>
      <c r="H383" s="36">
        <v>1773.0666666666666</v>
      </c>
      <c r="I383" s="36">
        <v>1785.4833333333331</v>
      </c>
      <c r="J383" s="36">
        <v>1804.9666666666667</v>
      </c>
      <c r="K383" s="31">
        <v>1766</v>
      </c>
      <c r="L383" s="31">
        <v>1734.1</v>
      </c>
      <c r="M383" s="31">
        <v>5.9243499999999996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424.5</v>
      </c>
      <c r="D384" s="36">
        <v>426.60000000000008</v>
      </c>
      <c r="E384" s="36">
        <v>421.50000000000017</v>
      </c>
      <c r="F384" s="36">
        <v>418.50000000000011</v>
      </c>
      <c r="G384" s="36">
        <v>413.4000000000002</v>
      </c>
      <c r="H384" s="36">
        <v>429.60000000000014</v>
      </c>
      <c r="I384" s="36">
        <v>434.70000000000005</v>
      </c>
      <c r="J384" s="36">
        <v>437.7000000000001</v>
      </c>
      <c r="K384" s="31">
        <v>431.7</v>
      </c>
      <c r="L384" s="31">
        <v>423.6</v>
      </c>
      <c r="M384" s="31">
        <v>0.99060000000000004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1245.5999999999999</v>
      </c>
      <c r="D385" s="36">
        <v>1247.3500000000001</v>
      </c>
      <c r="E385" s="36">
        <v>1231.3000000000002</v>
      </c>
      <c r="F385" s="36">
        <v>1217</v>
      </c>
      <c r="G385" s="36">
        <v>1200.95</v>
      </c>
      <c r="H385" s="36">
        <v>1261.6500000000003</v>
      </c>
      <c r="I385" s="36">
        <v>1277.7</v>
      </c>
      <c r="J385" s="36">
        <v>1292.0000000000005</v>
      </c>
      <c r="K385" s="31">
        <v>1263.4000000000001</v>
      </c>
      <c r="L385" s="31">
        <v>1233.05</v>
      </c>
      <c r="M385" s="31">
        <v>2.2621099999999998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170.35</v>
      </c>
      <c r="D386" s="36">
        <v>170.18333333333331</v>
      </c>
      <c r="E386" s="36">
        <v>166.16666666666663</v>
      </c>
      <c r="F386" s="36">
        <v>161.98333333333332</v>
      </c>
      <c r="G386" s="36">
        <v>157.96666666666664</v>
      </c>
      <c r="H386" s="36">
        <v>174.36666666666662</v>
      </c>
      <c r="I386" s="36">
        <v>178.38333333333333</v>
      </c>
      <c r="J386" s="36">
        <v>182.56666666666661</v>
      </c>
      <c r="K386" s="31">
        <v>174.2</v>
      </c>
      <c r="L386" s="31">
        <v>166</v>
      </c>
      <c r="M386" s="31">
        <v>398.72845000000001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168.95</v>
      </c>
      <c r="D387" s="36">
        <v>169.9</v>
      </c>
      <c r="E387" s="36">
        <v>167.10000000000002</v>
      </c>
      <c r="F387" s="36">
        <v>165.25000000000003</v>
      </c>
      <c r="G387" s="36">
        <v>162.45000000000005</v>
      </c>
      <c r="H387" s="36">
        <v>171.75</v>
      </c>
      <c r="I387" s="36">
        <v>174.55</v>
      </c>
      <c r="J387" s="36">
        <v>176.39999999999998</v>
      </c>
      <c r="K387" s="31">
        <v>172.7</v>
      </c>
      <c r="L387" s="31">
        <v>168.05</v>
      </c>
      <c r="M387" s="31">
        <v>15.455220000000001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1090.75</v>
      </c>
      <c r="D388" s="36">
        <v>1082.4166666666667</v>
      </c>
      <c r="E388" s="36">
        <v>1069.8333333333335</v>
      </c>
      <c r="F388" s="36">
        <v>1048.9166666666667</v>
      </c>
      <c r="G388" s="36">
        <v>1036.3333333333335</v>
      </c>
      <c r="H388" s="36">
        <v>1103.3333333333335</v>
      </c>
      <c r="I388" s="36">
        <v>1115.916666666667</v>
      </c>
      <c r="J388" s="36">
        <v>1136.8333333333335</v>
      </c>
      <c r="K388" s="31">
        <v>1095</v>
      </c>
      <c r="L388" s="31">
        <v>1061.5</v>
      </c>
      <c r="M388" s="31">
        <v>1.98458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456.7</v>
      </c>
      <c r="D389" s="36">
        <v>461.43333333333339</v>
      </c>
      <c r="E389" s="36">
        <v>449.86666666666679</v>
      </c>
      <c r="F389" s="36">
        <v>443.03333333333342</v>
      </c>
      <c r="G389" s="36">
        <v>431.46666666666681</v>
      </c>
      <c r="H389" s="36">
        <v>468.26666666666677</v>
      </c>
      <c r="I389" s="36">
        <v>479.83333333333337</v>
      </c>
      <c r="J389" s="36">
        <v>486.66666666666674</v>
      </c>
      <c r="K389" s="31">
        <v>473</v>
      </c>
      <c r="L389" s="31">
        <v>454.6</v>
      </c>
      <c r="M389" s="31">
        <v>49.542819999999999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219.5</v>
      </c>
      <c r="D390" s="36">
        <v>220.23333333333335</v>
      </c>
      <c r="E390" s="36">
        <v>218.01666666666671</v>
      </c>
      <c r="F390" s="36">
        <v>216.53333333333336</v>
      </c>
      <c r="G390" s="36">
        <v>214.31666666666672</v>
      </c>
      <c r="H390" s="36">
        <v>221.7166666666667</v>
      </c>
      <c r="I390" s="36">
        <v>223.93333333333334</v>
      </c>
      <c r="J390" s="36">
        <v>225.41666666666669</v>
      </c>
      <c r="K390" s="31">
        <v>222.45</v>
      </c>
      <c r="L390" s="31">
        <v>218.75</v>
      </c>
      <c r="M390" s="31">
        <v>2.7573400000000001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140.5</v>
      </c>
      <c r="D391" s="36">
        <v>139.83333333333334</v>
      </c>
      <c r="E391" s="36">
        <v>136.51666666666668</v>
      </c>
      <c r="F391" s="36">
        <v>132.53333333333333</v>
      </c>
      <c r="G391" s="36">
        <v>129.21666666666667</v>
      </c>
      <c r="H391" s="36">
        <v>143.81666666666669</v>
      </c>
      <c r="I391" s="36">
        <v>147.13333333333335</v>
      </c>
      <c r="J391" s="36">
        <v>151.1166666666667</v>
      </c>
      <c r="K391" s="31">
        <v>143.15</v>
      </c>
      <c r="L391" s="31">
        <v>135.85</v>
      </c>
      <c r="M391" s="31">
        <v>217.85257999999999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2594.25</v>
      </c>
      <c r="D392" s="36">
        <v>2620.1</v>
      </c>
      <c r="E392" s="36">
        <v>2554.1999999999998</v>
      </c>
      <c r="F392" s="36">
        <v>2514.15</v>
      </c>
      <c r="G392" s="36">
        <v>2448.25</v>
      </c>
      <c r="H392" s="36">
        <v>2660.1499999999996</v>
      </c>
      <c r="I392" s="36">
        <v>2726.05</v>
      </c>
      <c r="J392" s="36">
        <v>2766.0999999999995</v>
      </c>
      <c r="K392" s="31">
        <v>2686</v>
      </c>
      <c r="L392" s="31">
        <v>2580.0500000000002</v>
      </c>
      <c r="M392" s="31">
        <v>0.30968000000000001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56.4</v>
      </c>
      <c r="D393" s="36">
        <v>56.533333333333331</v>
      </c>
      <c r="E393" s="36">
        <v>55.666666666666664</v>
      </c>
      <c r="F393" s="36">
        <v>54.93333333333333</v>
      </c>
      <c r="G393" s="36">
        <v>54.066666666666663</v>
      </c>
      <c r="H393" s="36">
        <v>57.266666666666666</v>
      </c>
      <c r="I393" s="36">
        <v>58.13333333333334</v>
      </c>
      <c r="J393" s="36">
        <v>58.866666666666667</v>
      </c>
      <c r="K393" s="31">
        <v>57.4</v>
      </c>
      <c r="L393" s="31">
        <v>55.8</v>
      </c>
      <c r="M393" s="31">
        <v>18.337230000000002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1805.05</v>
      </c>
      <c r="D394" s="36">
        <v>1801.3</v>
      </c>
      <c r="E394" s="36">
        <v>1789.75</v>
      </c>
      <c r="F394" s="36">
        <v>1774.45</v>
      </c>
      <c r="G394" s="36">
        <v>1762.9</v>
      </c>
      <c r="H394" s="36">
        <v>1816.6</v>
      </c>
      <c r="I394" s="36">
        <v>1828.1499999999996</v>
      </c>
      <c r="J394" s="36">
        <v>1843.4499999999998</v>
      </c>
      <c r="K394" s="31">
        <v>1812.85</v>
      </c>
      <c r="L394" s="31">
        <v>1786</v>
      </c>
      <c r="M394" s="31">
        <v>3.5324300000000002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245.7</v>
      </c>
      <c r="D395" s="36">
        <v>245.75</v>
      </c>
      <c r="E395" s="36">
        <v>243.95</v>
      </c>
      <c r="F395" s="36">
        <v>242.2</v>
      </c>
      <c r="G395" s="36">
        <v>240.39999999999998</v>
      </c>
      <c r="H395" s="36">
        <v>247.5</v>
      </c>
      <c r="I395" s="36">
        <v>249.3</v>
      </c>
      <c r="J395" s="36">
        <v>251.05</v>
      </c>
      <c r="K395" s="31">
        <v>247.55</v>
      </c>
      <c r="L395" s="31">
        <v>244</v>
      </c>
      <c r="M395" s="31">
        <v>27.213999999999999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294.10000000000002</v>
      </c>
      <c r="D396" s="36">
        <v>294.66666666666669</v>
      </c>
      <c r="E396" s="36">
        <v>291.43333333333339</v>
      </c>
      <c r="F396" s="36">
        <v>288.76666666666671</v>
      </c>
      <c r="G396" s="36">
        <v>285.53333333333342</v>
      </c>
      <c r="H396" s="36">
        <v>297.33333333333337</v>
      </c>
      <c r="I396" s="36">
        <v>300.56666666666661</v>
      </c>
      <c r="J396" s="36">
        <v>303.23333333333335</v>
      </c>
      <c r="K396" s="31">
        <v>297.89999999999998</v>
      </c>
      <c r="L396" s="31">
        <v>292</v>
      </c>
      <c r="M396" s="31">
        <v>82.837810000000005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152.19999999999999</v>
      </c>
      <c r="D397" s="36">
        <v>152.36666666666665</v>
      </c>
      <c r="E397" s="36">
        <v>151.6333333333333</v>
      </c>
      <c r="F397" s="36">
        <v>151.06666666666666</v>
      </c>
      <c r="G397" s="36">
        <v>150.33333333333331</v>
      </c>
      <c r="H397" s="36">
        <v>152.93333333333328</v>
      </c>
      <c r="I397" s="36">
        <v>153.66666666666663</v>
      </c>
      <c r="J397" s="36">
        <v>154.23333333333326</v>
      </c>
      <c r="K397" s="31">
        <v>153.1</v>
      </c>
      <c r="L397" s="31">
        <v>151.80000000000001</v>
      </c>
      <c r="M397" s="31">
        <v>9.1548400000000001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918.55</v>
      </c>
      <c r="D398" s="36">
        <v>920.01666666666677</v>
      </c>
      <c r="E398" s="36">
        <v>913.53333333333353</v>
      </c>
      <c r="F398" s="36">
        <v>908.51666666666677</v>
      </c>
      <c r="G398" s="36">
        <v>902.03333333333353</v>
      </c>
      <c r="H398" s="36">
        <v>925.03333333333353</v>
      </c>
      <c r="I398" s="36">
        <v>931.51666666666688</v>
      </c>
      <c r="J398" s="36">
        <v>936.53333333333353</v>
      </c>
      <c r="K398" s="31">
        <v>926.5</v>
      </c>
      <c r="L398" s="31">
        <v>915</v>
      </c>
      <c r="M398" s="31">
        <v>0.71987999999999996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2355.25</v>
      </c>
      <c r="D399" s="36">
        <v>2352.0833333333335</v>
      </c>
      <c r="E399" s="36">
        <v>2344.4666666666672</v>
      </c>
      <c r="F399" s="36">
        <v>2333.6833333333338</v>
      </c>
      <c r="G399" s="36">
        <v>2326.0666666666675</v>
      </c>
      <c r="H399" s="36">
        <v>2362.8666666666668</v>
      </c>
      <c r="I399" s="36">
        <v>2370.4833333333327</v>
      </c>
      <c r="J399" s="36">
        <v>2381.2666666666664</v>
      </c>
      <c r="K399" s="31">
        <v>2359.6999999999998</v>
      </c>
      <c r="L399" s="31">
        <v>2341.3000000000002</v>
      </c>
      <c r="M399" s="31">
        <v>39.640900000000002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122.4</v>
      </c>
      <c r="D400" s="36">
        <v>122.76666666666667</v>
      </c>
      <c r="E400" s="36">
        <v>121.53333333333333</v>
      </c>
      <c r="F400" s="36">
        <v>120.66666666666667</v>
      </c>
      <c r="G400" s="36">
        <v>119.43333333333334</v>
      </c>
      <c r="H400" s="36">
        <v>123.63333333333333</v>
      </c>
      <c r="I400" s="36">
        <v>124.86666666666665</v>
      </c>
      <c r="J400" s="36">
        <v>125.73333333333332</v>
      </c>
      <c r="K400" s="31">
        <v>124</v>
      </c>
      <c r="L400" s="31">
        <v>121.9</v>
      </c>
      <c r="M400" s="31">
        <v>7.1368799999999997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711.65</v>
      </c>
      <c r="D401" s="36">
        <v>718.19999999999993</v>
      </c>
      <c r="E401" s="36">
        <v>702.44999999999982</v>
      </c>
      <c r="F401" s="36">
        <v>693.24999999999989</v>
      </c>
      <c r="G401" s="36">
        <v>677.49999999999977</v>
      </c>
      <c r="H401" s="36">
        <v>727.39999999999986</v>
      </c>
      <c r="I401" s="36">
        <v>743.15000000000009</v>
      </c>
      <c r="J401" s="36">
        <v>752.34999999999991</v>
      </c>
      <c r="K401" s="31">
        <v>733.95</v>
      </c>
      <c r="L401" s="31">
        <v>709</v>
      </c>
      <c r="M401" s="31">
        <v>2.5351499999999998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503.6</v>
      </c>
      <c r="D402" s="36">
        <v>506.4666666666667</v>
      </c>
      <c r="E402" s="36">
        <v>498.33333333333337</v>
      </c>
      <c r="F402" s="36">
        <v>493.06666666666666</v>
      </c>
      <c r="G402" s="36">
        <v>484.93333333333334</v>
      </c>
      <c r="H402" s="36">
        <v>511.73333333333341</v>
      </c>
      <c r="I402" s="36">
        <v>519.86666666666679</v>
      </c>
      <c r="J402" s="36">
        <v>525.13333333333344</v>
      </c>
      <c r="K402" s="31">
        <v>514.6</v>
      </c>
      <c r="L402" s="31">
        <v>501.2</v>
      </c>
      <c r="M402" s="31">
        <v>25.144269999999999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808.2</v>
      </c>
      <c r="D403" s="36">
        <v>815.05000000000007</v>
      </c>
      <c r="E403" s="36">
        <v>797.75000000000011</v>
      </c>
      <c r="F403" s="36">
        <v>787.30000000000007</v>
      </c>
      <c r="G403" s="36">
        <v>770.00000000000011</v>
      </c>
      <c r="H403" s="36">
        <v>825.50000000000011</v>
      </c>
      <c r="I403" s="36">
        <v>842.80000000000007</v>
      </c>
      <c r="J403" s="36">
        <v>853.25000000000011</v>
      </c>
      <c r="K403" s="31">
        <v>832.35</v>
      </c>
      <c r="L403" s="31">
        <v>804.6</v>
      </c>
      <c r="M403" s="31">
        <v>0.60016000000000003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1583.45</v>
      </c>
      <c r="D404" s="36">
        <v>1587.45</v>
      </c>
      <c r="E404" s="36">
        <v>1576.1000000000001</v>
      </c>
      <c r="F404" s="36">
        <v>1568.75</v>
      </c>
      <c r="G404" s="36">
        <v>1557.4</v>
      </c>
      <c r="H404" s="36">
        <v>1594.8000000000002</v>
      </c>
      <c r="I404" s="36">
        <v>1606.15</v>
      </c>
      <c r="J404" s="36">
        <v>1613.5000000000002</v>
      </c>
      <c r="K404" s="31">
        <v>1598.8</v>
      </c>
      <c r="L404" s="31">
        <v>1580.1</v>
      </c>
      <c r="M404" s="31">
        <v>1.8451299999999999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97.3</v>
      </c>
      <c r="D405" s="36">
        <v>97.533333333333346</v>
      </c>
      <c r="E405" s="36">
        <v>96.566666666666691</v>
      </c>
      <c r="F405" s="36">
        <v>95.833333333333343</v>
      </c>
      <c r="G405" s="36">
        <v>94.866666666666688</v>
      </c>
      <c r="H405" s="36">
        <v>98.266666666666694</v>
      </c>
      <c r="I405" s="36">
        <v>99.233333333333363</v>
      </c>
      <c r="J405" s="36">
        <v>99.966666666666697</v>
      </c>
      <c r="K405" s="31">
        <v>98.5</v>
      </c>
      <c r="L405" s="31">
        <v>96.8</v>
      </c>
      <c r="M405" s="31">
        <v>68.900080000000003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7433.9</v>
      </c>
      <c r="D406" s="36">
        <v>7461.9666666666662</v>
      </c>
      <c r="E406" s="36">
        <v>7375.9833333333327</v>
      </c>
      <c r="F406" s="36">
        <v>7318.0666666666666</v>
      </c>
      <c r="G406" s="36">
        <v>7232.083333333333</v>
      </c>
      <c r="H406" s="36">
        <v>7519.8833333333323</v>
      </c>
      <c r="I406" s="36">
        <v>7605.8666666666659</v>
      </c>
      <c r="J406" s="36">
        <v>7663.7833333333319</v>
      </c>
      <c r="K406" s="31">
        <v>7547.95</v>
      </c>
      <c r="L406" s="31">
        <v>7404.05</v>
      </c>
      <c r="M406" s="31">
        <v>4.9480000000000003E-2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1423.15</v>
      </c>
      <c r="D407" s="36">
        <v>1429</v>
      </c>
      <c r="E407" s="36">
        <v>1409.2</v>
      </c>
      <c r="F407" s="36">
        <v>1395.25</v>
      </c>
      <c r="G407" s="36">
        <v>1375.45</v>
      </c>
      <c r="H407" s="36">
        <v>1442.95</v>
      </c>
      <c r="I407" s="36">
        <v>1462.7500000000002</v>
      </c>
      <c r="J407" s="36">
        <v>1476.7</v>
      </c>
      <c r="K407" s="31">
        <v>1448.8</v>
      </c>
      <c r="L407" s="31">
        <v>1415.05</v>
      </c>
      <c r="M407" s="31">
        <v>0.91593999999999998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805.05</v>
      </c>
      <c r="D408" s="36">
        <v>804.01666666666677</v>
      </c>
      <c r="E408" s="36">
        <v>799.58333333333348</v>
      </c>
      <c r="F408" s="36">
        <v>794.11666666666667</v>
      </c>
      <c r="G408" s="36">
        <v>789.68333333333339</v>
      </c>
      <c r="H408" s="36">
        <v>809.48333333333358</v>
      </c>
      <c r="I408" s="36">
        <v>813.91666666666674</v>
      </c>
      <c r="J408" s="36">
        <v>819.38333333333367</v>
      </c>
      <c r="K408" s="31">
        <v>808.45</v>
      </c>
      <c r="L408" s="31">
        <v>798.55</v>
      </c>
      <c r="M408" s="31">
        <v>6.4369500000000004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1348.35</v>
      </c>
      <c r="D409" s="36">
        <v>1341.4833333333333</v>
      </c>
      <c r="E409" s="36">
        <v>1331.8666666666668</v>
      </c>
      <c r="F409" s="36">
        <v>1315.3833333333334</v>
      </c>
      <c r="G409" s="36">
        <v>1305.7666666666669</v>
      </c>
      <c r="H409" s="36">
        <v>1357.9666666666667</v>
      </c>
      <c r="I409" s="36">
        <v>1367.583333333333</v>
      </c>
      <c r="J409" s="36">
        <v>1384.0666666666666</v>
      </c>
      <c r="K409" s="31">
        <v>1351.1</v>
      </c>
      <c r="L409" s="31">
        <v>1325</v>
      </c>
      <c r="M409" s="31">
        <v>10.73063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3091.2</v>
      </c>
      <c r="D410" s="36">
        <v>3094.8833333333332</v>
      </c>
      <c r="E410" s="36">
        <v>3058.5166666666664</v>
      </c>
      <c r="F410" s="36">
        <v>3025.833333333333</v>
      </c>
      <c r="G410" s="36">
        <v>2989.4666666666662</v>
      </c>
      <c r="H410" s="36">
        <v>3127.5666666666666</v>
      </c>
      <c r="I410" s="36">
        <v>3163.9333333333334</v>
      </c>
      <c r="J410" s="36">
        <v>3196.6166666666668</v>
      </c>
      <c r="K410" s="31">
        <v>3131.25</v>
      </c>
      <c r="L410" s="31">
        <v>3062.2</v>
      </c>
      <c r="M410" s="31">
        <v>0.73285999999999996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443.55</v>
      </c>
      <c r="D411" s="36">
        <v>442.83333333333331</v>
      </c>
      <c r="E411" s="36">
        <v>439.71666666666664</v>
      </c>
      <c r="F411" s="36">
        <v>435.88333333333333</v>
      </c>
      <c r="G411" s="36">
        <v>432.76666666666665</v>
      </c>
      <c r="H411" s="36">
        <v>446.66666666666663</v>
      </c>
      <c r="I411" s="36">
        <v>449.7833333333333</v>
      </c>
      <c r="J411" s="36">
        <v>453.61666666666662</v>
      </c>
      <c r="K411" s="31">
        <v>445.95</v>
      </c>
      <c r="L411" s="31">
        <v>439</v>
      </c>
      <c r="M411" s="31">
        <v>0.83169000000000004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682.6</v>
      </c>
      <c r="D412" s="36">
        <v>684.36666666666667</v>
      </c>
      <c r="E412" s="36">
        <v>676.88333333333333</v>
      </c>
      <c r="F412" s="36">
        <v>671.16666666666663</v>
      </c>
      <c r="G412" s="36">
        <v>663.68333333333328</v>
      </c>
      <c r="H412" s="36">
        <v>690.08333333333337</v>
      </c>
      <c r="I412" s="36">
        <v>697.56666666666672</v>
      </c>
      <c r="J412" s="36">
        <v>703.28333333333342</v>
      </c>
      <c r="K412" s="31">
        <v>691.85</v>
      </c>
      <c r="L412" s="31">
        <v>678.65</v>
      </c>
      <c r="M412" s="31">
        <v>0.25011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26631.7</v>
      </c>
      <c r="D413" s="36">
        <v>26678.266666666663</v>
      </c>
      <c r="E413" s="36">
        <v>26481.533333333326</v>
      </c>
      <c r="F413" s="36">
        <v>26331.366666666661</v>
      </c>
      <c r="G413" s="36">
        <v>26134.633333333324</v>
      </c>
      <c r="H413" s="36">
        <v>26828.433333333327</v>
      </c>
      <c r="I413" s="36">
        <v>27025.166666666664</v>
      </c>
      <c r="J413" s="36">
        <v>27175.333333333328</v>
      </c>
      <c r="K413" s="31">
        <v>26875</v>
      </c>
      <c r="L413" s="31">
        <v>26528.1</v>
      </c>
      <c r="M413" s="31">
        <v>0.22536999999999999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54.35</v>
      </c>
      <c r="D414" s="36">
        <v>54.5</v>
      </c>
      <c r="E414" s="36">
        <v>53.9</v>
      </c>
      <c r="F414" s="36">
        <v>53.449999999999996</v>
      </c>
      <c r="G414" s="36">
        <v>52.849999999999994</v>
      </c>
      <c r="H414" s="36">
        <v>54.95</v>
      </c>
      <c r="I414" s="36">
        <v>55.55</v>
      </c>
      <c r="J414" s="36">
        <v>56.000000000000007</v>
      </c>
      <c r="K414" s="31">
        <v>55.1</v>
      </c>
      <c r="L414" s="31">
        <v>54.05</v>
      </c>
      <c r="M414" s="31">
        <v>85.912170000000003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1888.45</v>
      </c>
      <c r="D415" s="36">
        <v>1884.45</v>
      </c>
      <c r="E415" s="36">
        <v>1876</v>
      </c>
      <c r="F415" s="36">
        <v>1863.55</v>
      </c>
      <c r="G415" s="36">
        <v>1855.1</v>
      </c>
      <c r="H415" s="36">
        <v>1896.9</v>
      </c>
      <c r="I415" s="36">
        <v>1905.3500000000004</v>
      </c>
      <c r="J415" s="36">
        <v>1917.8000000000002</v>
      </c>
      <c r="K415" s="31">
        <v>1892.9</v>
      </c>
      <c r="L415" s="31">
        <v>1872</v>
      </c>
      <c r="M415" s="31">
        <v>6.7565400000000002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470.05</v>
      </c>
      <c r="D416" s="36">
        <v>472.06666666666666</v>
      </c>
      <c r="E416" s="36">
        <v>464.23333333333335</v>
      </c>
      <c r="F416" s="36">
        <v>458.41666666666669</v>
      </c>
      <c r="G416" s="36">
        <v>450.58333333333337</v>
      </c>
      <c r="H416" s="36">
        <v>477.88333333333333</v>
      </c>
      <c r="I416" s="36">
        <v>485.7166666666667</v>
      </c>
      <c r="J416" s="36">
        <v>491.5333333333333</v>
      </c>
      <c r="K416" s="31">
        <v>479.9</v>
      </c>
      <c r="L416" s="31">
        <v>466.25</v>
      </c>
      <c r="M416" s="31">
        <v>8.0418299999999991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3593.05</v>
      </c>
      <c r="D417" s="36">
        <v>3599.2833333333333</v>
      </c>
      <c r="E417" s="36">
        <v>3573.7666666666664</v>
      </c>
      <c r="F417" s="36">
        <v>3554.4833333333331</v>
      </c>
      <c r="G417" s="36">
        <v>3528.9666666666662</v>
      </c>
      <c r="H417" s="36">
        <v>3618.5666666666666</v>
      </c>
      <c r="I417" s="36">
        <v>3644.0833333333339</v>
      </c>
      <c r="J417" s="36">
        <v>3663.3666666666668</v>
      </c>
      <c r="K417" s="31">
        <v>3624.8</v>
      </c>
      <c r="L417" s="31">
        <v>3580</v>
      </c>
      <c r="M417" s="31">
        <v>2.2730399999999999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74.900000000000006</v>
      </c>
      <c r="D418" s="36">
        <v>75.566666666666677</v>
      </c>
      <c r="E418" s="36">
        <v>73.433333333333351</v>
      </c>
      <c r="F418" s="36">
        <v>71.966666666666669</v>
      </c>
      <c r="G418" s="36">
        <v>69.833333333333343</v>
      </c>
      <c r="H418" s="36">
        <v>77.03333333333336</v>
      </c>
      <c r="I418" s="36">
        <v>79.166666666666686</v>
      </c>
      <c r="J418" s="36">
        <v>80.633333333333368</v>
      </c>
      <c r="K418" s="31">
        <v>77.7</v>
      </c>
      <c r="L418" s="31">
        <v>74.099999999999994</v>
      </c>
      <c r="M418" s="31">
        <v>460.34251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5227.3</v>
      </c>
      <c r="D419" s="36">
        <v>5230.3666666666659</v>
      </c>
      <c r="E419" s="36">
        <v>5200.7333333333318</v>
      </c>
      <c r="F419" s="36">
        <v>5174.1666666666661</v>
      </c>
      <c r="G419" s="36">
        <v>5144.5333333333319</v>
      </c>
      <c r="H419" s="36">
        <v>5256.9333333333316</v>
      </c>
      <c r="I419" s="36">
        <v>5286.5666666666648</v>
      </c>
      <c r="J419" s="36">
        <v>5313.1333333333314</v>
      </c>
      <c r="K419" s="31">
        <v>5260</v>
      </c>
      <c r="L419" s="31">
        <v>5203.8</v>
      </c>
      <c r="M419" s="31">
        <v>8.5970000000000005E-2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775.15</v>
      </c>
      <c r="D420" s="36">
        <v>774.83333333333337</v>
      </c>
      <c r="E420" s="36">
        <v>766.66666666666674</v>
      </c>
      <c r="F420" s="36">
        <v>758.18333333333339</v>
      </c>
      <c r="G420" s="36">
        <v>750.01666666666677</v>
      </c>
      <c r="H420" s="36">
        <v>783.31666666666672</v>
      </c>
      <c r="I420" s="36">
        <v>791.48333333333346</v>
      </c>
      <c r="J420" s="36">
        <v>799.9666666666667</v>
      </c>
      <c r="K420" s="31">
        <v>783</v>
      </c>
      <c r="L420" s="31">
        <v>766.35</v>
      </c>
      <c r="M420" s="31">
        <v>6.7004900000000003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5186.25</v>
      </c>
      <c r="D421" s="36">
        <v>5213.7333333333336</v>
      </c>
      <c r="E421" s="36">
        <v>5102.5166666666673</v>
      </c>
      <c r="F421" s="36">
        <v>5018.7833333333338</v>
      </c>
      <c r="G421" s="36">
        <v>4907.5666666666675</v>
      </c>
      <c r="H421" s="36">
        <v>5297.4666666666672</v>
      </c>
      <c r="I421" s="36">
        <v>5408.6833333333343</v>
      </c>
      <c r="J421" s="36">
        <v>5492.416666666667</v>
      </c>
      <c r="K421" s="31">
        <v>5324.95</v>
      </c>
      <c r="L421" s="31">
        <v>5130</v>
      </c>
      <c r="M421" s="31">
        <v>0.61473999999999995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559.45000000000005</v>
      </c>
      <c r="D422" s="36">
        <v>559.36666666666667</v>
      </c>
      <c r="E422" s="36">
        <v>555.08333333333337</v>
      </c>
      <c r="F422" s="36">
        <v>550.7166666666667</v>
      </c>
      <c r="G422" s="36">
        <v>546.43333333333339</v>
      </c>
      <c r="H422" s="36">
        <v>563.73333333333335</v>
      </c>
      <c r="I422" s="36">
        <v>568.01666666666665</v>
      </c>
      <c r="J422" s="36">
        <v>572.38333333333333</v>
      </c>
      <c r="K422" s="31">
        <v>563.65</v>
      </c>
      <c r="L422" s="31">
        <v>555</v>
      </c>
      <c r="M422" s="31">
        <v>5.9482200000000001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1096.3499999999999</v>
      </c>
      <c r="D423" s="36">
        <v>1093.7166666666667</v>
      </c>
      <c r="E423" s="36">
        <v>1082.7333333333333</v>
      </c>
      <c r="F423" s="36">
        <v>1069.1166666666666</v>
      </c>
      <c r="G423" s="36">
        <v>1058.1333333333332</v>
      </c>
      <c r="H423" s="36">
        <v>1107.3333333333335</v>
      </c>
      <c r="I423" s="36">
        <v>1118.3166666666671</v>
      </c>
      <c r="J423" s="36">
        <v>1131.9333333333336</v>
      </c>
      <c r="K423" s="31">
        <v>1104.7</v>
      </c>
      <c r="L423" s="31">
        <v>1080.0999999999999</v>
      </c>
      <c r="M423" s="31">
        <v>1.0815399999999999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2276.5500000000002</v>
      </c>
      <c r="D424" s="36">
        <v>2275.25</v>
      </c>
      <c r="E424" s="36">
        <v>2249.3000000000002</v>
      </c>
      <c r="F424" s="36">
        <v>2222.0500000000002</v>
      </c>
      <c r="G424" s="36">
        <v>2196.1000000000004</v>
      </c>
      <c r="H424" s="36">
        <v>2302.5</v>
      </c>
      <c r="I424" s="36">
        <v>2328.4499999999998</v>
      </c>
      <c r="J424" s="36">
        <v>2355.6999999999998</v>
      </c>
      <c r="K424" s="31">
        <v>2301.1999999999998</v>
      </c>
      <c r="L424" s="31">
        <v>2248</v>
      </c>
      <c r="M424" s="31">
        <v>4.6664700000000003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595.25</v>
      </c>
      <c r="D425" s="36">
        <v>594.65</v>
      </c>
      <c r="E425" s="36">
        <v>590.54999999999995</v>
      </c>
      <c r="F425" s="36">
        <v>585.85</v>
      </c>
      <c r="G425" s="36">
        <v>581.75</v>
      </c>
      <c r="H425" s="36">
        <v>599.34999999999991</v>
      </c>
      <c r="I425" s="36">
        <v>603.45000000000005</v>
      </c>
      <c r="J425" s="36">
        <v>608.14999999999986</v>
      </c>
      <c r="K425" s="31">
        <v>598.75</v>
      </c>
      <c r="L425" s="31">
        <v>589.95000000000005</v>
      </c>
      <c r="M425" s="31">
        <v>1.23665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576.45000000000005</v>
      </c>
      <c r="D426" s="36">
        <v>577.23333333333335</v>
      </c>
      <c r="E426" s="36">
        <v>574.51666666666665</v>
      </c>
      <c r="F426" s="36">
        <v>572.58333333333326</v>
      </c>
      <c r="G426" s="36">
        <v>569.86666666666656</v>
      </c>
      <c r="H426" s="36">
        <v>579.16666666666674</v>
      </c>
      <c r="I426" s="36">
        <v>581.88333333333344</v>
      </c>
      <c r="J426" s="36">
        <v>583.81666666666683</v>
      </c>
      <c r="K426" s="31">
        <v>579.95000000000005</v>
      </c>
      <c r="L426" s="31">
        <v>575.29999999999995</v>
      </c>
      <c r="M426" s="31">
        <v>107.65224000000001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89.5</v>
      </c>
      <c r="D427" s="36">
        <v>89.783333333333346</v>
      </c>
      <c r="E427" s="36">
        <v>88.966666666666697</v>
      </c>
      <c r="F427" s="36">
        <v>88.433333333333351</v>
      </c>
      <c r="G427" s="36">
        <v>87.616666666666703</v>
      </c>
      <c r="H427" s="36">
        <v>90.316666666666691</v>
      </c>
      <c r="I427" s="36">
        <v>91.133333333333326</v>
      </c>
      <c r="J427" s="36">
        <v>91.666666666666686</v>
      </c>
      <c r="K427" s="31">
        <v>90.6</v>
      </c>
      <c r="L427" s="31">
        <v>89.25</v>
      </c>
      <c r="M427" s="31">
        <v>101.21691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280.3</v>
      </c>
      <c r="D428" s="36">
        <v>286.8</v>
      </c>
      <c r="E428" s="36">
        <v>273.8</v>
      </c>
      <c r="F428" s="36">
        <v>267.3</v>
      </c>
      <c r="G428" s="36">
        <v>254.3</v>
      </c>
      <c r="H428" s="36">
        <v>293.3</v>
      </c>
      <c r="I428" s="36">
        <v>306.3</v>
      </c>
      <c r="J428" s="36">
        <v>312.8</v>
      </c>
      <c r="K428" s="31">
        <v>299.8</v>
      </c>
      <c r="L428" s="31">
        <v>280.3</v>
      </c>
      <c r="M428" s="31">
        <v>9.1256699999999995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160.19999999999999</v>
      </c>
      <c r="D429" s="36">
        <v>160.86666666666667</v>
      </c>
      <c r="E429" s="36">
        <v>158.73333333333335</v>
      </c>
      <c r="F429" s="36">
        <v>157.26666666666668</v>
      </c>
      <c r="G429" s="36">
        <v>155.13333333333335</v>
      </c>
      <c r="H429" s="36">
        <v>162.33333333333334</v>
      </c>
      <c r="I429" s="36">
        <v>164.46666666666667</v>
      </c>
      <c r="J429" s="36">
        <v>165.93333333333334</v>
      </c>
      <c r="K429" s="31">
        <v>163</v>
      </c>
      <c r="L429" s="31">
        <v>159.4</v>
      </c>
      <c r="M429" s="31">
        <v>9.7498100000000001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420.85</v>
      </c>
      <c r="D430" s="36">
        <v>421.31666666666666</v>
      </c>
      <c r="E430" s="36">
        <v>418.73333333333335</v>
      </c>
      <c r="F430" s="36">
        <v>416.61666666666667</v>
      </c>
      <c r="G430" s="36">
        <v>414.03333333333336</v>
      </c>
      <c r="H430" s="36">
        <v>423.43333333333334</v>
      </c>
      <c r="I430" s="36">
        <v>426.01666666666671</v>
      </c>
      <c r="J430" s="36">
        <v>428.13333333333333</v>
      </c>
      <c r="K430" s="31">
        <v>423.9</v>
      </c>
      <c r="L430" s="31">
        <v>419.2</v>
      </c>
      <c r="M430" s="31">
        <v>1.7298500000000001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228.15</v>
      </c>
      <c r="D431" s="36">
        <v>228.18333333333331</v>
      </c>
      <c r="E431" s="36">
        <v>226.46666666666661</v>
      </c>
      <c r="F431" s="36">
        <v>224.7833333333333</v>
      </c>
      <c r="G431" s="36">
        <v>223.06666666666661</v>
      </c>
      <c r="H431" s="36">
        <v>229.86666666666662</v>
      </c>
      <c r="I431" s="36">
        <v>231.58333333333331</v>
      </c>
      <c r="J431" s="36">
        <v>233.26666666666662</v>
      </c>
      <c r="K431" s="31">
        <v>229.9</v>
      </c>
      <c r="L431" s="31">
        <v>226.5</v>
      </c>
      <c r="M431" s="31">
        <v>1.3912500000000001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1136.8</v>
      </c>
      <c r="D432" s="36">
        <v>1138.2666666666667</v>
      </c>
      <c r="E432" s="36">
        <v>1132.5333333333333</v>
      </c>
      <c r="F432" s="36">
        <v>1128.2666666666667</v>
      </c>
      <c r="G432" s="36">
        <v>1122.5333333333333</v>
      </c>
      <c r="H432" s="36">
        <v>1142.5333333333333</v>
      </c>
      <c r="I432" s="36">
        <v>1148.2666666666664</v>
      </c>
      <c r="J432" s="36">
        <v>1152.5333333333333</v>
      </c>
      <c r="K432" s="31">
        <v>1144</v>
      </c>
      <c r="L432" s="31">
        <v>1134</v>
      </c>
      <c r="M432" s="31">
        <v>7.9880699999999996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642.45000000000005</v>
      </c>
      <c r="D433" s="36">
        <v>643.36666666666667</v>
      </c>
      <c r="E433" s="36">
        <v>634.73333333333335</v>
      </c>
      <c r="F433" s="36">
        <v>627.01666666666665</v>
      </c>
      <c r="G433" s="36">
        <v>618.38333333333333</v>
      </c>
      <c r="H433" s="36">
        <v>651.08333333333337</v>
      </c>
      <c r="I433" s="36">
        <v>659.71666666666681</v>
      </c>
      <c r="J433" s="36">
        <v>667.43333333333339</v>
      </c>
      <c r="K433" s="31">
        <v>652</v>
      </c>
      <c r="L433" s="31">
        <v>635.65</v>
      </c>
      <c r="M433" s="31">
        <v>16.40287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3300.9</v>
      </c>
      <c r="D434" s="36">
        <v>3278.6666666666665</v>
      </c>
      <c r="E434" s="36">
        <v>3242.333333333333</v>
      </c>
      <c r="F434" s="36">
        <v>3183.7666666666664</v>
      </c>
      <c r="G434" s="36">
        <v>3147.4333333333329</v>
      </c>
      <c r="H434" s="36">
        <v>3337.2333333333331</v>
      </c>
      <c r="I434" s="36">
        <v>3373.5666666666662</v>
      </c>
      <c r="J434" s="36">
        <v>3432.1333333333332</v>
      </c>
      <c r="K434" s="31">
        <v>3315</v>
      </c>
      <c r="L434" s="31">
        <v>3220.1</v>
      </c>
      <c r="M434" s="31">
        <v>1.3610599999999999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1270.45</v>
      </c>
      <c r="D435" s="36">
        <v>1280.3666666666668</v>
      </c>
      <c r="E435" s="36">
        <v>1250.7833333333335</v>
      </c>
      <c r="F435" s="36">
        <v>1231.1166666666668</v>
      </c>
      <c r="G435" s="36">
        <v>1201.5333333333335</v>
      </c>
      <c r="H435" s="36">
        <v>1300.0333333333335</v>
      </c>
      <c r="I435" s="36">
        <v>1329.6166666666666</v>
      </c>
      <c r="J435" s="36">
        <v>1349.2833333333335</v>
      </c>
      <c r="K435" s="31">
        <v>1309.95</v>
      </c>
      <c r="L435" s="31">
        <v>1260.7</v>
      </c>
      <c r="M435" s="31">
        <v>0.46256999999999998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476.95</v>
      </c>
      <c r="D436" s="36">
        <v>475.34999999999997</v>
      </c>
      <c r="E436" s="36">
        <v>468.89999999999992</v>
      </c>
      <c r="F436" s="36">
        <v>460.84999999999997</v>
      </c>
      <c r="G436" s="36">
        <v>454.39999999999992</v>
      </c>
      <c r="H436" s="36">
        <v>483.39999999999992</v>
      </c>
      <c r="I436" s="36">
        <v>489.84999999999997</v>
      </c>
      <c r="J436" s="36">
        <v>497.89999999999992</v>
      </c>
      <c r="K436" s="31">
        <v>481.8</v>
      </c>
      <c r="L436" s="31">
        <v>467.3</v>
      </c>
      <c r="M436" s="31">
        <v>3.0359500000000001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384.15</v>
      </c>
      <c r="D437" s="36">
        <v>386.8</v>
      </c>
      <c r="E437" s="36">
        <v>380.35</v>
      </c>
      <c r="F437" s="36">
        <v>376.55</v>
      </c>
      <c r="G437" s="36">
        <v>370.1</v>
      </c>
      <c r="H437" s="36">
        <v>390.6</v>
      </c>
      <c r="I437" s="36">
        <v>397.04999999999995</v>
      </c>
      <c r="J437" s="36">
        <v>400.85</v>
      </c>
      <c r="K437" s="31">
        <v>393.25</v>
      </c>
      <c r="L437" s="31">
        <v>383</v>
      </c>
      <c r="M437" s="31">
        <v>1.73024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4625.6000000000004</v>
      </c>
      <c r="D438" s="36">
        <v>4554.8499999999995</v>
      </c>
      <c r="E438" s="36">
        <v>4410.6999999999989</v>
      </c>
      <c r="F438" s="36">
        <v>4195.7999999999993</v>
      </c>
      <c r="G438" s="36">
        <v>4051.6499999999987</v>
      </c>
      <c r="H438" s="36">
        <v>4769.7499999999991</v>
      </c>
      <c r="I438" s="36">
        <v>4913.8999999999987</v>
      </c>
      <c r="J438" s="36">
        <v>5128.7999999999993</v>
      </c>
      <c r="K438" s="31">
        <v>4699</v>
      </c>
      <c r="L438" s="31">
        <v>4339.95</v>
      </c>
      <c r="M438" s="31">
        <v>4.6924999999999999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582</v>
      </c>
      <c r="D439" s="36">
        <v>580.80000000000007</v>
      </c>
      <c r="E439" s="36">
        <v>573.80000000000018</v>
      </c>
      <c r="F439" s="36">
        <v>565.60000000000014</v>
      </c>
      <c r="G439" s="36">
        <v>558.60000000000025</v>
      </c>
      <c r="H439" s="36">
        <v>589.00000000000011</v>
      </c>
      <c r="I439" s="36">
        <v>595.99999999999989</v>
      </c>
      <c r="J439" s="36">
        <v>604.20000000000005</v>
      </c>
      <c r="K439" s="31">
        <v>587.79999999999995</v>
      </c>
      <c r="L439" s="31">
        <v>572.6</v>
      </c>
      <c r="M439" s="31">
        <v>2.5932599999999999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29.5</v>
      </c>
      <c r="D440" s="36">
        <v>29.216666666666669</v>
      </c>
      <c r="E440" s="36">
        <v>28.933333333333337</v>
      </c>
      <c r="F440" s="36">
        <v>28.366666666666667</v>
      </c>
      <c r="G440" s="36">
        <v>28.083333333333336</v>
      </c>
      <c r="H440" s="36">
        <v>29.783333333333339</v>
      </c>
      <c r="I440" s="36">
        <v>30.06666666666667</v>
      </c>
      <c r="J440" s="36">
        <v>30.63333333333334</v>
      </c>
      <c r="K440" s="31">
        <v>29.5</v>
      </c>
      <c r="L440" s="31">
        <v>28.65</v>
      </c>
      <c r="M440" s="31">
        <v>1117.2155499999999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321.75</v>
      </c>
      <c r="D441" s="36">
        <v>319.96666666666664</v>
      </c>
      <c r="E441" s="36">
        <v>315.13333333333327</v>
      </c>
      <c r="F441" s="36">
        <v>308.51666666666665</v>
      </c>
      <c r="G441" s="36">
        <v>303.68333333333328</v>
      </c>
      <c r="H441" s="36">
        <v>326.58333333333326</v>
      </c>
      <c r="I441" s="36">
        <v>331.41666666666663</v>
      </c>
      <c r="J441" s="36">
        <v>338.03333333333325</v>
      </c>
      <c r="K441" s="31">
        <v>324.8</v>
      </c>
      <c r="L441" s="31">
        <v>313.35000000000002</v>
      </c>
      <c r="M441" s="31">
        <v>24.284030000000001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779.4</v>
      </c>
      <c r="D442" s="36">
        <v>779.5</v>
      </c>
      <c r="E442" s="36">
        <v>776.1</v>
      </c>
      <c r="F442" s="36">
        <v>772.80000000000007</v>
      </c>
      <c r="G442" s="36">
        <v>769.40000000000009</v>
      </c>
      <c r="H442" s="36">
        <v>782.8</v>
      </c>
      <c r="I442" s="36">
        <v>786.2</v>
      </c>
      <c r="J442" s="36">
        <v>789.49999999999989</v>
      </c>
      <c r="K442" s="31">
        <v>782.9</v>
      </c>
      <c r="L442" s="31">
        <v>776.2</v>
      </c>
      <c r="M442" s="31">
        <v>8.9241399999999995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590.79999999999995</v>
      </c>
      <c r="D443" s="36">
        <v>583.80000000000007</v>
      </c>
      <c r="E443" s="36">
        <v>572.60000000000014</v>
      </c>
      <c r="F443" s="36">
        <v>554.40000000000009</v>
      </c>
      <c r="G443" s="36">
        <v>543.20000000000016</v>
      </c>
      <c r="H443" s="36">
        <v>602.00000000000011</v>
      </c>
      <c r="I443" s="36">
        <v>613.20000000000016</v>
      </c>
      <c r="J443" s="36">
        <v>631.40000000000009</v>
      </c>
      <c r="K443" s="31">
        <v>595</v>
      </c>
      <c r="L443" s="31">
        <v>565.6</v>
      </c>
      <c r="M443" s="31">
        <v>2.2508499999999998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1066.8499999999999</v>
      </c>
      <c r="D444" s="36">
        <v>1072.0333333333333</v>
      </c>
      <c r="E444" s="36">
        <v>1055.4166666666665</v>
      </c>
      <c r="F444" s="36">
        <v>1043.9833333333331</v>
      </c>
      <c r="G444" s="36">
        <v>1027.3666666666663</v>
      </c>
      <c r="H444" s="36">
        <v>1083.4666666666667</v>
      </c>
      <c r="I444" s="36">
        <v>1100.0833333333335</v>
      </c>
      <c r="J444" s="36">
        <v>1111.5166666666669</v>
      </c>
      <c r="K444" s="31">
        <v>1088.6500000000001</v>
      </c>
      <c r="L444" s="31">
        <v>1060.5999999999999</v>
      </c>
      <c r="M444" s="31">
        <v>3.19991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1045.3</v>
      </c>
      <c r="D445" s="36">
        <v>1046.1000000000001</v>
      </c>
      <c r="E445" s="36">
        <v>1041.2000000000003</v>
      </c>
      <c r="F445" s="36">
        <v>1037.1000000000001</v>
      </c>
      <c r="G445" s="36">
        <v>1032.2000000000003</v>
      </c>
      <c r="H445" s="36">
        <v>1050.2000000000003</v>
      </c>
      <c r="I445" s="36">
        <v>1055.1000000000004</v>
      </c>
      <c r="J445" s="36">
        <v>1059.2000000000003</v>
      </c>
      <c r="K445" s="31">
        <v>1051</v>
      </c>
      <c r="L445" s="31">
        <v>1042</v>
      </c>
      <c r="M445" s="31">
        <v>5.3650099999999998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1787.6</v>
      </c>
      <c r="D446" s="36">
        <v>1793.7333333333336</v>
      </c>
      <c r="E446" s="36">
        <v>1777.0166666666671</v>
      </c>
      <c r="F446" s="36">
        <v>1766.4333333333336</v>
      </c>
      <c r="G446" s="36">
        <v>1749.7166666666672</v>
      </c>
      <c r="H446" s="36">
        <v>1804.3166666666671</v>
      </c>
      <c r="I446" s="36">
        <v>1821.0333333333333</v>
      </c>
      <c r="J446" s="36">
        <v>1831.616666666667</v>
      </c>
      <c r="K446" s="31">
        <v>1810.45</v>
      </c>
      <c r="L446" s="31">
        <v>1783.15</v>
      </c>
      <c r="M446" s="31">
        <v>5.2037300000000002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3507.05</v>
      </c>
      <c r="D447" s="36">
        <v>3514.8500000000004</v>
      </c>
      <c r="E447" s="36">
        <v>3495.5500000000006</v>
      </c>
      <c r="F447" s="36">
        <v>3484.05</v>
      </c>
      <c r="G447" s="36">
        <v>3464.7500000000005</v>
      </c>
      <c r="H447" s="36">
        <v>3526.3500000000008</v>
      </c>
      <c r="I447" s="36">
        <v>3545.65</v>
      </c>
      <c r="J447" s="36">
        <v>3557.150000000001</v>
      </c>
      <c r="K447" s="31">
        <v>3534.15</v>
      </c>
      <c r="L447" s="31">
        <v>3503.35</v>
      </c>
      <c r="M447" s="31">
        <v>16.720649999999999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907.85</v>
      </c>
      <c r="D448" s="36">
        <v>913.66666666666663</v>
      </c>
      <c r="E448" s="36">
        <v>899.33333333333326</v>
      </c>
      <c r="F448" s="36">
        <v>890.81666666666661</v>
      </c>
      <c r="G448" s="36">
        <v>876.48333333333323</v>
      </c>
      <c r="H448" s="36">
        <v>922.18333333333328</v>
      </c>
      <c r="I448" s="36">
        <v>936.51666666666654</v>
      </c>
      <c r="J448" s="36">
        <v>945.0333333333333</v>
      </c>
      <c r="K448" s="31">
        <v>928</v>
      </c>
      <c r="L448" s="31">
        <v>905.15</v>
      </c>
      <c r="M448" s="31">
        <v>32.28492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7445.35</v>
      </c>
      <c r="D449" s="36">
        <v>7451.7833333333328</v>
      </c>
      <c r="E449" s="36">
        <v>7393.5666666666657</v>
      </c>
      <c r="F449" s="36">
        <v>7341.7833333333328</v>
      </c>
      <c r="G449" s="36">
        <v>7283.5666666666657</v>
      </c>
      <c r="H449" s="36">
        <v>7503.5666666666657</v>
      </c>
      <c r="I449" s="36">
        <v>7561.7833333333328</v>
      </c>
      <c r="J449" s="36">
        <v>7613.5666666666657</v>
      </c>
      <c r="K449" s="31">
        <v>7510</v>
      </c>
      <c r="L449" s="31">
        <v>7400</v>
      </c>
      <c r="M449" s="31">
        <v>1.12435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3314.15</v>
      </c>
      <c r="D450" s="36">
        <v>3267.7000000000003</v>
      </c>
      <c r="E450" s="36">
        <v>3186.4500000000007</v>
      </c>
      <c r="F450" s="36">
        <v>3058.7500000000005</v>
      </c>
      <c r="G450" s="36">
        <v>2977.5000000000009</v>
      </c>
      <c r="H450" s="36">
        <v>3395.4000000000005</v>
      </c>
      <c r="I450" s="36">
        <v>3476.6499999999996</v>
      </c>
      <c r="J450" s="36">
        <v>3604.3500000000004</v>
      </c>
      <c r="K450" s="31">
        <v>3348.95</v>
      </c>
      <c r="L450" s="31">
        <v>3140</v>
      </c>
      <c r="M450" s="31">
        <v>5.4947499999999998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435.9</v>
      </c>
      <c r="D451" s="36">
        <v>438.66666666666669</v>
      </c>
      <c r="E451" s="36">
        <v>432.58333333333337</v>
      </c>
      <c r="F451" s="36">
        <v>429.26666666666671</v>
      </c>
      <c r="G451" s="36">
        <v>423.18333333333339</v>
      </c>
      <c r="H451" s="36">
        <v>441.98333333333335</v>
      </c>
      <c r="I451" s="36">
        <v>448.06666666666672</v>
      </c>
      <c r="J451" s="36">
        <v>451.38333333333333</v>
      </c>
      <c r="K451" s="31">
        <v>444.75</v>
      </c>
      <c r="L451" s="31">
        <v>435.35</v>
      </c>
      <c r="M451" s="31">
        <v>13.2234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655.7</v>
      </c>
      <c r="D452" s="36">
        <v>660.41666666666663</v>
      </c>
      <c r="E452" s="36">
        <v>649.93333333333328</v>
      </c>
      <c r="F452" s="36">
        <v>644.16666666666663</v>
      </c>
      <c r="G452" s="36">
        <v>633.68333333333328</v>
      </c>
      <c r="H452" s="36">
        <v>666.18333333333328</v>
      </c>
      <c r="I452" s="36">
        <v>676.66666666666663</v>
      </c>
      <c r="J452" s="36">
        <v>682.43333333333328</v>
      </c>
      <c r="K452" s="31">
        <v>670.9</v>
      </c>
      <c r="L452" s="31">
        <v>654.65</v>
      </c>
      <c r="M452" s="31">
        <v>102.63992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256.89999999999998</v>
      </c>
      <c r="D453" s="36">
        <v>257.40000000000003</v>
      </c>
      <c r="E453" s="36">
        <v>255.50000000000006</v>
      </c>
      <c r="F453" s="36">
        <v>254.10000000000002</v>
      </c>
      <c r="G453" s="36">
        <v>252.20000000000005</v>
      </c>
      <c r="H453" s="36">
        <v>258.80000000000007</v>
      </c>
      <c r="I453" s="36">
        <v>260.70000000000005</v>
      </c>
      <c r="J453" s="36">
        <v>262.10000000000008</v>
      </c>
      <c r="K453" s="31">
        <v>259.3</v>
      </c>
      <c r="L453" s="31">
        <v>256</v>
      </c>
      <c r="M453" s="31">
        <v>63.387610000000002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127.4</v>
      </c>
      <c r="D454" s="36">
        <v>127.65000000000002</v>
      </c>
      <c r="E454" s="36">
        <v>126.75000000000003</v>
      </c>
      <c r="F454" s="36">
        <v>126.10000000000001</v>
      </c>
      <c r="G454" s="36">
        <v>125.20000000000002</v>
      </c>
      <c r="H454" s="36">
        <v>128.30000000000004</v>
      </c>
      <c r="I454" s="36">
        <v>129.20000000000005</v>
      </c>
      <c r="J454" s="36">
        <v>129.85000000000005</v>
      </c>
      <c r="K454" s="31">
        <v>128.55000000000001</v>
      </c>
      <c r="L454" s="31">
        <v>127</v>
      </c>
      <c r="M454" s="31">
        <v>242.4171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96.15</v>
      </c>
      <c r="D455" s="36">
        <v>96.649999999999991</v>
      </c>
      <c r="E455" s="36">
        <v>95.299999999999983</v>
      </c>
      <c r="F455" s="36">
        <v>94.449999999999989</v>
      </c>
      <c r="G455" s="36">
        <v>93.09999999999998</v>
      </c>
      <c r="H455" s="36">
        <v>97.499999999999986</v>
      </c>
      <c r="I455" s="36">
        <v>98.84999999999998</v>
      </c>
      <c r="J455" s="36">
        <v>99.699999999999989</v>
      </c>
      <c r="K455" s="31">
        <v>98</v>
      </c>
      <c r="L455" s="31">
        <v>95.8</v>
      </c>
      <c r="M455" s="31">
        <v>29.26201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1392.1</v>
      </c>
      <c r="D456" s="36">
        <v>1397.3666666666668</v>
      </c>
      <c r="E456" s="36">
        <v>1375.7833333333335</v>
      </c>
      <c r="F456" s="36">
        <v>1359.4666666666667</v>
      </c>
      <c r="G456" s="36">
        <v>1337.8833333333334</v>
      </c>
      <c r="H456" s="36">
        <v>1413.6833333333336</v>
      </c>
      <c r="I456" s="36">
        <v>1435.2666666666667</v>
      </c>
      <c r="J456" s="36">
        <v>1451.5833333333337</v>
      </c>
      <c r="K456" s="31">
        <v>1418.95</v>
      </c>
      <c r="L456" s="31">
        <v>1381.05</v>
      </c>
      <c r="M456" s="31">
        <v>0.46544999999999997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385.35</v>
      </c>
      <c r="D457" s="36">
        <v>385.59999999999997</v>
      </c>
      <c r="E457" s="36">
        <v>380.24999999999994</v>
      </c>
      <c r="F457" s="36">
        <v>375.15</v>
      </c>
      <c r="G457" s="36">
        <v>369.79999999999995</v>
      </c>
      <c r="H457" s="36">
        <v>390.69999999999993</v>
      </c>
      <c r="I457" s="36">
        <v>396.04999999999995</v>
      </c>
      <c r="J457" s="36">
        <v>401.14999999999992</v>
      </c>
      <c r="K457" s="31">
        <v>390.95</v>
      </c>
      <c r="L457" s="31">
        <v>380.5</v>
      </c>
      <c r="M457" s="31">
        <v>2.7345000000000002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2568.8000000000002</v>
      </c>
      <c r="D458" s="36">
        <v>2577.4833333333336</v>
      </c>
      <c r="E458" s="36">
        <v>2543.7166666666672</v>
      </c>
      <c r="F458" s="36">
        <v>2518.6333333333337</v>
      </c>
      <c r="G458" s="36">
        <v>2484.8666666666672</v>
      </c>
      <c r="H458" s="36">
        <v>2602.5666666666671</v>
      </c>
      <c r="I458" s="36">
        <v>2636.3333333333335</v>
      </c>
      <c r="J458" s="36">
        <v>2661.416666666667</v>
      </c>
      <c r="K458" s="31">
        <v>2611.25</v>
      </c>
      <c r="L458" s="31">
        <v>2552.4</v>
      </c>
      <c r="M458" s="31">
        <v>8.6739999999999998E-2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1197.5999999999999</v>
      </c>
      <c r="D459" s="36">
        <v>1196.3500000000001</v>
      </c>
      <c r="E459" s="36">
        <v>1189.7000000000003</v>
      </c>
      <c r="F459" s="36">
        <v>1181.8000000000002</v>
      </c>
      <c r="G459" s="36">
        <v>1175.1500000000003</v>
      </c>
      <c r="H459" s="36">
        <v>1204.2500000000002</v>
      </c>
      <c r="I459" s="36">
        <v>1210.9000000000003</v>
      </c>
      <c r="J459" s="36">
        <v>1218.8000000000002</v>
      </c>
      <c r="K459" s="31">
        <v>1203</v>
      </c>
      <c r="L459" s="31">
        <v>1188.45</v>
      </c>
      <c r="M459" s="31">
        <v>11.63897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876.35</v>
      </c>
      <c r="D460" s="36">
        <v>877.06666666666661</v>
      </c>
      <c r="E460" s="36">
        <v>869.28333333333319</v>
      </c>
      <c r="F460" s="36">
        <v>862.21666666666658</v>
      </c>
      <c r="G460" s="36">
        <v>854.43333333333317</v>
      </c>
      <c r="H460" s="36">
        <v>884.13333333333321</v>
      </c>
      <c r="I460" s="36">
        <v>891.91666666666652</v>
      </c>
      <c r="J460" s="36">
        <v>898.98333333333323</v>
      </c>
      <c r="K460" s="31">
        <v>884.85</v>
      </c>
      <c r="L460" s="31">
        <v>870</v>
      </c>
      <c r="M460" s="31">
        <v>2.0588799999999998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142.55000000000001</v>
      </c>
      <c r="D461" s="36">
        <v>143.71666666666667</v>
      </c>
      <c r="E461" s="36">
        <v>140.43333333333334</v>
      </c>
      <c r="F461" s="36">
        <v>138.31666666666666</v>
      </c>
      <c r="G461" s="36">
        <v>135.03333333333333</v>
      </c>
      <c r="H461" s="36">
        <v>145.83333333333334</v>
      </c>
      <c r="I461" s="36">
        <v>149.1166666666667</v>
      </c>
      <c r="J461" s="36">
        <v>151.23333333333335</v>
      </c>
      <c r="K461" s="31">
        <v>147</v>
      </c>
      <c r="L461" s="31">
        <v>141.6</v>
      </c>
      <c r="M461" s="31">
        <v>21.791460000000001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992.65</v>
      </c>
      <c r="D462" s="36">
        <v>995.85</v>
      </c>
      <c r="E462" s="36">
        <v>983.80000000000007</v>
      </c>
      <c r="F462" s="36">
        <v>974.95</v>
      </c>
      <c r="G462" s="36">
        <v>962.90000000000009</v>
      </c>
      <c r="H462" s="36">
        <v>1004.7</v>
      </c>
      <c r="I462" s="36">
        <v>1016.75</v>
      </c>
      <c r="J462" s="36">
        <v>1025.5999999999999</v>
      </c>
      <c r="K462" s="31">
        <v>1007.9</v>
      </c>
      <c r="L462" s="31">
        <v>987</v>
      </c>
      <c r="M462" s="31">
        <v>2.93519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3128.15</v>
      </c>
      <c r="D463" s="36">
        <v>3084.5</v>
      </c>
      <c r="E463" s="36">
        <v>2952.5</v>
      </c>
      <c r="F463" s="36">
        <v>2776.85</v>
      </c>
      <c r="G463" s="36">
        <v>2644.85</v>
      </c>
      <c r="H463" s="36">
        <v>3260.15</v>
      </c>
      <c r="I463" s="36">
        <v>3392.15</v>
      </c>
      <c r="J463" s="36">
        <v>3567.8</v>
      </c>
      <c r="K463" s="31">
        <v>3216.5</v>
      </c>
      <c r="L463" s="31">
        <v>2908.85</v>
      </c>
      <c r="M463" s="31">
        <v>3.4174600000000002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3045.3</v>
      </c>
      <c r="D464" s="36">
        <v>3048.5333333333333</v>
      </c>
      <c r="E464" s="36">
        <v>3017.0666666666666</v>
      </c>
      <c r="F464" s="36">
        <v>2988.8333333333335</v>
      </c>
      <c r="G464" s="36">
        <v>2957.3666666666668</v>
      </c>
      <c r="H464" s="36">
        <v>3076.7666666666664</v>
      </c>
      <c r="I464" s="36">
        <v>3108.2333333333327</v>
      </c>
      <c r="J464" s="36">
        <v>3136.4666666666662</v>
      </c>
      <c r="K464" s="31">
        <v>3080</v>
      </c>
      <c r="L464" s="31">
        <v>3020.3</v>
      </c>
      <c r="M464" s="31">
        <v>0.49136000000000002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3308.45</v>
      </c>
      <c r="D465" s="36">
        <v>3313.6666666666665</v>
      </c>
      <c r="E465" s="36">
        <v>3298.8833333333332</v>
      </c>
      <c r="F465" s="36">
        <v>3289.3166666666666</v>
      </c>
      <c r="G465" s="36">
        <v>3274.5333333333333</v>
      </c>
      <c r="H465" s="36">
        <v>3323.2333333333331</v>
      </c>
      <c r="I465" s="36">
        <v>3338.0166666666669</v>
      </c>
      <c r="J465" s="36">
        <v>3347.583333333333</v>
      </c>
      <c r="K465" s="31">
        <v>3328.45</v>
      </c>
      <c r="L465" s="31">
        <v>3304.1</v>
      </c>
      <c r="M465" s="31">
        <v>5.8462500000000004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1921.55</v>
      </c>
      <c r="D466" s="36">
        <v>1920.0666666666666</v>
      </c>
      <c r="E466" s="36">
        <v>1903.7833333333333</v>
      </c>
      <c r="F466" s="36">
        <v>1886.0166666666667</v>
      </c>
      <c r="G466" s="36">
        <v>1869.7333333333333</v>
      </c>
      <c r="H466" s="36">
        <v>1937.8333333333333</v>
      </c>
      <c r="I466" s="36">
        <v>1954.1166666666666</v>
      </c>
      <c r="J466" s="36">
        <v>1971.8833333333332</v>
      </c>
      <c r="K466" s="31">
        <v>1936.35</v>
      </c>
      <c r="L466" s="31">
        <v>1902.3</v>
      </c>
      <c r="M466" s="31">
        <v>3.0033500000000002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734.25</v>
      </c>
      <c r="D467" s="36">
        <v>735.83333333333337</v>
      </c>
      <c r="E467" s="36">
        <v>728.4666666666667</v>
      </c>
      <c r="F467" s="36">
        <v>722.68333333333328</v>
      </c>
      <c r="G467" s="36">
        <v>715.31666666666661</v>
      </c>
      <c r="H467" s="36">
        <v>741.61666666666679</v>
      </c>
      <c r="I467" s="36">
        <v>748.98333333333335</v>
      </c>
      <c r="J467" s="36">
        <v>754.76666666666688</v>
      </c>
      <c r="K467" s="31">
        <v>743.2</v>
      </c>
      <c r="L467" s="31">
        <v>730.05</v>
      </c>
      <c r="M467" s="31">
        <v>5.2999200000000002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797.6</v>
      </c>
      <c r="D468" s="36">
        <v>797.63333333333321</v>
      </c>
      <c r="E468" s="36">
        <v>785.26666666666642</v>
      </c>
      <c r="F468" s="36">
        <v>772.93333333333317</v>
      </c>
      <c r="G468" s="36">
        <v>760.56666666666638</v>
      </c>
      <c r="H468" s="36">
        <v>809.96666666666647</v>
      </c>
      <c r="I468" s="36">
        <v>822.33333333333326</v>
      </c>
      <c r="J468" s="36">
        <v>834.66666666666652</v>
      </c>
      <c r="K468" s="31">
        <v>810</v>
      </c>
      <c r="L468" s="31">
        <v>785.3</v>
      </c>
      <c r="M468" s="31">
        <v>0.42115000000000002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2079</v>
      </c>
      <c r="D469" s="36">
        <v>2089.9</v>
      </c>
      <c r="E469" s="36">
        <v>2062.2000000000003</v>
      </c>
      <c r="F469" s="36">
        <v>2045.4</v>
      </c>
      <c r="G469" s="36">
        <v>2017.7000000000003</v>
      </c>
      <c r="H469" s="36">
        <v>2106.7000000000003</v>
      </c>
      <c r="I469" s="36">
        <v>2134.4</v>
      </c>
      <c r="J469" s="36">
        <v>2151.2000000000003</v>
      </c>
      <c r="K469" s="31">
        <v>2117.6</v>
      </c>
      <c r="L469" s="31">
        <v>2073.1</v>
      </c>
      <c r="M469" s="31">
        <v>3.7378900000000002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36.1</v>
      </c>
      <c r="D470" s="36">
        <v>36.56666666666667</v>
      </c>
      <c r="E470" s="36">
        <v>35.533333333333339</v>
      </c>
      <c r="F470" s="36">
        <v>34.966666666666669</v>
      </c>
      <c r="G470" s="36">
        <v>33.933333333333337</v>
      </c>
      <c r="H470" s="36">
        <v>37.13333333333334</v>
      </c>
      <c r="I470" s="36">
        <v>38.166666666666671</v>
      </c>
      <c r="J470" s="36">
        <v>38.733333333333341</v>
      </c>
      <c r="K470" s="31">
        <v>37.6</v>
      </c>
      <c r="L470" s="31">
        <v>36</v>
      </c>
      <c r="M470" s="31">
        <v>302.85572000000002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384.1</v>
      </c>
      <c r="D471" s="36">
        <v>385.36666666666662</v>
      </c>
      <c r="E471" s="36">
        <v>380.88333333333321</v>
      </c>
      <c r="F471" s="36">
        <v>377.66666666666657</v>
      </c>
      <c r="G471" s="36">
        <v>373.18333333333317</v>
      </c>
      <c r="H471" s="36">
        <v>388.58333333333326</v>
      </c>
      <c r="I471" s="36">
        <v>393.06666666666672</v>
      </c>
      <c r="J471" s="36">
        <v>396.2833333333333</v>
      </c>
      <c r="K471" s="31">
        <v>389.85</v>
      </c>
      <c r="L471" s="31">
        <v>382.15</v>
      </c>
      <c r="M471" s="31">
        <v>2.8253699999999999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372.55</v>
      </c>
      <c r="D472" s="36">
        <v>372.23333333333329</v>
      </c>
      <c r="E472" s="36">
        <v>369.46666666666658</v>
      </c>
      <c r="F472" s="36">
        <v>366.38333333333327</v>
      </c>
      <c r="G472" s="36">
        <v>363.61666666666656</v>
      </c>
      <c r="H472" s="36">
        <v>375.31666666666661</v>
      </c>
      <c r="I472" s="36">
        <v>378.08333333333337</v>
      </c>
      <c r="J472" s="36">
        <v>381.16666666666663</v>
      </c>
      <c r="K472" s="31">
        <v>375</v>
      </c>
      <c r="L472" s="31">
        <v>369.15</v>
      </c>
      <c r="M472" s="31">
        <v>4.5375899999999998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803.1</v>
      </c>
      <c r="D473" s="36">
        <v>799.5333333333333</v>
      </c>
      <c r="E473" s="36">
        <v>794.06666666666661</v>
      </c>
      <c r="F473" s="36">
        <v>785.0333333333333</v>
      </c>
      <c r="G473" s="36">
        <v>779.56666666666661</v>
      </c>
      <c r="H473" s="36">
        <v>808.56666666666661</v>
      </c>
      <c r="I473" s="36">
        <v>814.0333333333333</v>
      </c>
      <c r="J473" s="36">
        <v>823.06666666666661</v>
      </c>
      <c r="K473" s="31">
        <v>805</v>
      </c>
      <c r="L473" s="31">
        <v>790.5</v>
      </c>
      <c r="M473" s="31">
        <v>1.0814999999999999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2991.7</v>
      </c>
      <c r="D474" s="36">
        <v>3003.5499999999997</v>
      </c>
      <c r="E474" s="36">
        <v>2968.1499999999996</v>
      </c>
      <c r="F474" s="36">
        <v>2944.6</v>
      </c>
      <c r="G474" s="36">
        <v>2909.2</v>
      </c>
      <c r="H474" s="36">
        <v>3027.0999999999995</v>
      </c>
      <c r="I474" s="36">
        <v>3062.5</v>
      </c>
      <c r="J474" s="36">
        <v>3086.0499999999993</v>
      </c>
      <c r="K474" s="31">
        <v>3038.95</v>
      </c>
      <c r="L474" s="31">
        <v>2980</v>
      </c>
      <c r="M474" s="31">
        <v>1.2148300000000001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47.05</v>
      </c>
      <c r="D475" s="36">
        <v>47.4</v>
      </c>
      <c r="E475" s="36">
        <v>46.5</v>
      </c>
      <c r="F475" s="36">
        <v>45.95</v>
      </c>
      <c r="G475" s="36">
        <v>45.050000000000004</v>
      </c>
      <c r="H475" s="36">
        <v>47.949999999999996</v>
      </c>
      <c r="I475" s="36">
        <v>48.849999999999987</v>
      </c>
      <c r="J475" s="36">
        <v>49.399999999999991</v>
      </c>
      <c r="K475" s="31">
        <v>48.3</v>
      </c>
      <c r="L475" s="31">
        <v>46.85</v>
      </c>
      <c r="M475" s="31">
        <v>68.527529999999999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1609.4</v>
      </c>
      <c r="D476" s="36">
        <v>1608.8666666666668</v>
      </c>
      <c r="E476" s="36">
        <v>1601.7833333333335</v>
      </c>
      <c r="F476" s="36">
        <v>1594.1666666666667</v>
      </c>
      <c r="G476" s="36">
        <v>1587.0833333333335</v>
      </c>
      <c r="H476" s="36">
        <v>1616.4833333333336</v>
      </c>
      <c r="I476" s="36">
        <v>1623.5666666666666</v>
      </c>
      <c r="J476" s="36">
        <v>1631.1833333333336</v>
      </c>
      <c r="K476" s="31">
        <v>1615.95</v>
      </c>
      <c r="L476" s="31">
        <v>1601.25</v>
      </c>
      <c r="M476" s="31">
        <v>4.5617400000000004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41.15</v>
      </c>
      <c r="D477" s="36">
        <v>41.383333333333333</v>
      </c>
      <c r="E477" s="36">
        <v>40.716666666666669</v>
      </c>
      <c r="F477" s="36">
        <v>40.283333333333339</v>
      </c>
      <c r="G477" s="36">
        <v>39.616666666666674</v>
      </c>
      <c r="H477" s="36">
        <v>41.816666666666663</v>
      </c>
      <c r="I477" s="36">
        <v>42.483333333333334</v>
      </c>
      <c r="J477" s="36">
        <v>42.916666666666657</v>
      </c>
      <c r="K477" s="31">
        <v>42.05</v>
      </c>
      <c r="L477" s="31">
        <v>40.950000000000003</v>
      </c>
      <c r="M477" s="31">
        <v>177.92812000000001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450.75</v>
      </c>
      <c r="D478" s="36">
        <v>452.16666666666669</v>
      </c>
      <c r="E478" s="36">
        <v>448.58333333333337</v>
      </c>
      <c r="F478" s="36">
        <v>446.41666666666669</v>
      </c>
      <c r="G478" s="36">
        <v>442.83333333333337</v>
      </c>
      <c r="H478" s="36">
        <v>454.33333333333337</v>
      </c>
      <c r="I478" s="36">
        <v>457.91666666666674</v>
      </c>
      <c r="J478" s="36">
        <v>460.08333333333337</v>
      </c>
      <c r="K478" s="31">
        <v>455.75</v>
      </c>
      <c r="L478" s="31">
        <v>450</v>
      </c>
      <c r="M478" s="31">
        <v>0.81757999999999997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8301.4</v>
      </c>
      <c r="D479" s="36">
        <v>8304.4666666666672</v>
      </c>
      <c r="E479" s="36">
        <v>8276.9333333333343</v>
      </c>
      <c r="F479" s="36">
        <v>8252.4666666666672</v>
      </c>
      <c r="G479" s="36">
        <v>8224.9333333333343</v>
      </c>
      <c r="H479" s="36">
        <v>8328.9333333333343</v>
      </c>
      <c r="I479" s="36">
        <v>8356.4666666666672</v>
      </c>
      <c r="J479" s="36">
        <v>8380.9333333333343</v>
      </c>
      <c r="K479" s="31">
        <v>8332</v>
      </c>
      <c r="L479" s="31">
        <v>8280</v>
      </c>
      <c r="M479" s="31">
        <v>2.0523400000000001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105.35</v>
      </c>
      <c r="D480" s="36">
        <v>105.48333333333333</v>
      </c>
      <c r="E480" s="36">
        <v>104.36666666666667</v>
      </c>
      <c r="F480" s="36">
        <v>103.38333333333334</v>
      </c>
      <c r="G480" s="36">
        <v>102.26666666666668</v>
      </c>
      <c r="H480" s="36">
        <v>106.46666666666667</v>
      </c>
      <c r="I480" s="36">
        <v>107.58333333333331</v>
      </c>
      <c r="J480" s="36">
        <v>108.56666666666666</v>
      </c>
      <c r="K480" s="31">
        <v>106.6</v>
      </c>
      <c r="L480" s="31">
        <v>104.5</v>
      </c>
      <c r="M480" s="31">
        <v>140.25819999999999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1572.35</v>
      </c>
      <c r="D481" s="36">
        <v>1576.3666666666668</v>
      </c>
      <c r="E481" s="36">
        <v>1561.2833333333335</v>
      </c>
      <c r="F481" s="36">
        <v>1550.2166666666667</v>
      </c>
      <c r="G481" s="36">
        <v>1535.1333333333334</v>
      </c>
      <c r="H481" s="36">
        <v>1587.4333333333336</v>
      </c>
      <c r="I481" s="36">
        <v>1602.5166666666667</v>
      </c>
      <c r="J481" s="31">
        <v>1613.5833333333337</v>
      </c>
      <c r="K481" s="31">
        <v>1591.45</v>
      </c>
      <c r="L481" s="31">
        <v>1565.3</v>
      </c>
      <c r="M481" s="53">
        <v>2.0236800000000001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1086.4000000000001</v>
      </c>
      <c r="D482" s="36">
        <v>1088.3833333333334</v>
      </c>
      <c r="E482" s="36">
        <v>1078.7666666666669</v>
      </c>
      <c r="F482" s="36">
        <v>1071.1333333333334</v>
      </c>
      <c r="G482" s="36">
        <v>1061.5166666666669</v>
      </c>
      <c r="H482" s="36">
        <v>1096.0166666666669</v>
      </c>
      <c r="I482" s="36">
        <v>1105.6333333333332</v>
      </c>
      <c r="J482" s="31">
        <v>1113.2666666666669</v>
      </c>
      <c r="K482" s="31">
        <v>1098</v>
      </c>
      <c r="L482" s="31">
        <v>1080.75</v>
      </c>
      <c r="M482" s="53">
        <v>19.889320000000001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596.65</v>
      </c>
      <c r="D483" s="36">
        <v>598.91666666666663</v>
      </c>
      <c r="E483" s="36">
        <v>592.83333333333326</v>
      </c>
      <c r="F483" s="36">
        <v>589.01666666666665</v>
      </c>
      <c r="G483" s="36">
        <v>582.93333333333328</v>
      </c>
      <c r="H483" s="36">
        <v>602.73333333333323</v>
      </c>
      <c r="I483" s="36">
        <v>608.81666666666649</v>
      </c>
      <c r="J483" s="36">
        <v>612.63333333333321</v>
      </c>
      <c r="K483" s="31">
        <v>605</v>
      </c>
      <c r="L483" s="31">
        <v>595.1</v>
      </c>
      <c r="M483" s="31">
        <v>1.18937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624.9</v>
      </c>
      <c r="D484" s="36">
        <v>627.93333333333328</v>
      </c>
      <c r="E484" s="36">
        <v>620.96666666666658</v>
      </c>
      <c r="F484" s="36">
        <v>617.0333333333333</v>
      </c>
      <c r="G484" s="36">
        <v>610.06666666666661</v>
      </c>
      <c r="H484" s="36">
        <v>631.86666666666656</v>
      </c>
      <c r="I484" s="36">
        <v>638.83333333333326</v>
      </c>
      <c r="J484" s="31">
        <v>642.76666666666654</v>
      </c>
      <c r="K484" s="31">
        <v>634.9</v>
      </c>
      <c r="L484" s="31">
        <v>624</v>
      </c>
      <c r="M484" s="53">
        <v>14.62594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803.7</v>
      </c>
      <c r="D485" s="36">
        <v>806.51666666666677</v>
      </c>
      <c r="E485" s="36">
        <v>797.18333333333351</v>
      </c>
      <c r="F485" s="36">
        <v>790.66666666666674</v>
      </c>
      <c r="G485" s="36">
        <v>781.33333333333348</v>
      </c>
      <c r="H485" s="36">
        <v>813.03333333333353</v>
      </c>
      <c r="I485" s="36">
        <v>822.36666666666679</v>
      </c>
      <c r="J485" s="36">
        <v>828.88333333333355</v>
      </c>
      <c r="K485" s="31">
        <v>815.85</v>
      </c>
      <c r="L485" s="31">
        <v>800</v>
      </c>
      <c r="M485" s="31">
        <v>3.2322199999999999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664.45</v>
      </c>
      <c r="D486" s="36">
        <v>666.11666666666667</v>
      </c>
      <c r="E486" s="36">
        <v>659.43333333333339</v>
      </c>
      <c r="F486" s="36">
        <v>654.41666666666674</v>
      </c>
      <c r="G486" s="36">
        <v>647.73333333333346</v>
      </c>
      <c r="H486" s="36">
        <v>671.13333333333333</v>
      </c>
      <c r="I486" s="36">
        <v>677.81666666666649</v>
      </c>
      <c r="J486" s="36">
        <v>682.83333333333326</v>
      </c>
      <c r="K486" s="31">
        <v>672.8</v>
      </c>
      <c r="L486" s="31">
        <v>661.1</v>
      </c>
      <c r="M486" s="31">
        <v>4.6626599999999998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440.9</v>
      </c>
      <c r="D487" s="36">
        <v>437.36666666666662</v>
      </c>
      <c r="E487" s="36">
        <v>429.73333333333323</v>
      </c>
      <c r="F487" s="36">
        <v>418.56666666666661</v>
      </c>
      <c r="G487" s="36">
        <v>410.93333333333322</v>
      </c>
      <c r="H487" s="36">
        <v>448.53333333333325</v>
      </c>
      <c r="I487" s="36">
        <v>456.16666666666657</v>
      </c>
      <c r="J487" s="36">
        <v>467.33333333333326</v>
      </c>
      <c r="K487" s="31">
        <v>445</v>
      </c>
      <c r="L487" s="31">
        <v>426.2</v>
      </c>
      <c r="M487" s="31">
        <v>4.2665899999999999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379</v>
      </c>
      <c r="D488" s="36">
        <v>376.36666666666662</v>
      </c>
      <c r="E488" s="36">
        <v>372.73333333333323</v>
      </c>
      <c r="F488" s="36">
        <v>366.46666666666664</v>
      </c>
      <c r="G488" s="36">
        <v>362.83333333333326</v>
      </c>
      <c r="H488" s="36">
        <v>382.63333333333321</v>
      </c>
      <c r="I488" s="36">
        <v>386.26666666666654</v>
      </c>
      <c r="J488" s="36">
        <v>392.53333333333319</v>
      </c>
      <c r="K488" s="31">
        <v>380</v>
      </c>
      <c r="L488" s="31">
        <v>370.1</v>
      </c>
      <c r="M488" s="31">
        <v>2.29949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487.5</v>
      </c>
      <c r="D489" s="36">
        <v>490.2</v>
      </c>
      <c r="E489" s="36">
        <v>481.4</v>
      </c>
      <c r="F489" s="36">
        <v>475.3</v>
      </c>
      <c r="G489" s="36">
        <v>466.5</v>
      </c>
      <c r="H489" s="36">
        <v>496.29999999999995</v>
      </c>
      <c r="I489" s="36">
        <v>505.1</v>
      </c>
      <c r="J489" s="36">
        <v>511.19999999999993</v>
      </c>
      <c r="K489" s="31">
        <v>499</v>
      </c>
      <c r="L489" s="31">
        <v>484.1</v>
      </c>
      <c r="M489" s="31">
        <v>1.5130399999999999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930.1</v>
      </c>
      <c r="D490" s="36">
        <v>927.33333333333337</v>
      </c>
      <c r="E490" s="36">
        <v>920.76666666666677</v>
      </c>
      <c r="F490" s="36">
        <v>911.43333333333339</v>
      </c>
      <c r="G490" s="36">
        <v>904.86666666666679</v>
      </c>
      <c r="H490" s="36">
        <v>936.66666666666674</v>
      </c>
      <c r="I490" s="36">
        <v>943.23333333333335</v>
      </c>
      <c r="J490" s="36">
        <v>952.56666666666672</v>
      </c>
      <c r="K490" s="31">
        <v>933.9</v>
      </c>
      <c r="L490" s="31">
        <v>918</v>
      </c>
      <c r="M490" s="31">
        <v>18.410309999999999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1295.75</v>
      </c>
      <c r="D491" s="36">
        <v>1292.5833333333333</v>
      </c>
      <c r="E491" s="36">
        <v>1280.1666666666665</v>
      </c>
      <c r="F491" s="36">
        <v>1264.5833333333333</v>
      </c>
      <c r="G491" s="36">
        <v>1252.1666666666665</v>
      </c>
      <c r="H491" s="36">
        <v>1308.1666666666665</v>
      </c>
      <c r="I491" s="36">
        <v>1320.583333333333</v>
      </c>
      <c r="J491" s="36">
        <v>1336.1666666666665</v>
      </c>
      <c r="K491" s="31">
        <v>1305</v>
      </c>
      <c r="L491" s="31">
        <v>1277</v>
      </c>
      <c r="M491" s="31">
        <v>0.77195000000000003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229.95</v>
      </c>
      <c r="D492" s="36">
        <v>230.16666666666666</v>
      </c>
      <c r="E492" s="36">
        <v>228.7833333333333</v>
      </c>
      <c r="F492" s="36">
        <v>227.61666666666665</v>
      </c>
      <c r="G492" s="36">
        <v>226.23333333333329</v>
      </c>
      <c r="H492" s="36">
        <v>231.33333333333331</v>
      </c>
      <c r="I492" s="36">
        <v>232.7166666666667</v>
      </c>
      <c r="J492" s="36">
        <v>233.88333333333333</v>
      </c>
      <c r="K492" s="31">
        <v>231.55</v>
      </c>
      <c r="L492" s="31">
        <v>229</v>
      </c>
      <c r="M492" s="31">
        <v>50.647500000000001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305.10000000000002</v>
      </c>
      <c r="D493" s="36">
        <v>304.2166666666667</v>
      </c>
      <c r="E493" s="36">
        <v>301.83333333333337</v>
      </c>
      <c r="F493" s="36">
        <v>298.56666666666666</v>
      </c>
      <c r="G493" s="36">
        <v>296.18333333333334</v>
      </c>
      <c r="H493" s="36">
        <v>307.48333333333341</v>
      </c>
      <c r="I493" s="36">
        <v>309.86666666666673</v>
      </c>
      <c r="J493" s="36">
        <v>313.13333333333344</v>
      </c>
      <c r="K493" s="31">
        <v>306.60000000000002</v>
      </c>
      <c r="L493" s="31">
        <v>300.95</v>
      </c>
      <c r="M493" s="31">
        <v>2.5558900000000002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573.15</v>
      </c>
      <c r="D494" s="36">
        <v>566.88333333333333</v>
      </c>
      <c r="E494" s="36">
        <v>557.81666666666661</v>
      </c>
      <c r="F494" s="36">
        <v>542.48333333333323</v>
      </c>
      <c r="G494" s="36">
        <v>533.41666666666652</v>
      </c>
      <c r="H494" s="36">
        <v>582.2166666666667</v>
      </c>
      <c r="I494" s="36">
        <v>591.28333333333353</v>
      </c>
      <c r="J494" s="36">
        <v>606.61666666666679</v>
      </c>
      <c r="K494" s="31">
        <v>575.95000000000005</v>
      </c>
      <c r="L494" s="31">
        <v>551.54999999999995</v>
      </c>
      <c r="M494" s="31">
        <v>2.81392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1792.15</v>
      </c>
      <c r="D495" s="36">
        <v>1800.4166666666667</v>
      </c>
      <c r="E495" s="36">
        <v>1778.7333333333336</v>
      </c>
      <c r="F495" s="36">
        <v>1765.3166666666668</v>
      </c>
      <c r="G495" s="36">
        <v>1743.6333333333337</v>
      </c>
      <c r="H495" s="36">
        <v>1813.8333333333335</v>
      </c>
      <c r="I495" s="36">
        <v>1835.5166666666664</v>
      </c>
      <c r="J495" s="36">
        <v>1848.9333333333334</v>
      </c>
      <c r="K495" s="31">
        <v>1822.1</v>
      </c>
      <c r="L495" s="31">
        <v>1787</v>
      </c>
      <c r="M495" s="31">
        <v>0.37986999999999999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1918.35</v>
      </c>
      <c r="D496" s="36">
        <v>1930.0333333333335</v>
      </c>
      <c r="E496" s="36">
        <v>1900.0666666666671</v>
      </c>
      <c r="F496" s="36">
        <v>1881.7833333333335</v>
      </c>
      <c r="G496" s="36">
        <v>1851.8166666666671</v>
      </c>
      <c r="H496" s="36">
        <v>1948.3166666666671</v>
      </c>
      <c r="I496" s="36">
        <v>1978.2833333333338</v>
      </c>
      <c r="J496" s="36">
        <v>1996.5666666666671</v>
      </c>
      <c r="K496" s="31">
        <v>1960</v>
      </c>
      <c r="L496" s="31">
        <v>1911.75</v>
      </c>
      <c r="M496" s="31">
        <v>0.26401000000000002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11.9</v>
      </c>
      <c r="D497" s="36">
        <v>11.966666666666669</v>
      </c>
      <c r="E497" s="36">
        <v>11.733333333333338</v>
      </c>
      <c r="F497" s="36">
        <v>11.56666666666667</v>
      </c>
      <c r="G497" s="36">
        <v>11.333333333333339</v>
      </c>
      <c r="H497" s="36">
        <v>12.133333333333336</v>
      </c>
      <c r="I497" s="36">
        <v>12.366666666666667</v>
      </c>
      <c r="J497" s="36">
        <v>12.533333333333335</v>
      </c>
      <c r="K497" s="31">
        <v>12.2</v>
      </c>
      <c r="L497" s="31">
        <v>11.8</v>
      </c>
      <c r="M497" s="31">
        <v>2416.3536100000001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850.95</v>
      </c>
      <c r="D498" s="36">
        <v>851.73333333333323</v>
      </c>
      <c r="E498" s="36">
        <v>846.46666666666647</v>
      </c>
      <c r="F498" s="36">
        <v>841.98333333333323</v>
      </c>
      <c r="G498" s="36">
        <v>836.71666666666647</v>
      </c>
      <c r="H498" s="36">
        <v>856.21666666666647</v>
      </c>
      <c r="I498" s="36">
        <v>861.48333333333312</v>
      </c>
      <c r="J498" s="36">
        <v>865.96666666666647</v>
      </c>
      <c r="K498" s="31">
        <v>857</v>
      </c>
      <c r="L498" s="31">
        <v>847.25</v>
      </c>
      <c r="M498" s="31">
        <v>3.9069199999999999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454.7</v>
      </c>
      <c r="D499" s="36">
        <v>452.43333333333334</v>
      </c>
      <c r="E499" s="36">
        <v>447.56666666666666</v>
      </c>
      <c r="F499" s="36">
        <v>440.43333333333334</v>
      </c>
      <c r="G499" s="36">
        <v>435.56666666666666</v>
      </c>
      <c r="H499" s="36">
        <v>459.56666666666666</v>
      </c>
      <c r="I499" s="36">
        <v>464.43333333333334</v>
      </c>
      <c r="J499" s="36">
        <v>471.56666666666666</v>
      </c>
      <c r="K499" s="31">
        <v>457.3</v>
      </c>
      <c r="L499" s="31">
        <v>445.3</v>
      </c>
      <c r="M499" s="31">
        <v>9.7157300000000006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132.80000000000001</v>
      </c>
      <c r="D500" s="36">
        <v>132.31666666666669</v>
      </c>
      <c r="E500" s="36">
        <v>130.38333333333338</v>
      </c>
      <c r="F500" s="36">
        <v>127.9666666666667</v>
      </c>
      <c r="G500" s="36">
        <v>126.03333333333339</v>
      </c>
      <c r="H500" s="36">
        <v>134.73333333333338</v>
      </c>
      <c r="I500" s="36">
        <v>136.66666666666671</v>
      </c>
      <c r="J500" s="36">
        <v>139.08333333333337</v>
      </c>
      <c r="K500" s="31">
        <v>134.25</v>
      </c>
      <c r="L500" s="31">
        <v>129.9</v>
      </c>
      <c r="M500" s="31">
        <v>35.534910000000004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943.15</v>
      </c>
      <c r="D501" s="36">
        <v>942.06666666666661</v>
      </c>
      <c r="E501" s="36">
        <v>934.13333333333321</v>
      </c>
      <c r="F501" s="36">
        <v>925.11666666666656</v>
      </c>
      <c r="G501" s="36">
        <v>917.18333333333317</v>
      </c>
      <c r="H501" s="36">
        <v>951.08333333333326</v>
      </c>
      <c r="I501" s="36">
        <v>959.01666666666665</v>
      </c>
      <c r="J501" s="36">
        <v>968.0333333333333</v>
      </c>
      <c r="K501" s="31">
        <v>950</v>
      </c>
      <c r="L501" s="31">
        <v>933.05</v>
      </c>
      <c r="M501" s="31">
        <v>1.6862699999999999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1676.55</v>
      </c>
      <c r="D502" s="36">
        <v>1683.8166666666666</v>
      </c>
      <c r="E502" s="36">
        <v>1657.7333333333331</v>
      </c>
      <c r="F502" s="36">
        <v>1638.9166666666665</v>
      </c>
      <c r="G502" s="36">
        <v>1612.833333333333</v>
      </c>
      <c r="H502" s="36">
        <v>1702.6333333333332</v>
      </c>
      <c r="I502" s="36">
        <v>1728.7166666666667</v>
      </c>
      <c r="J502" s="36">
        <v>1747.5333333333333</v>
      </c>
      <c r="K502" s="31">
        <v>1709.9</v>
      </c>
      <c r="L502" s="31">
        <v>1665</v>
      </c>
      <c r="M502" s="31">
        <v>0.37084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411.4</v>
      </c>
      <c r="D503" s="36">
        <v>412.09999999999997</v>
      </c>
      <c r="E503" s="36">
        <v>410.34999999999991</v>
      </c>
      <c r="F503" s="36">
        <v>409.29999999999995</v>
      </c>
      <c r="G503" s="36">
        <v>407.5499999999999</v>
      </c>
      <c r="H503" s="36">
        <v>413.14999999999992</v>
      </c>
      <c r="I503" s="36">
        <v>414.90000000000003</v>
      </c>
      <c r="J503" s="31">
        <v>415.94999999999993</v>
      </c>
      <c r="K503" s="31">
        <v>413.85</v>
      </c>
      <c r="L503" s="31">
        <v>411.05</v>
      </c>
      <c r="M503" s="53">
        <v>29.896940000000001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17.100000000000001</v>
      </c>
      <c r="D504" s="36">
        <v>17.150000000000002</v>
      </c>
      <c r="E504" s="36">
        <v>17.000000000000004</v>
      </c>
      <c r="F504" s="36">
        <v>16.900000000000002</v>
      </c>
      <c r="G504" s="36">
        <v>16.750000000000004</v>
      </c>
      <c r="H504" s="36">
        <v>17.250000000000004</v>
      </c>
      <c r="I504" s="36">
        <v>17.400000000000002</v>
      </c>
      <c r="J504" s="31">
        <v>17.500000000000004</v>
      </c>
      <c r="K504" s="31">
        <v>17.3</v>
      </c>
      <c r="L504" s="31">
        <v>17.05</v>
      </c>
      <c r="M504" s="53">
        <v>767.98182999999995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255.65</v>
      </c>
      <c r="D505" s="36">
        <v>255.75</v>
      </c>
      <c r="E505" s="36">
        <v>253.5</v>
      </c>
      <c r="F505" s="36">
        <v>251.35</v>
      </c>
      <c r="G505" s="36">
        <v>249.1</v>
      </c>
      <c r="H505" s="36">
        <v>257.89999999999998</v>
      </c>
      <c r="I505" s="36">
        <v>260.14999999999998</v>
      </c>
      <c r="J505" s="36">
        <v>262.3</v>
      </c>
      <c r="K505" s="31">
        <v>258</v>
      </c>
      <c r="L505" s="31">
        <v>253.6</v>
      </c>
      <c r="M505" s="31">
        <v>36.953609999999998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550.15</v>
      </c>
      <c r="D506" s="36">
        <v>557.15</v>
      </c>
      <c r="E506" s="36">
        <v>536.59999999999991</v>
      </c>
      <c r="F506" s="36">
        <v>523.04999999999995</v>
      </c>
      <c r="G506" s="36">
        <v>502.49999999999989</v>
      </c>
      <c r="H506" s="36">
        <v>570.69999999999993</v>
      </c>
      <c r="I506" s="36">
        <v>591.24999999999989</v>
      </c>
      <c r="J506" s="36">
        <v>604.79999999999995</v>
      </c>
      <c r="K506" s="31">
        <v>577.70000000000005</v>
      </c>
      <c r="L506" s="31">
        <v>543.6</v>
      </c>
      <c r="M506" s="31">
        <v>24.063110000000002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15731.05</v>
      </c>
      <c r="D507" s="36">
        <v>15785.683333333334</v>
      </c>
      <c r="E507" s="36">
        <v>15653.416666666668</v>
      </c>
      <c r="F507" s="36">
        <v>15575.783333333333</v>
      </c>
      <c r="G507" s="36">
        <v>15443.516666666666</v>
      </c>
      <c r="H507" s="36">
        <v>15863.316666666669</v>
      </c>
      <c r="I507" s="36">
        <v>15995.583333333336</v>
      </c>
      <c r="J507" s="31">
        <v>16073.216666666671</v>
      </c>
      <c r="K507" s="31">
        <v>15917.95</v>
      </c>
      <c r="L507" s="31">
        <v>15708.05</v>
      </c>
      <c r="M507" s="53">
        <v>1.7860000000000001E-2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113.85</v>
      </c>
      <c r="D508" s="36">
        <v>113.18333333333334</v>
      </c>
      <c r="E508" s="36">
        <v>112.16666666666667</v>
      </c>
      <c r="F508" s="36">
        <v>110.48333333333333</v>
      </c>
      <c r="G508" s="36">
        <v>109.46666666666667</v>
      </c>
      <c r="H508" s="36">
        <v>114.86666666666667</v>
      </c>
      <c r="I508" s="36">
        <v>115.88333333333333</v>
      </c>
      <c r="J508" s="36">
        <v>117.56666666666668</v>
      </c>
      <c r="K508" s="31">
        <v>114.2</v>
      </c>
      <c r="L508" s="31">
        <v>111.5</v>
      </c>
      <c r="M508" s="31">
        <v>553.51894000000004</v>
      </c>
      <c r="N508" s="1"/>
      <c r="O508" s="1"/>
    </row>
    <row r="509" spans="1:15" ht="12.75" customHeight="1">
      <c r="A509" s="254">
        <v>499</v>
      </c>
      <c r="B509" s="255" t="s">
        <v>242</v>
      </c>
      <c r="C509" s="255">
        <v>590.29999999999995</v>
      </c>
      <c r="D509" s="256">
        <v>592.04999999999995</v>
      </c>
      <c r="E509" s="256">
        <v>586.69999999999993</v>
      </c>
      <c r="F509" s="256">
        <v>583.1</v>
      </c>
      <c r="G509" s="256">
        <v>577.75</v>
      </c>
      <c r="H509" s="256">
        <v>595.64999999999986</v>
      </c>
      <c r="I509" s="256">
        <v>600.99999999999977</v>
      </c>
      <c r="J509" s="256">
        <v>604.5999999999998</v>
      </c>
      <c r="K509" s="257">
        <v>597.4</v>
      </c>
      <c r="L509" s="257">
        <v>588.45000000000005</v>
      </c>
      <c r="M509" s="257">
        <v>11.22317</v>
      </c>
      <c r="N509" s="1"/>
      <c r="O509" s="1"/>
    </row>
    <row r="510" spans="1:15" ht="12.75" customHeight="1">
      <c r="A510" s="273">
        <v>500</v>
      </c>
      <c r="B510" s="276" t="s">
        <v>562</v>
      </c>
      <c r="C510" s="276">
        <v>1566.2</v>
      </c>
      <c r="D510" s="277">
        <v>1568.7</v>
      </c>
      <c r="E510" s="277">
        <v>1557.6000000000001</v>
      </c>
      <c r="F510" s="277">
        <v>1549</v>
      </c>
      <c r="G510" s="277">
        <v>1537.9</v>
      </c>
      <c r="H510" s="277">
        <v>1577.3000000000002</v>
      </c>
      <c r="I510" s="277">
        <v>1588.4</v>
      </c>
      <c r="J510" s="277">
        <v>1597.0000000000002</v>
      </c>
      <c r="K510" s="273">
        <v>1579.8</v>
      </c>
      <c r="L510" s="273">
        <v>1560.1</v>
      </c>
      <c r="M510" s="273">
        <v>0.21953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9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77"/>
      <c r="B5" s="378"/>
      <c r="C5" s="377"/>
      <c r="D5" s="378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79" t="s">
        <v>566</v>
      </c>
      <c r="C7" s="378"/>
      <c r="D7" s="7">
        <f>Main!B10</f>
        <v>45217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45216</v>
      </c>
      <c r="B10" s="32">
        <v>543938</v>
      </c>
      <c r="C10" s="31" t="s">
        <v>1052</v>
      </c>
      <c r="D10" s="31" t="s">
        <v>1053</v>
      </c>
      <c r="E10" s="31" t="s">
        <v>576</v>
      </c>
      <c r="F10" s="86">
        <v>16000</v>
      </c>
      <c r="G10" s="32">
        <v>255.95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45216</v>
      </c>
      <c r="B11" s="32">
        <v>538351</v>
      </c>
      <c r="C11" s="31" t="s">
        <v>1054</v>
      </c>
      <c r="D11" s="31" t="s">
        <v>1055</v>
      </c>
      <c r="E11" s="31" t="s">
        <v>576</v>
      </c>
      <c r="F11" s="86">
        <v>102689</v>
      </c>
      <c r="G11" s="32">
        <v>4.67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45216</v>
      </c>
      <c r="B12" s="32">
        <v>540718</v>
      </c>
      <c r="C12" s="31" t="s">
        <v>1018</v>
      </c>
      <c r="D12" s="31" t="s">
        <v>1024</v>
      </c>
      <c r="E12" s="31" t="s">
        <v>575</v>
      </c>
      <c r="F12" s="86">
        <v>24000</v>
      </c>
      <c r="G12" s="32">
        <v>50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45216</v>
      </c>
      <c r="B13" s="32">
        <v>540718</v>
      </c>
      <c r="C13" s="31" t="s">
        <v>1018</v>
      </c>
      <c r="D13" s="31" t="s">
        <v>1056</v>
      </c>
      <c r="E13" s="31" t="s">
        <v>576</v>
      </c>
      <c r="F13" s="86">
        <v>21000</v>
      </c>
      <c r="G13" s="32">
        <v>52.03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45216</v>
      </c>
      <c r="B14" s="32">
        <v>540718</v>
      </c>
      <c r="C14" s="31" t="s">
        <v>1018</v>
      </c>
      <c r="D14" s="31" t="s">
        <v>1057</v>
      </c>
      <c r="E14" s="31" t="s">
        <v>575</v>
      </c>
      <c r="F14" s="86">
        <v>81000</v>
      </c>
      <c r="G14" s="32">
        <v>50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45216</v>
      </c>
      <c r="B15" s="32">
        <v>540718</v>
      </c>
      <c r="C15" s="31" t="s">
        <v>1018</v>
      </c>
      <c r="D15" s="31" t="s">
        <v>1058</v>
      </c>
      <c r="E15" s="31" t="s">
        <v>575</v>
      </c>
      <c r="F15" s="86">
        <v>48000</v>
      </c>
      <c r="G15" s="32">
        <v>49.99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45216</v>
      </c>
      <c r="B16" s="32">
        <v>540718</v>
      </c>
      <c r="C16" s="31" t="s">
        <v>1018</v>
      </c>
      <c r="D16" s="31" t="s">
        <v>1059</v>
      </c>
      <c r="E16" s="31" t="s">
        <v>576</v>
      </c>
      <c r="F16" s="86">
        <v>57000</v>
      </c>
      <c r="G16" s="32">
        <v>50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45216</v>
      </c>
      <c r="B17" s="32">
        <v>540718</v>
      </c>
      <c r="C17" s="31" t="s">
        <v>1018</v>
      </c>
      <c r="D17" s="31" t="s">
        <v>1060</v>
      </c>
      <c r="E17" s="31" t="s">
        <v>576</v>
      </c>
      <c r="F17" s="86">
        <v>120000</v>
      </c>
      <c r="G17" s="32">
        <v>50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45216</v>
      </c>
      <c r="B18" s="32">
        <v>540718</v>
      </c>
      <c r="C18" s="31" t="s">
        <v>1018</v>
      </c>
      <c r="D18" s="31" t="s">
        <v>1019</v>
      </c>
      <c r="E18" s="31" t="s">
        <v>576</v>
      </c>
      <c r="F18" s="86">
        <v>102000</v>
      </c>
      <c r="G18" s="32">
        <v>50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45216</v>
      </c>
      <c r="B19" s="32">
        <v>540718</v>
      </c>
      <c r="C19" s="31" t="s">
        <v>1018</v>
      </c>
      <c r="D19" s="31" t="s">
        <v>1061</v>
      </c>
      <c r="E19" s="31" t="s">
        <v>575</v>
      </c>
      <c r="F19" s="86">
        <v>48000</v>
      </c>
      <c r="G19" s="32">
        <v>49.97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45216</v>
      </c>
      <c r="B20" s="32">
        <v>540718</v>
      </c>
      <c r="C20" s="31" t="s">
        <v>1018</v>
      </c>
      <c r="D20" s="31" t="s">
        <v>1024</v>
      </c>
      <c r="E20" s="31" t="s">
        <v>576</v>
      </c>
      <c r="F20" s="86">
        <v>21000</v>
      </c>
      <c r="G20" s="32">
        <v>49.9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45216</v>
      </c>
      <c r="B21" s="32">
        <v>540718</v>
      </c>
      <c r="C21" s="31" t="s">
        <v>1018</v>
      </c>
      <c r="D21" s="31" t="s">
        <v>1062</v>
      </c>
      <c r="E21" s="31" t="s">
        <v>575</v>
      </c>
      <c r="F21" s="86">
        <v>54000</v>
      </c>
      <c r="G21" s="32">
        <v>50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45216</v>
      </c>
      <c r="B22" s="32">
        <v>540205</v>
      </c>
      <c r="C22" s="31" t="s">
        <v>1063</v>
      </c>
      <c r="D22" s="31" t="s">
        <v>1064</v>
      </c>
      <c r="E22" s="31" t="s">
        <v>576</v>
      </c>
      <c r="F22" s="86">
        <v>100000</v>
      </c>
      <c r="G22" s="32">
        <v>2602.14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45216</v>
      </c>
      <c r="B23" s="32">
        <v>540205</v>
      </c>
      <c r="C23" s="31" t="s">
        <v>1063</v>
      </c>
      <c r="D23" s="31" t="s">
        <v>1065</v>
      </c>
      <c r="E23" s="31" t="s">
        <v>575</v>
      </c>
      <c r="F23" s="86">
        <v>95000</v>
      </c>
      <c r="G23" s="32">
        <v>2601.9299999999998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45216</v>
      </c>
      <c r="B24" s="32">
        <v>542627</v>
      </c>
      <c r="C24" s="31" t="s">
        <v>1020</v>
      </c>
      <c r="D24" s="31" t="s">
        <v>1066</v>
      </c>
      <c r="E24" s="31" t="s">
        <v>575</v>
      </c>
      <c r="F24" s="86">
        <v>22500</v>
      </c>
      <c r="G24" s="32">
        <v>23.44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45216</v>
      </c>
      <c r="B25" s="32">
        <v>523489</v>
      </c>
      <c r="C25" s="31" t="s">
        <v>1067</v>
      </c>
      <c r="D25" s="31" t="s">
        <v>1068</v>
      </c>
      <c r="E25" s="31" t="s">
        <v>576</v>
      </c>
      <c r="F25" s="86">
        <v>39071</v>
      </c>
      <c r="G25" s="32">
        <v>25.12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45216</v>
      </c>
      <c r="B26" s="32">
        <v>512379</v>
      </c>
      <c r="C26" s="31" t="s">
        <v>1069</v>
      </c>
      <c r="D26" s="31" t="s">
        <v>1070</v>
      </c>
      <c r="E26" s="31" t="s">
        <v>575</v>
      </c>
      <c r="F26" s="86">
        <v>2000000</v>
      </c>
      <c r="G26" s="32">
        <v>23.9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45216</v>
      </c>
      <c r="B27" s="32">
        <v>512379</v>
      </c>
      <c r="C27" s="31" t="s">
        <v>1069</v>
      </c>
      <c r="D27" s="31" t="s">
        <v>1071</v>
      </c>
      <c r="E27" s="31" t="s">
        <v>576</v>
      </c>
      <c r="F27" s="86">
        <v>2000000</v>
      </c>
      <c r="G27" s="32">
        <v>23.9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45216</v>
      </c>
      <c r="B28" s="32">
        <v>540361</v>
      </c>
      <c r="C28" s="31" t="s">
        <v>1072</v>
      </c>
      <c r="D28" s="31" t="s">
        <v>1073</v>
      </c>
      <c r="E28" s="31" t="s">
        <v>575</v>
      </c>
      <c r="F28" s="86">
        <v>390000</v>
      </c>
      <c r="G28" s="32">
        <v>7.76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45216</v>
      </c>
      <c r="B29" s="32">
        <v>539884</v>
      </c>
      <c r="C29" s="31" t="s">
        <v>1074</v>
      </c>
      <c r="D29" s="31" t="s">
        <v>1075</v>
      </c>
      <c r="E29" s="31" t="s">
        <v>576</v>
      </c>
      <c r="F29" s="86">
        <v>60382</v>
      </c>
      <c r="G29" s="32">
        <v>3.84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45216</v>
      </c>
      <c r="B30" s="32">
        <v>539884</v>
      </c>
      <c r="C30" s="31" t="s">
        <v>1074</v>
      </c>
      <c r="D30" s="31" t="s">
        <v>1075</v>
      </c>
      <c r="E30" s="31" t="s">
        <v>575</v>
      </c>
      <c r="F30" s="86">
        <v>454382</v>
      </c>
      <c r="G30" s="32">
        <v>3.88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45216</v>
      </c>
      <c r="B31" s="32">
        <v>539884</v>
      </c>
      <c r="C31" s="31" t="s">
        <v>1074</v>
      </c>
      <c r="D31" s="31" t="s">
        <v>987</v>
      </c>
      <c r="E31" s="31" t="s">
        <v>576</v>
      </c>
      <c r="F31" s="86">
        <v>349607</v>
      </c>
      <c r="G31" s="32">
        <v>3.9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45216</v>
      </c>
      <c r="B32" s="32">
        <v>535431</v>
      </c>
      <c r="C32" s="31" t="s">
        <v>1021</v>
      </c>
      <c r="D32" s="31" t="s">
        <v>1076</v>
      </c>
      <c r="E32" s="31" t="s">
        <v>576</v>
      </c>
      <c r="F32" s="86">
        <v>2250000</v>
      </c>
      <c r="G32" s="32">
        <v>1.49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45216</v>
      </c>
      <c r="B33" s="32">
        <v>535431</v>
      </c>
      <c r="C33" s="31" t="s">
        <v>1021</v>
      </c>
      <c r="D33" s="31" t="s">
        <v>1077</v>
      </c>
      <c r="E33" s="31" t="s">
        <v>576</v>
      </c>
      <c r="F33" s="86">
        <v>2250000</v>
      </c>
      <c r="G33" s="32">
        <v>1.49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45216</v>
      </c>
      <c r="B34" s="32">
        <v>535431</v>
      </c>
      <c r="C34" s="31" t="s">
        <v>1021</v>
      </c>
      <c r="D34" s="31" t="s">
        <v>1078</v>
      </c>
      <c r="E34" s="31" t="s">
        <v>576</v>
      </c>
      <c r="F34" s="86">
        <v>1168979</v>
      </c>
      <c r="G34" s="32">
        <v>1.49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45216</v>
      </c>
      <c r="B35" s="32">
        <v>505250</v>
      </c>
      <c r="C35" s="31" t="s">
        <v>1079</v>
      </c>
      <c r="D35" s="31" t="s">
        <v>1080</v>
      </c>
      <c r="E35" s="31" t="s">
        <v>575</v>
      </c>
      <c r="F35" s="86">
        <v>27200</v>
      </c>
      <c r="G35" s="32">
        <v>75.08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45216</v>
      </c>
      <c r="B36" s="32">
        <v>540936</v>
      </c>
      <c r="C36" s="31" t="s">
        <v>1081</v>
      </c>
      <c r="D36" s="31" t="s">
        <v>1082</v>
      </c>
      <c r="E36" s="31" t="s">
        <v>575</v>
      </c>
      <c r="F36" s="86">
        <v>3</v>
      </c>
      <c r="G36" s="32">
        <v>12.21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45216</v>
      </c>
      <c r="B37" s="32">
        <v>540936</v>
      </c>
      <c r="C37" s="31" t="s">
        <v>1081</v>
      </c>
      <c r="D37" s="31" t="s">
        <v>1082</v>
      </c>
      <c r="E37" s="31" t="s">
        <v>576</v>
      </c>
      <c r="F37" s="86">
        <v>58583</v>
      </c>
      <c r="G37" s="32">
        <v>12.14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45216</v>
      </c>
      <c r="B38" s="32">
        <v>532467</v>
      </c>
      <c r="C38" s="31" t="s">
        <v>1083</v>
      </c>
      <c r="D38" s="31" t="s">
        <v>1084</v>
      </c>
      <c r="E38" s="31" t="s">
        <v>576</v>
      </c>
      <c r="F38" s="86">
        <v>82050</v>
      </c>
      <c r="G38" s="32">
        <v>125.46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45216</v>
      </c>
      <c r="B39" s="32">
        <v>532041</v>
      </c>
      <c r="C39" s="31" t="s">
        <v>1085</v>
      </c>
      <c r="D39" s="31" t="s">
        <v>988</v>
      </c>
      <c r="E39" s="31" t="s">
        <v>575</v>
      </c>
      <c r="F39" s="86">
        <v>33939</v>
      </c>
      <c r="G39" s="32">
        <v>11.37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45216</v>
      </c>
      <c r="B40" s="32">
        <v>532041</v>
      </c>
      <c r="C40" s="31" t="s">
        <v>1085</v>
      </c>
      <c r="D40" s="31" t="s">
        <v>988</v>
      </c>
      <c r="E40" s="31" t="s">
        <v>576</v>
      </c>
      <c r="F40" s="86">
        <v>67833</v>
      </c>
      <c r="G40" s="32">
        <v>11.01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45216</v>
      </c>
      <c r="B41" s="32">
        <v>532041</v>
      </c>
      <c r="C41" s="31" t="s">
        <v>1085</v>
      </c>
      <c r="D41" s="31" t="s">
        <v>1086</v>
      </c>
      <c r="E41" s="31" t="s">
        <v>576</v>
      </c>
      <c r="F41" s="86">
        <v>78443</v>
      </c>
      <c r="G41" s="32">
        <v>11.53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45216</v>
      </c>
      <c r="B42" s="32">
        <v>532041</v>
      </c>
      <c r="C42" s="31" t="s">
        <v>1085</v>
      </c>
      <c r="D42" s="31" t="s">
        <v>1087</v>
      </c>
      <c r="E42" s="31" t="s">
        <v>576</v>
      </c>
      <c r="F42" s="86">
        <v>55952</v>
      </c>
      <c r="G42" s="32">
        <v>11.05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45216</v>
      </c>
      <c r="B43" s="32">
        <v>532041</v>
      </c>
      <c r="C43" s="31" t="s">
        <v>1085</v>
      </c>
      <c r="D43" s="31" t="s">
        <v>1087</v>
      </c>
      <c r="E43" s="31" t="s">
        <v>575</v>
      </c>
      <c r="F43" s="86">
        <v>42583</v>
      </c>
      <c r="G43" s="32">
        <v>11.15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45216</v>
      </c>
      <c r="B44" s="32">
        <v>532041</v>
      </c>
      <c r="C44" s="31" t="s">
        <v>1085</v>
      </c>
      <c r="D44" s="31" t="s">
        <v>1023</v>
      </c>
      <c r="E44" s="31" t="s">
        <v>576</v>
      </c>
      <c r="F44" s="86">
        <v>54908</v>
      </c>
      <c r="G44" s="32">
        <v>11.22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45216</v>
      </c>
      <c r="B45" s="32">
        <v>532041</v>
      </c>
      <c r="C45" s="31" t="s">
        <v>1085</v>
      </c>
      <c r="D45" s="31" t="s">
        <v>1023</v>
      </c>
      <c r="E45" s="31" t="s">
        <v>575</v>
      </c>
      <c r="F45" s="86">
        <v>47608</v>
      </c>
      <c r="G45" s="32">
        <v>10.82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45216</v>
      </c>
      <c r="B46" s="32">
        <v>530315</v>
      </c>
      <c r="C46" s="31" t="s">
        <v>1088</v>
      </c>
      <c r="D46" s="31" t="s">
        <v>1089</v>
      </c>
      <c r="E46" s="31" t="s">
        <v>575</v>
      </c>
      <c r="F46" s="86">
        <v>52000</v>
      </c>
      <c r="G46" s="32">
        <v>166.79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45216</v>
      </c>
      <c r="B47" s="32">
        <v>540377</v>
      </c>
      <c r="C47" s="31" t="s">
        <v>999</v>
      </c>
      <c r="D47" s="31" t="s">
        <v>1026</v>
      </c>
      <c r="E47" s="31" t="s">
        <v>576</v>
      </c>
      <c r="F47" s="86">
        <v>1319168</v>
      </c>
      <c r="G47" s="32">
        <v>11.33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45216</v>
      </c>
      <c r="B48" s="32">
        <v>540377</v>
      </c>
      <c r="C48" s="31" t="s">
        <v>999</v>
      </c>
      <c r="D48" s="31" t="s">
        <v>1000</v>
      </c>
      <c r="E48" s="31" t="s">
        <v>576</v>
      </c>
      <c r="F48" s="86">
        <v>6365013</v>
      </c>
      <c r="G48" s="32">
        <v>12.01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45216</v>
      </c>
      <c r="B49" s="32">
        <v>540377</v>
      </c>
      <c r="C49" s="31" t="s">
        <v>999</v>
      </c>
      <c r="D49" s="31" t="s">
        <v>1000</v>
      </c>
      <c r="E49" s="31" t="s">
        <v>575</v>
      </c>
      <c r="F49" s="86">
        <v>6541134</v>
      </c>
      <c r="G49" s="32">
        <v>11.88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45216</v>
      </c>
      <c r="B50" s="32">
        <v>540134</v>
      </c>
      <c r="C50" s="31" t="s">
        <v>1090</v>
      </c>
      <c r="D50" s="31" t="s">
        <v>1091</v>
      </c>
      <c r="E50" s="31" t="s">
        <v>576</v>
      </c>
      <c r="F50" s="86">
        <v>37571</v>
      </c>
      <c r="G50" s="32">
        <v>3.47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45216</v>
      </c>
      <c r="B51" s="32">
        <v>541983</v>
      </c>
      <c r="C51" s="31" t="s">
        <v>1092</v>
      </c>
      <c r="D51" s="31" t="s">
        <v>1093</v>
      </c>
      <c r="E51" s="31" t="s">
        <v>576</v>
      </c>
      <c r="F51" s="86">
        <v>60000</v>
      </c>
      <c r="G51" s="32">
        <v>29.1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45216</v>
      </c>
      <c r="B52" s="32">
        <v>523840</v>
      </c>
      <c r="C52" s="31" t="s">
        <v>1094</v>
      </c>
      <c r="D52" s="31" t="s">
        <v>1095</v>
      </c>
      <c r="E52" s="31" t="s">
        <v>576</v>
      </c>
      <c r="F52" s="86">
        <v>5000</v>
      </c>
      <c r="G52" s="32">
        <v>32.58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45216</v>
      </c>
      <c r="B53" s="32">
        <v>523840</v>
      </c>
      <c r="C53" s="31" t="s">
        <v>1094</v>
      </c>
      <c r="D53" s="31" t="s">
        <v>1095</v>
      </c>
      <c r="E53" s="31" t="s">
        <v>575</v>
      </c>
      <c r="F53" s="86">
        <v>160555</v>
      </c>
      <c r="G53" s="32">
        <v>30.9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45216</v>
      </c>
      <c r="B54" s="32">
        <v>538794</v>
      </c>
      <c r="C54" s="31" t="s">
        <v>1096</v>
      </c>
      <c r="D54" s="31" t="s">
        <v>1097</v>
      </c>
      <c r="E54" s="31" t="s">
        <v>575</v>
      </c>
      <c r="F54" s="86">
        <v>24000</v>
      </c>
      <c r="G54" s="32">
        <v>11.53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45216</v>
      </c>
      <c r="B55" s="32">
        <v>512048</v>
      </c>
      <c r="C55" s="31" t="s">
        <v>1022</v>
      </c>
      <c r="D55" s="31" t="s">
        <v>1023</v>
      </c>
      <c r="E55" s="31" t="s">
        <v>575</v>
      </c>
      <c r="F55" s="86">
        <v>520698</v>
      </c>
      <c r="G55" s="32">
        <v>5.91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45216</v>
      </c>
      <c r="B56" s="32">
        <v>512048</v>
      </c>
      <c r="C56" s="31" t="s">
        <v>1022</v>
      </c>
      <c r="D56" s="31" t="s">
        <v>1023</v>
      </c>
      <c r="E56" s="31" t="s">
        <v>576</v>
      </c>
      <c r="F56" s="86">
        <v>568943</v>
      </c>
      <c r="G56" s="32">
        <v>5.79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45216</v>
      </c>
      <c r="B57" s="32">
        <v>538874</v>
      </c>
      <c r="C57" s="31" t="s">
        <v>1098</v>
      </c>
      <c r="D57" s="31" t="s">
        <v>1099</v>
      </c>
      <c r="E57" s="31" t="s">
        <v>575</v>
      </c>
      <c r="F57" s="86">
        <v>32572</v>
      </c>
      <c r="G57" s="32">
        <v>13.2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45216</v>
      </c>
      <c r="B58" s="32">
        <v>500360</v>
      </c>
      <c r="C58" s="31" t="s">
        <v>1100</v>
      </c>
      <c r="D58" s="31" t="s">
        <v>1101</v>
      </c>
      <c r="E58" s="31" t="s">
        <v>575</v>
      </c>
      <c r="F58" s="86">
        <v>43500</v>
      </c>
      <c r="G58" s="32">
        <v>71.52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45216</v>
      </c>
      <c r="B59" s="32">
        <v>531952</v>
      </c>
      <c r="C59" s="31" t="s">
        <v>1102</v>
      </c>
      <c r="D59" s="31" t="s">
        <v>1103</v>
      </c>
      <c r="E59" s="31" t="s">
        <v>575</v>
      </c>
      <c r="F59" s="86">
        <v>66746</v>
      </c>
      <c r="G59" s="32">
        <v>58.67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45216</v>
      </c>
      <c r="B60" s="32">
        <v>543366</v>
      </c>
      <c r="C60" s="31" t="s">
        <v>1025</v>
      </c>
      <c r="D60" s="31" t="s">
        <v>1104</v>
      </c>
      <c r="E60" s="31" t="s">
        <v>575</v>
      </c>
      <c r="F60" s="86">
        <v>6000</v>
      </c>
      <c r="G60" s="32">
        <v>71.55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45216</v>
      </c>
      <c r="B61" s="32">
        <v>526544</v>
      </c>
      <c r="C61" s="31" t="s">
        <v>1027</v>
      </c>
      <c r="D61" s="31" t="s">
        <v>1028</v>
      </c>
      <c r="E61" s="31" t="s">
        <v>576</v>
      </c>
      <c r="F61" s="86">
        <v>600000</v>
      </c>
      <c r="G61" s="32">
        <v>7.13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45216</v>
      </c>
      <c r="B62" s="32">
        <v>540072</v>
      </c>
      <c r="C62" s="31" t="s">
        <v>1105</v>
      </c>
      <c r="D62" s="31" t="s">
        <v>1106</v>
      </c>
      <c r="E62" s="31" t="s">
        <v>576</v>
      </c>
      <c r="F62" s="86">
        <v>200000</v>
      </c>
      <c r="G62" s="32">
        <v>9.8000000000000007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45216</v>
      </c>
      <c r="B63" s="32">
        <v>532284</v>
      </c>
      <c r="C63" s="31" t="s">
        <v>1107</v>
      </c>
      <c r="D63" s="31" t="s">
        <v>1108</v>
      </c>
      <c r="E63" s="31" t="s">
        <v>576</v>
      </c>
      <c r="F63" s="86">
        <v>62600</v>
      </c>
      <c r="G63" s="32">
        <v>43.02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45216</v>
      </c>
      <c r="B64" s="32">
        <v>532284</v>
      </c>
      <c r="C64" s="31" t="s">
        <v>1107</v>
      </c>
      <c r="D64" s="31" t="s">
        <v>1109</v>
      </c>
      <c r="E64" s="31" t="s">
        <v>576</v>
      </c>
      <c r="F64" s="86">
        <v>52548</v>
      </c>
      <c r="G64" s="32">
        <v>44.83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45216</v>
      </c>
      <c r="B65" s="32">
        <v>532284</v>
      </c>
      <c r="C65" s="31" t="s">
        <v>1107</v>
      </c>
      <c r="D65" s="31" t="s">
        <v>1109</v>
      </c>
      <c r="E65" s="31" t="s">
        <v>575</v>
      </c>
      <c r="F65" s="86">
        <v>52548</v>
      </c>
      <c r="G65" s="32">
        <v>43.34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45216</v>
      </c>
      <c r="B66" s="32">
        <v>514302</v>
      </c>
      <c r="C66" s="31" t="s">
        <v>1110</v>
      </c>
      <c r="D66" s="31" t="s">
        <v>987</v>
      </c>
      <c r="E66" s="31" t="s">
        <v>576</v>
      </c>
      <c r="F66" s="86">
        <v>34564</v>
      </c>
      <c r="G66" s="32">
        <v>166.85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45216</v>
      </c>
      <c r="B67" s="32">
        <v>514302</v>
      </c>
      <c r="C67" s="31" t="s">
        <v>1110</v>
      </c>
      <c r="D67" s="31" t="s">
        <v>987</v>
      </c>
      <c r="E67" s="31" t="s">
        <v>575</v>
      </c>
      <c r="F67" s="86">
        <v>41524</v>
      </c>
      <c r="G67" s="32">
        <v>162.71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45216</v>
      </c>
      <c r="B68" s="32">
        <v>514378</v>
      </c>
      <c r="C68" s="31" t="s">
        <v>1111</v>
      </c>
      <c r="D68" s="31" t="s">
        <v>1112</v>
      </c>
      <c r="E68" s="31" t="s">
        <v>576</v>
      </c>
      <c r="F68" s="86">
        <v>190997</v>
      </c>
      <c r="G68" s="32">
        <v>35.4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45216</v>
      </c>
      <c r="B69" s="32">
        <v>514378</v>
      </c>
      <c r="C69" s="31" t="s">
        <v>1111</v>
      </c>
      <c r="D69" s="31" t="s">
        <v>1113</v>
      </c>
      <c r="E69" s="31" t="s">
        <v>576</v>
      </c>
      <c r="F69" s="86">
        <v>200000</v>
      </c>
      <c r="G69" s="32">
        <v>35.4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45216</v>
      </c>
      <c r="B70" s="32">
        <v>514378</v>
      </c>
      <c r="C70" s="31" t="s">
        <v>1111</v>
      </c>
      <c r="D70" s="31" t="s">
        <v>1114</v>
      </c>
      <c r="E70" s="31" t="s">
        <v>576</v>
      </c>
      <c r="F70" s="86">
        <v>20000</v>
      </c>
      <c r="G70" s="32">
        <v>35.39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45216</v>
      </c>
      <c r="B71" s="32">
        <v>514378</v>
      </c>
      <c r="C71" s="31" t="s">
        <v>1111</v>
      </c>
      <c r="D71" s="31" t="s">
        <v>1114</v>
      </c>
      <c r="E71" s="31" t="s">
        <v>575</v>
      </c>
      <c r="F71" s="86">
        <v>20000</v>
      </c>
      <c r="G71" s="32">
        <v>35.4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45216</v>
      </c>
      <c r="B72" s="32">
        <v>514378</v>
      </c>
      <c r="C72" s="31" t="s">
        <v>1111</v>
      </c>
      <c r="D72" s="31" t="s">
        <v>1115</v>
      </c>
      <c r="E72" s="31" t="s">
        <v>575</v>
      </c>
      <c r="F72" s="86">
        <v>22050</v>
      </c>
      <c r="G72" s="32">
        <v>35.4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45216</v>
      </c>
      <c r="B73" s="32">
        <v>514378</v>
      </c>
      <c r="C73" s="31" t="s">
        <v>1111</v>
      </c>
      <c r="D73" s="31" t="s">
        <v>1116</v>
      </c>
      <c r="E73" s="31" t="s">
        <v>576</v>
      </c>
      <c r="F73" s="86">
        <v>24600</v>
      </c>
      <c r="G73" s="32">
        <v>35.4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45216</v>
      </c>
      <c r="B74" s="32">
        <v>514378</v>
      </c>
      <c r="C74" s="31" t="s">
        <v>1111</v>
      </c>
      <c r="D74" s="31" t="s">
        <v>1117</v>
      </c>
      <c r="E74" s="31" t="s">
        <v>576</v>
      </c>
      <c r="F74" s="86">
        <v>41000</v>
      </c>
      <c r="G74" s="32">
        <v>35.4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45216</v>
      </c>
      <c r="B75" s="32">
        <v>514378</v>
      </c>
      <c r="C75" s="31" t="s">
        <v>1111</v>
      </c>
      <c r="D75" s="31" t="s">
        <v>1116</v>
      </c>
      <c r="E75" s="31" t="s">
        <v>576</v>
      </c>
      <c r="F75" s="86">
        <v>24600</v>
      </c>
      <c r="G75" s="32">
        <v>35.1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45216</v>
      </c>
      <c r="B76" s="32">
        <v>514378</v>
      </c>
      <c r="C76" s="31" t="s">
        <v>1111</v>
      </c>
      <c r="D76" s="31" t="s">
        <v>1118</v>
      </c>
      <c r="E76" s="31" t="s">
        <v>576</v>
      </c>
      <c r="F76" s="86">
        <v>20970</v>
      </c>
      <c r="G76" s="32">
        <v>35.14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45216</v>
      </c>
      <c r="B77" s="32">
        <v>514378</v>
      </c>
      <c r="C77" s="31" t="s">
        <v>1111</v>
      </c>
      <c r="D77" s="31" t="s">
        <v>1119</v>
      </c>
      <c r="E77" s="31" t="s">
        <v>576</v>
      </c>
      <c r="F77" s="86">
        <v>85000</v>
      </c>
      <c r="G77" s="32">
        <v>35.4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45216</v>
      </c>
      <c r="B78" s="32">
        <v>514378</v>
      </c>
      <c r="C78" s="31" t="s">
        <v>1111</v>
      </c>
      <c r="D78" s="31" t="s">
        <v>1120</v>
      </c>
      <c r="E78" s="31" t="s">
        <v>576</v>
      </c>
      <c r="F78" s="86">
        <v>80000</v>
      </c>
      <c r="G78" s="32">
        <v>35.4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45216</v>
      </c>
      <c r="B79" s="32">
        <v>514378</v>
      </c>
      <c r="C79" s="31" t="s">
        <v>1111</v>
      </c>
      <c r="D79" s="31" t="s">
        <v>1121</v>
      </c>
      <c r="E79" s="31" t="s">
        <v>576</v>
      </c>
      <c r="F79" s="86">
        <v>36000</v>
      </c>
      <c r="G79" s="32">
        <v>35.4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45216</v>
      </c>
      <c r="B80" s="32">
        <v>514378</v>
      </c>
      <c r="C80" s="31" t="s">
        <v>1111</v>
      </c>
      <c r="D80" s="31" t="s">
        <v>1122</v>
      </c>
      <c r="E80" s="31" t="s">
        <v>576</v>
      </c>
      <c r="F80" s="86">
        <v>20170</v>
      </c>
      <c r="G80" s="32">
        <v>35.4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45216</v>
      </c>
      <c r="B81" s="32">
        <v>514378</v>
      </c>
      <c r="C81" s="31" t="s">
        <v>1111</v>
      </c>
      <c r="D81" s="31" t="s">
        <v>1123</v>
      </c>
      <c r="E81" s="31" t="s">
        <v>576</v>
      </c>
      <c r="F81" s="86">
        <v>20000</v>
      </c>
      <c r="G81" s="32">
        <v>35.4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45216</v>
      </c>
      <c r="B82" s="32">
        <v>514378</v>
      </c>
      <c r="C82" s="31" t="s">
        <v>1111</v>
      </c>
      <c r="D82" s="31" t="s">
        <v>1122</v>
      </c>
      <c r="E82" s="31" t="s">
        <v>576</v>
      </c>
      <c r="F82" s="86">
        <v>9870</v>
      </c>
      <c r="G82" s="32">
        <v>35.200000000000003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45216</v>
      </c>
      <c r="B83" s="32">
        <v>511018</v>
      </c>
      <c r="C83" s="31" t="s">
        <v>1124</v>
      </c>
      <c r="D83" s="31" t="s">
        <v>1125</v>
      </c>
      <c r="E83" s="31" t="s">
        <v>576</v>
      </c>
      <c r="F83" s="86">
        <v>19500</v>
      </c>
      <c r="G83" s="32">
        <v>33.1</v>
      </c>
      <c r="H83" s="32" t="s">
        <v>334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45216</v>
      </c>
      <c r="B84" s="32" t="s">
        <v>1126</v>
      </c>
      <c r="C84" s="31" t="s">
        <v>1127</v>
      </c>
      <c r="D84" s="31" t="s">
        <v>1128</v>
      </c>
      <c r="E84" s="31" t="s">
        <v>575</v>
      </c>
      <c r="F84" s="86">
        <v>347893</v>
      </c>
      <c r="G84" s="32">
        <v>126.56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45216</v>
      </c>
      <c r="B85" s="32" t="s">
        <v>1129</v>
      </c>
      <c r="C85" s="31" t="s">
        <v>1130</v>
      </c>
      <c r="D85" s="31" t="s">
        <v>1131</v>
      </c>
      <c r="E85" s="31" t="s">
        <v>575</v>
      </c>
      <c r="F85" s="86">
        <v>3000</v>
      </c>
      <c r="G85" s="32">
        <v>54.5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45216</v>
      </c>
      <c r="B86" s="32" t="s">
        <v>1132</v>
      </c>
      <c r="C86" s="31" t="s">
        <v>1133</v>
      </c>
      <c r="D86" s="31" t="s">
        <v>1134</v>
      </c>
      <c r="E86" s="31" t="s">
        <v>575</v>
      </c>
      <c r="F86" s="86">
        <v>1655786</v>
      </c>
      <c r="G86" s="32">
        <v>84.86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45216</v>
      </c>
      <c r="B87" s="32" t="s">
        <v>1135</v>
      </c>
      <c r="C87" s="31" t="s">
        <v>1136</v>
      </c>
      <c r="D87" s="31" t="s">
        <v>1137</v>
      </c>
      <c r="E87" s="31" t="s">
        <v>575</v>
      </c>
      <c r="F87" s="86">
        <v>150000</v>
      </c>
      <c r="G87" s="32">
        <v>90.67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45216</v>
      </c>
      <c r="B88" s="32" t="s">
        <v>356</v>
      </c>
      <c r="C88" s="31" t="s">
        <v>1138</v>
      </c>
      <c r="D88" s="31" t="s">
        <v>577</v>
      </c>
      <c r="E88" s="31" t="s">
        <v>575</v>
      </c>
      <c r="F88" s="86">
        <v>260046</v>
      </c>
      <c r="G88" s="32">
        <v>2222.1999999999998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45216</v>
      </c>
      <c r="B89" s="32" t="s">
        <v>1139</v>
      </c>
      <c r="C89" s="31" t="s">
        <v>1140</v>
      </c>
      <c r="D89" s="31" t="s">
        <v>577</v>
      </c>
      <c r="E89" s="31" t="s">
        <v>575</v>
      </c>
      <c r="F89" s="86">
        <v>1001346</v>
      </c>
      <c r="G89" s="32">
        <v>587.09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45216</v>
      </c>
      <c r="B90" s="32" t="s">
        <v>1141</v>
      </c>
      <c r="C90" s="31" t="s">
        <v>1142</v>
      </c>
      <c r="D90" s="31" t="s">
        <v>577</v>
      </c>
      <c r="E90" s="31" t="s">
        <v>575</v>
      </c>
      <c r="F90" s="86">
        <v>124320</v>
      </c>
      <c r="G90" s="32">
        <v>510.08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45216</v>
      </c>
      <c r="B91" s="32" t="s">
        <v>1143</v>
      </c>
      <c r="C91" s="31" t="s">
        <v>1144</v>
      </c>
      <c r="D91" s="31" t="s">
        <v>1145</v>
      </c>
      <c r="E91" s="31" t="s">
        <v>575</v>
      </c>
      <c r="F91" s="86">
        <v>1000000</v>
      </c>
      <c r="G91" s="32">
        <v>8.1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45216</v>
      </c>
      <c r="B92" s="32" t="s">
        <v>1143</v>
      </c>
      <c r="C92" s="31" t="s">
        <v>1144</v>
      </c>
      <c r="D92" s="31" t="s">
        <v>1146</v>
      </c>
      <c r="E92" s="31" t="s">
        <v>575</v>
      </c>
      <c r="F92" s="86">
        <v>600000</v>
      </c>
      <c r="G92" s="32">
        <v>8.1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45216</v>
      </c>
      <c r="B93" s="32" t="s">
        <v>1143</v>
      </c>
      <c r="C93" s="31" t="s">
        <v>1144</v>
      </c>
      <c r="D93" s="31" t="s">
        <v>1147</v>
      </c>
      <c r="E93" s="31" t="s">
        <v>575</v>
      </c>
      <c r="F93" s="86">
        <v>700000</v>
      </c>
      <c r="G93" s="32">
        <v>8.1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45216</v>
      </c>
      <c r="B94" s="32" t="s">
        <v>1143</v>
      </c>
      <c r="C94" s="31" t="s">
        <v>1144</v>
      </c>
      <c r="D94" s="31" t="s">
        <v>1148</v>
      </c>
      <c r="E94" s="31" t="s">
        <v>575</v>
      </c>
      <c r="F94" s="86">
        <v>1000000</v>
      </c>
      <c r="G94" s="32">
        <v>8.1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45216</v>
      </c>
      <c r="B95" s="32" t="s">
        <v>1149</v>
      </c>
      <c r="C95" s="31" t="s">
        <v>1150</v>
      </c>
      <c r="D95" s="31" t="s">
        <v>577</v>
      </c>
      <c r="E95" s="31" t="s">
        <v>575</v>
      </c>
      <c r="F95" s="86">
        <v>349128</v>
      </c>
      <c r="G95" s="32">
        <v>62.23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45216</v>
      </c>
      <c r="B96" s="32" t="s">
        <v>832</v>
      </c>
      <c r="C96" s="31" t="s">
        <v>1151</v>
      </c>
      <c r="D96" s="31" t="s">
        <v>989</v>
      </c>
      <c r="E96" s="31" t="s">
        <v>575</v>
      </c>
      <c r="F96" s="86">
        <v>4856791</v>
      </c>
      <c r="G96" s="32">
        <v>158.71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45216</v>
      </c>
      <c r="B97" s="32" t="s">
        <v>832</v>
      </c>
      <c r="C97" s="31" t="s">
        <v>1151</v>
      </c>
      <c r="D97" s="31" t="s">
        <v>577</v>
      </c>
      <c r="E97" s="31" t="s">
        <v>575</v>
      </c>
      <c r="F97" s="86">
        <v>4846397</v>
      </c>
      <c r="G97" s="32">
        <v>158.47999999999999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45216</v>
      </c>
      <c r="B98" s="32" t="s">
        <v>1005</v>
      </c>
      <c r="C98" s="31" t="s">
        <v>1006</v>
      </c>
      <c r="D98" s="31" t="s">
        <v>577</v>
      </c>
      <c r="E98" s="31" t="s">
        <v>575</v>
      </c>
      <c r="F98" s="86">
        <v>1186423</v>
      </c>
      <c r="G98" s="32">
        <v>321.27999999999997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45216</v>
      </c>
      <c r="B99" s="32" t="s">
        <v>1152</v>
      </c>
      <c r="C99" s="31" t="s">
        <v>1153</v>
      </c>
      <c r="D99" s="31" t="s">
        <v>577</v>
      </c>
      <c r="E99" s="31" t="s">
        <v>575</v>
      </c>
      <c r="F99" s="86">
        <v>1620014</v>
      </c>
      <c r="G99" s="32">
        <v>331.25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45216</v>
      </c>
      <c r="B100" s="32" t="s">
        <v>1154</v>
      </c>
      <c r="C100" s="31" t="s">
        <v>1155</v>
      </c>
      <c r="D100" s="31" t="s">
        <v>577</v>
      </c>
      <c r="E100" s="31" t="s">
        <v>575</v>
      </c>
      <c r="F100" s="86">
        <v>93533</v>
      </c>
      <c r="G100" s="32">
        <v>726.72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45216</v>
      </c>
      <c r="B101" s="32" t="s">
        <v>1156</v>
      </c>
      <c r="C101" s="31" t="s">
        <v>1157</v>
      </c>
      <c r="D101" s="31" t="s">
        <v>1158</v>
      </c>
      <c r="E101" s="31" t="s">
        <v>575</v>
      </c>
      <c r="F101" s="86">
        <v>64900</v>
      </c>
      <c r="G101" s="32">
        <v>157.80000000000001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45216</v>
      </c>
      <c r="B102" s="32" t="s">
        <v>1156</v>
      </c>
      <c r="C102" s="31" t="s">
        <v>1157</v>
      </c>
      <c r="D102" s="31" t="s">
        <v>1159</v>
      </c>
      <c r="E102" s="31" t="s">
        <v>575</v>
      </c>
      <c r="F102" s="86">
        <v>41292</v>
      </c>
      <c r="G102" s="32">
        <v>156.33000000000001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45216</v>
      </c>
      <c r="B103" s="32" t="s">
        <v>1160</v>
      </c>
      <c r="C103" s="31" t="s">
        <v>1161</v>
      </c>
      <c r="D103" s="31" t="s">
        <v>1162</v>
      </c>
      <c r="E103" s="31" t="s">
        <v>575</v>
      </c>
      <c r="F103" s="86">
        <v>25000</v>
      </c>
      <c r="G103" s="32">
        <v>169.3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45216</v>
      </c>
      <c r="B104" s="32" t="s">
        <v>1160</v>
      </c>
      <c r="C104" s="31" t="s">
        <v>1161</v>
      </c>
      <c r="D104" s="31" t="s">
        <v>1158</v>
      </c>
      <c r="E104" s="31" t="s">
        <v>575</v>
      </c>
      <c r="F104" s="86">
        <v>39939</v>
      </c>
      <c r="G104" s="32">
        <v>164.52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45216</v>
      </c>
      <c r="B105" s="32" t="s">
        <v>1034</v>
      </c>
      <c r="C105" s="31" t="s">
        <v>1035</v>
      </c>
      <c r="D105" s="31" t="s">
        <v>577</v>
      </c>
      <c r="E105" s="31" t="s">
        <v>575</v>
      </c>
      <c r="F105" s="86">
        <v>954637</v>
      </c>
      <c r="G105" s="32">
        <v>84.46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45216</v>
      </c>
      <c r="B106" s="32" t="s">
        <v>1163</v>
      </c>
      <c r="C106" s="31" t="s">
        <v>1164</v>
      </c>
      <c r="D106" s="31" t="s">
        <v>577</v>
      </c>
      <c r="E106" s="31" t="s">
        <v>575</v>
      </c>
      <c r="F106" s="86">
        <v>951094</v>
      </c>
      <c r="G106" s="32">
        <v>71.650000000000006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45216</v>
      </c>
      <c r="B107" s="32" t="s">
        <v>1165</v>
      </c>
      <c r="C107" s="31" t="s">
        <v>1166</v>
      </c>
      <c r="D107" s="31" t="s">
        <v>577</v>
      </c>
      <c r="E107" s="31" t="s">
        <v>575</v>
      </c>
      <c r="F107" s="86">
        <v>833382</v>
      </c>
      <c r="G107" s="32">
        <v>51.48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45216</v>
      </c>
      <c r="B108" s="32" t="s">
        <v>1167</v>
      </c>
      <c r="C108" s="31" t="s">
        <v>1168</v>
      </c>
      <c r="D108" s="31" t="s">
        <v>577</v>
      </c>
      <c r="E108" s="31" t="s">
        <v>575</v>
      </c>
      <c r="F108" s="86">
        <v>2107958</v>
      </c>
      <c r="G108" s="32">
        <v>32.26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45216</v>
      </c>
      <c r="B109" s="32" t="s">
        <v>1167</v>
      </c>
      <c r="C109" s="31" t="s">
        <v>1168</v>
      </c>
      <c r="D109" s="31" t="s">
        <v>989</v>
      </c>
      <c r="E109" s="31" t="s">
        <v>575</v>
      </c>
      <c r="F109" s="86">
        <v>1492811</v>
      </c>
      <c r="G109" s="32">
        <v>32.130000000000003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45216</v>
      </c>
      <c r="B110" s="32" t="s">
        <v>1036</v>
      </c>
      <c r="C110" s="31" t="s">
        <v>1037</v>
      </c>
      <c r="D110" s="31" t="s">
        <v>577</v>
      </c>
      <c r="E110" s="31" t="s">
        <v>575</v>
      </c>
      <c r="F110" s="86">
        <v>2747359</v>
      </c>
      <c r="G110" s="32">
        <v>78.92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45216</v>
      </c>
      <c r="B111" s="32" t="s">
        <v>1169</v>
      </c>
      <c r="C111" s="31" t="s">
        <v>1170</v>
      </c>
      <c r="D111" s="31" t="s">
        <v>1041</v>
      </c>
      <c r="E111" s="31" t="s">
        <v>575</v>
      </c>
      <c r="F111" s="86">
        <v>60000</v>
      </c>
      <c r="G111" s="32">
        <v>50.6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45216</v>
      </c>
      <c r="B112" s="32" t="s">
        <v>1038</v>
      </c>
      <c r="C112" s="31" t="s">
        <v>1039</v>
      </c>
      <c r="D112" s="31" t="s">
        <v>1040</v>
      </c>
      <c r="E112" s="31" t="s">
        <v>575</v>
      </c>
      <c r="F112" s="86">
        <v>120000</v>
      </c>
      <c r="G112" s="32">
        <v>2.4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45216</v>
      </c>
      <c r="B113" s="32" t="s">
        <v>1007</v>
      </c>
      <c r="C113" s="31" t="s">
        <v>1008</v>
      </c>
      <c r="D113" s="31" t="s">
        <v>577</v>
      </c>
      <c r="E113" s="31" t="s">
        <v>575</v>
      </c>
      <c r="F113" s="86">
        <v>94522</v>
      </c>
      <c r="G113" s="32">
        <v>1081.53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45216</v>
      </c>
      <c r="B114" s="32" t="s">
        <v>990</v>
      </c>
      <c r="C114" s="31" t="s">
        <v>991</v>
      </c>
      <c r="D114" s="31" t="s">
        <v>1134</v>
      </c>
      <c r="E114" s="31" t="s">
        <v>575</v>
      </c>
      <c r="F114" s="86">
        <v>264864</v>
      </c>
      <c r="G114" s="32">
        <v>457.07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45216</v>
      </c>
      <c r="B115" s="32" t="s">
        <v>990</v>
      </c>
      <c r="C115" s="31" t="s">
        <v>991</v>
      </c>
      <c r="D115" s="31" t="s">
        <v>989</v>
      </c>
      <c r="E115" s="31" t="s">
        <v>575</v>
      </c>
      <c r="F115" s="86">
        <v>99305</v>
      </c>
      <c r="G115" s="32">
        <v>457.58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45216</v>
      </c>
      <c r="B116" s="32" t="s">
        <v>990</v>
      </c>
      <c r="C116" s="31" t="s">
        <v>991</v>
      </c>
      <c r="D116" s="31" t="s">
        <v>938</v>
      </c>
      <c r="E116" s="31" t="s">
        <v>575</v>
      </c>
      <c r="F116" s="86">
        <v>84642</v>
      </c>
      <c r="G116" s="32">
        <v>460.86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45216</v>
      </c>
      <c r="B117" s="32" t="s">
        <v>990</v>
      </c>
      <c r="C117" s="31" t="s">
        <v>991</v>
      </c>
      <c r="D117" s="31" t="s">
        <v>577</v>
      </c>
      <c r="E117" s="31" t="s">
        <v>575</v>
      </c>
      <c r="F117" s="86">
        <v>191544</v>
      </c>
      <c r="G117" s="32">
        <v>460.16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45216</v>
      </c>
      <c r="B118" s="32" t="s">
        <v>1171</v>
      </c>
      <c r="C118" s="31" t="s">
        <v>1172</v>
      </c>
      <c r="D118" s="31" t="s">
        <v>577</v>
      </c>
      <c r="E118" s="31" t="s">
        <v>575</v>
      </c>
      <c r="F118" s="86">
        <v>190292</v>
      </c>
      <c r="G118" s="32">
        <v>68.52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45216</v>
      </c>
      <c r="B119" s="32" t="s">
        <v>1042</v>
      </c>
      <c r="C119" s="31" t="s">
        <v>1043</v>
      </c>
      <c r="D119" s="31" t="s">
        <v>577</v>
      </c>
      <c r="E119" s="31" t="s">
        <v>575</v>
      </c>
      <c r="F119" s="86">
        <v>838593</v>
      </c>
      <c r="G119" s="32">
        <v>167.88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45216</v>
      </c>
      <c r="B120" s="32" t="s">
        <v>1173</v>
      </c>
      <c r="C120" s="31" t="s">
        <v>1174</v>
      </c>
      <c r="D120" s="31" t="s">
        <v>577</v>
      </c>
      <c r="E120" s="31" t="s">
        <v>575</v>
      </c>
      <c r="F120" s="86">
        <v>1152757</v>
      </c>
      <c r="G120" s="32">
        <v>99.12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45216</v>
      </c>
      <c r="B121" s="32" t="s">
        <v>1175</v>
      </c>
      <c r="C121" s="31" t="s">
        <v>1176</v>
      </c>
      <c r="D121" s="31" t="s">
        <v>938</v>
      </c>
      <c r="E121" s="31" t="s">
        <v>575</v>
      </c>
      <c r="F121" s="86">
        <v>84530</v>
      </c>
      <c r="G121" s="32">
        <v>268.99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45216</v>
      </c>
      <c r="B122" s="32" t="s">
        <v>1175</v>
      </c>
      <c r="C122" s="31" t="s">
        <v>1176</v>
      </c>
      <c r="D122" s="31" t="s">
        <v>1004</v>
      </c>
      <c r="E122" s="31" t="s">
        <v>575</v>
      </c>
      <c r="F122" s="86">
        <v>67338</v>
      </c>
      <c r="G122" s="32">
        <v>269.58999999999997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45216</v>
      </c>
      <c r="B123" s="32" t="s">
        <v>1175</v>
      </c>
      <c r="C123" s="31" t="s">
        <v>1176</v>
      </c>
      <c r="D123" s="31" t="s">
        <v>577</v>
      </c>
      <c r="E123" s="31" t="s">
        <v>575</v>
      </c>
      <c r="F123" s="86">
        <v>249140</v>
      </c>
      <c r="G123" s="32">
        <v>268.57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45216</v>
      </c>
      <c r="B124" s="32" t="s">
        <v>1044</v>
      </c>
      <c r="C124" s="31" t="s">
        <v>1045</v>
      </c>
      <c r="D124" s="31" t="s">
        <v>1046</v>
      </c>
      <c r="E124" s="31" t="s">
        <v>575</v>
      </c>
      <c r="F124" s="86">
        <v>830477</v>
      </c>
      <c r="G124" s="32">
        <v>74.400000000000006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45216</v>
      </c>
      <c r="B125" s="32" t="s">
        <v>1044</v>
      </c>
      <c r="C125" s="31" t="s">
        <v>1045</v>
      </c>
      <c r="D125" s="31" t="s">
        <v>577</v>
      </c>
      <c r="E125" s="31" t="s">
        <v>575</v>
      </c>
      <c r="F125" s="86">
        <v>607686</v>
      </c>
      <c r="G125" s="32">
        <v>74.72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45216</v>
      </c>
      <c r="B126" s="32" t="s">
        <v>1177</v>
      </c>
      <c r="C126" s="31" t="s">
        <v>1178</v>
      </c>
      <c r="D126" s="31" t="s">
        <v>1029</v>
      </c>
      <c r="E126" s="31" t="s">
        <v>575</v>
      </c>
      <c r="F126" s="86">
        <v>250000</v>
      </c>
      <c r="G126" s="32">
        <v>137.02000000000001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45216</v>
      </c>
      <c r="B127" s="32" t="s">
        <v>1177</v>
      </c>
      <c r="C127" s="31" t="s">
        <v>1178</v>
      </c>
      <c r="D127" s="31" t="s">
        <v>1145</v>
      </c>
      <c r="E127" s="31" t="s">
        <v>575</v>
      </c>
      <c r="F127" s="86">
        <v>1000</v>
      </c>
      <c r="G127" s="32">
        <v>139</v>
      </c>
      <c r="H127" s="32" t="s">
        <v>865</v>
      </c>
    </row>
    <row r="128" spans="1:28" ht="15" customHeight="1">
      <c r="A128" s="85">
        <v>45216</v>
      </c>
      <c r="B128" s="32" t="s">
        <v>1047</v>
      </c>
      <c r="C128" s="31" t="s">
        <v>1048</v>
      </c>
      <c r="D128" s="31" t="s">
        <v>989</v>
      </c>
      <c r="E128" s="31" t="s">
        <v>575</v>
      </c>
      <c r="F128" s="86">
        <v>14897194</v>
      </c>
      <c r="G128" s="32">
        <v>21.75</v>
      </c>
      <c r="H128" s="32" t="s">
        <v>865</v>
      </c>
    </row>
    <row r="129" spans="1:8" ht="15" customHeight="1">
      <c r="A129" s="85">
        <v>45216</v>
      </c>
      <c r="B129" s="32" t="s">
        <v>1047</v>
      </c>
      <c r="C129" s="31" t="s">
        <v>1048</v>
      </c>
      <c r="D129" s="31" t="s">
        <v>1179</v>
      </c>
      <c r="E129" s="31" t="s">
        <v>575</v>
      </c>
      <c r="F129" s="86">
        <v>7971113</v>
      </c>
      <c r="G129" s="32">
        <v>22.07</v>
      </c>
      <c r="H129" s="32" t="s">
        <v>865</v>
      </c>
    </row>
    <row r="130" spans="1:8" ht="15" customHeight="1">
      <c r="A130" s="85">
        <v>45216</v>
      </c>
      <c r="B130" s="32" t="s">
        <v>1047</v>
      </c>
      <c r="C130" s="31" t="s">
        <v>1048</v>
      </c>
      <c r="D130" s="31" t="s">
        <v>1145</v>
      </c>
      <c r="E130" s="31" t="s">
        <v>575</v>
      </c>
      <c r="F130" s="86">
        <v>9676617</v>
      </c>
      <c r="G130" s="32">
        <v>22.04</v>
      </c>
      <c r="H130" s="32" t="s">
        <v>865</v>
      </c>
    </row>
    <row r="131" spans="1:8" ht="15" customHeight="1">
      <c r="A131" s="85">
        <v>45216</v>
      </c>
      <c r="B131" s="32" t="s">
        <v>1047</v>
      </c>
      <c r="C131" s="31" t="s">
        <v>1048</v>
      </c>
      <c r="D131" s="31" t="s">
        <v>577</v>
      </c>
      <c r="E131" s="31" t="s">
        <v>575</v>
      </c>
      <c r="F131" s="86">
        <v>22427107</v>
      </c>
      <c r="G131" s="32">
        <v>21.78</v>
      </c>
      <c r="H131" s="32" t="s">
        <v>865</v>
      </c>
    </row>
    <row r="132" spans="1:8" ht="15" customHeight="1">
      <c r="A132" s="85">
        <v>45216</v>
      </c>
      <c r="B132" s="32" t="s">
        <v>1047</v>
      </c>
      <c r="C132" s="31" t="s">
        <v>1048</v>
      </c>
      <c r="D132" s="31" t="s">
        <v>1180</v>
      </c>
      <c r="E132" s="31" t="s">
        <v>575</v>
      </c>
      <c r="F132" s="86">
        <v>5493869</v>
      </c>
      <c r="G132" s="32">
        <v>21.88</v>
      </c>
      <c r="H132" s="32" t="s">
        <v>865</v>
      </c>
    </row>
    <row r="133" spans="1:8" ht="15" customHeight="1">
      <c r="A133" s="85">
        <v>45216</v>
      </c>
      <c r="B133" s="32" t="s">
        <v>1047</v>
      </c>
      <c r="C133" s="31" t="s">
        <v>1048</v>
      </c>
      <c r="D133" s="31" t="s">
        <v>1004</v>
      </c>
      <c r="E133" s="31" t="s">
        <v>575</v>
      </c>
      <c r="F133" s="86">
        <v>736827</v>
      </c>
      <c r="G133" s="32">
        <v>21.95</v>
      </c>
      <c r="H133" s="32" t="s">
        <v>865</v>
      </c>
    </row>
    <row r="134" spans="1:8" ht="15" customHeight="1">
      <c r="A134" s="85">
        <v>45216</v>
      </c>
      <c r="B134" s="32" t="s">
        <v>1047</v>
      </c>
      <c r="C134" s="31" t="s">
        <v>1048</v>
      </c>
      <c r="D134" s="31" t="s">
        <v>938</v>
      </c>
      <c r="E134" s="31" t="s">
        <v>575</v>
      </c>
      <c r="F134" s="86">
        <v>8600546</v>
      </c>
      <c r="G134" s="32">
        <v>21.82</v>
      </c>
      <c r="H134" s="32" t="s">
        <v>865</v>
      </c>
    </row>
    <row r="135" spans="1:8" ht="15" customHeight="1">
      <c r="A135" s="85">
        <v>45216</v>
      </c>
      <c r="B135" s="32" t="s">
        <v>1181</v>
      </c>
      <c r="C135" s="31" t="s">
        <v>1182</v>
      </c>
      <c r="D135" s="31" t="s">
        <v>1183</v>
      </c>
      <c r="E135" s="31" t="s">
        <v>575</v>
      </c>
      <c r="F135" s="86">
        <v>8462319</v>
      </c>
      <c r="G135" s="32">
        <v>5.09</v>
      </c>
      <c r="H135" s="32" t="s">
        <v>865</v>
      </c>
    </row>
    <row r="136" spans="1:8" ht="15" customHeight="1">
      <c r="A136" s="85">
        <v>45216</v>
      </c>
      <c r="B136" s="32" t="s">
        <v>1184</v>
      </c>
      <c r="C136" s="31" t="s">
        <v>1185</v>
      </c>
      <c r="D136" s="31" t="s">
        <v>1186</v>
      </c>
      <c r="E136" s="31" t="s">
        <v>575</v>
      </c>
      <c r="F136" s="86">
        <v>59975</v>
      </c>
      <c r="G136" s="32">
        <v>51.77</v>
      </c>
      <c r="H136" s="32" t="s">
        <v>865</v>
      </c>
    </row>
    <row r="137" spans="1:8" ht="15" customHeight="1">
      <c r="A137" s="85">
        <v>45216</v>
      </c>
      <c r="B137" s="32" t="s">
        <v>1184</v>
      </c>
      <c r="C137" s="31" t="s">
        <v>1185</v>
      </c>
      <c r="D137" s="31" t="s">
        <v>938</v>
      </c>
      <c r="E137" s="31" t="s">
        <v>575</v>
      </c>
      <c r="F137" s="86">
        <v>60295</v>
      </c>
      <c r="G137" s="32">
        <v>52.1</v>
      </c>
      <c r="H137" s="32" t="s">
        <v>865</v>
      </c>
    </row>
    <row r="138" spans="1:8" ht="15" customHeight="1">
      <c r="A138" s="85">
        <v>45216</v>
      </c>
      <c r="B138" s="32" t="s">
        <v>1187</v>
      </c>
      <c r="C138" s="31" t="s">
        <v>1188</v>
      </c>
      <c r="D138" s="31" t="s">
        <v>1009</v>
      </c>
      <c r="E138" s="31" t="s">
        <v>575</v>
      </c>
      <c r="F138" s="86">
        <v>178000</v>
      </c>
      <c r="G138" s="32">
        <v>97.7</v>
      </c>
      <c r="H138" s="32" t="s">
        <v>865</v>
      </c>
    </row>
    <row r="139" spans="1:8" ht="15" customHeight="1">
      <c r="A139" s="85">
        <v>45216</v>
      </c>
      <c r="B139" s="32" t="s">
        <v>1189</v>
      </c>
      <c r="C139" s="31" t="s">
        <v>1190</v>
      </c>
      <c r="D139" s="31" t="s">
        <v>577</v>
      </c>
      <c r="E139" s="31" t="s">
        <v>575</v>
      </c>
      <c r="F139" s="86">
        <v>584413</v>
      </c>
      <c r="G139" s="32">
        <v>490.87</v>
      </c>
      <c r="H139" s="32" t="s">
        <v>865</v>
      </c>
    </row>
    <row r="140" spans="1:8" ht="15" customHeight="1">
      <c r="A140" s="85">
        <v>45216</v>
      </c>
      <c r="B140" s="32" t="s">
        <v>1126</v>
      </c>
      <c r="C140" s="31" t="s">
        <v>1127</v>
      </c>
      <c r="D140" s="31" t="s">
        <v>1128</v>
      </c>
      <c r="E140" s="31" t="s">
        <v>576</v>
      </c>
      <c r="F140" s="86">
        <v>369893</v>
      </c>
      <c r="G140" s="32">
        <v>127.26</v>
      </c>
      <c r="H140" s="32" t="s">
        <v>865</v>
      </c>
    </row>
    <row r="141" spans="1:8" ht="15" customHeight="1">
      <c r="A141" s="85">
        <v>45216</v>
      </c>
      <c r="B141" s="32" t="s">
        <v>1129</v>
      </c>
      <c r="C141" s="31" t="s">
        <v>1130</v>
      </c>
      <c r="D141" s="31" t="s">
        <v>1131</v>
      </c>
      <c r="E141" s="31" t="s">
        <v>576</v>
      </c>
      <c r="F141" s="86">
        <v>39000</v>
      </c>
      <c r="G141" s="32">
        <v>54.59</v>
      </c>
      <c r="H141" s="32" t="s">
        <v>865</v>
      </c>
    </row>
    <row r="142" spans="1:8" ht="15" customHeight="1">
      <c r="A142" s="85">
        <v>45216</v>
      </c>
      <c r="B142" s="32" t="s">
        <v>1132</v>
      </c>
      <c r="C142" s="31" t="s">
        <v>1133</v>
      </c>
      <c r="D142" s="31" t="s">
        <v>1134</v>
      </c>
      <c r="E142" s="31" t="s">
        <v>576</v>
      </c>
      <c r="F142" s="86">
        <v>1485786</v>
      </c>
      <c r="G142" s="32">
        <v>85.08</v>
      </c>
      <c r="H142" s="32" t="s">
        <v>865</v>
      </c>
    </row>
    <row r="143" spans="1:8" ht="15" customHeight="1">
      <c r="A143" s="85">
        <v>45216</v>
      </c>
      <c r="B143" s="32" t="s">
        <v>356</v>
      </c>
      <c r="C143" s="31" t="s">
        <v>1138</v>
      </c>
      <c r="D143" s="31" t="s">
        <v>577</v>
      </c>
      <c r="E143" s="31" t="s">
        <v>576</v>
      </c>
      <c r="F143" s="86">
        <v>260046</v>
      </c>
      <c r="G143" s="32">
        <v>2223.21</v>
      </c>
      <c r="H143" s="32" t="s">
        <v>865</v>
      </c>
    </row>
    <row r="144" spans="1:8" ht="15" customHeight="1">
      <c r="A144" s="85">
        <v>45216</v>
      </c>
      <c r="B144" s="32" t="s">
        <v>1139</v>
      </c>
      <c r="C144" s="31" t="s">
        <v>1140</v>
      </c>
      <c r="D144" s="31" t="s">
        <v>577</v>
      </c>
      <c r="E144" s="31" t="s">
        <v>576</v>
      </c>
      <c r="F144" s="86">
        <v>1001346</v>
      </c>
      <c r="G144" s="32">
        <v>587.03</v>
      </c>
      <c r="H144" s="32" t="s">
        <v>865</v>
      </c>
    </row>
    <row r="145" spans="1:8" ht="15" customHeight="1">
      <c r="A145" s="85">
        <v>45216</v>
      </c>
      <c r="B145" s="32" t="s">
        <v>1191</v>
      </c>
      <c r="C145" s="31" t="s">
        <v>1192</v>
      </c>
      <c r="D145" s="31" t="s">
        <v>1193</v>
      </c>
      <c r="E145" s="31" t="s">
        <v>576</v>
      </c>
      <c r="F145" s="86">
        <v>9000000</v>
      </c>
      <c r="G145" s="32">
        <v>0.35</v>
      </c>
      <c r="H145" s="32" t="s">
        <v>865</v>
      </c>
    </row>
    <row r="146" spans="1:8" ht="15" customHeight="1">
      <c r="A146" s="85">
        <v>45216</v>
      </c>
      <c r="B146" s="32" t="s">
        <v>1141</v>
      </c>
      <c r="C146" s="31" t="s">
        <v>1142</v>
      </c>
      <c r="D146" s="31" t="s">
        <v>577</v>
      </c>
      <c r="E146" s="31" t="s">
        <v>576</v>
      </c>
      <c r="F146" s="86">
        <v>124320</v>
      </c>
      <c r="G146" s="32">
        <v>510.08</v>
      </c>
      <c r="H146" s="32" t="s">
        <v>865</v>
      </c>
    </row>
    <row r="147" spans="1:8" ht="15" customHeight="1">
      <c r="A147" s="85">
        <v>45216</v>
      </c>
      <c r="B147" s="32" t="s">
        <v>1143</v>
      </c>
      <c r="C147" s="31" t="s">
        <v>1144</v>
      </c>
      <c r="D147" s="31" t="s">
        <v>1194</v>
      </c>
      <c r="E147" s="31" t="s">
        <v>576</v>
      </c>
      <c r="F147" s="86">
        <v>625000</v>
      </c>
      <c r="G147" s="32">
        <v>8.1</v>
      </c>
      <c r="H147" s="32" t="s">
        <v>865</v>
      </c>
    </row>
    <row r="148" spans="1:8" ht="15" customHeight="1">
      <c r="A148" s="85">
        <v>45216</v>
      </c>
      <c r="B148" s="32" t="s">
        <v>1143</v>
      </c>
      <c r="C148" s="31" t="s">
        <v>1144</v>
      </c>
      <c r="D148" s="31" t="s">
        <v>1195</v>
      </c>
      <c r="E148" s="31" t="s">
        <v>576</v>
      </c>
      <c r="F148" s="86">
        <v>2000000</v>
      </c>
      <c r="G148" s="32">
        <v>8.1</v>
      </c>
      <c r="H148" s="32" t="s">
        <v>865</v>
      </c>
    </row>
    <row r="149" spans="1:8" ht="15" customHeight="1">
      <c r="A149" s="85">
        <v>45216</v>
      </c>
      <c r="B149" s="32" t="s">
        <v>1143</v>
      </c>
      <c r="C149" s="31" t="s">
        <v>1144</v>
      </c>
      <c r="D149" s="31" t="s">
        <v>1196</v>
      </c>
      <c r="E149" s="31" t="s">
        <v>576</v>
      </c>
      <c r="F149" s="86">
        <v>3000000</v>
      </c>
      <c r="G149" s="32">
        <v>8.1</v>
      </c>
      <c r="H149" s="32" t="s">
        <v>865</v>
      </c>
    </row>
    <row r="150" spans="1:8" ht="15" customHeight="1">
      <c r="A150" s="85">
        <v>45216</v>
      </c>
      <c r="B150" s="32" t="s">
        <v>1149</v>
      </c>
      <c r="C150" s="31" t="s">
        <v>1150</v>
      </c>
      <c r="D150" s="31" t="s">
        <v>577</v>
      </c>
      <c r="E150" s="31" t="s">
        <v>576</v>
      </c>
      <c r="F150" s="86">
        <v>349128</v>
      </c>
      <c r="G150" s="32">
        <v>62.23</v>
      </c>
      <c r="H150" s="32" t="s">
        <v>865</v>
      </c>
    </row>
    <row r="151" spans="1:8" ht="15" customHeight="1">
      <c r="A151" s="85">
        <v>45216</v>
      </c>
      <c r="B151" s="32" t="s">
        <v>1002</v>
      </c>
      <c r="C151" s="31" t="s">
        <v>1003</v>
      </c>
      <c r="D151" s="31" t="s">
        <v>1197</v>
      </c>
      <c r="E151" s="31" t="s">
        <v>576</v>
      </c>
      <c r="F151" s="86">
        <v>1000000</v>
      </c>
      <c r="G151" s="32">
        <v>97.75</v>
      </c>
      <c r="H151" s="32" t="s">
        <v>865</v>
      </c>
    </row>
    <row r="152" spans="1:8" ht="15" customHeight="1">
      <c r="A152" s="85">
        <v>45216</v>
      </c>
      <c r="B152" s="32" t="s">
        <v>832</v>
      </c>
      <c r="C152" s="31" t="s">
        <v>1151</v>
      </c>
      <c r="D152" s="31" t="s">
        <v>989</v>
      </c>
      <c r="E152" s="31" t="s">
        <v>576</v>
      </c>
      <c r="F152" s="86">
        <v>4813551</v>
      </c>
      <c r="G152" s="32">
        <v>158.96</v>
      </c>
      <c r="H152" s="32" t="s">
        <v>865</v>
      </c>
    </row>
    <row r="153" spans="1:8" ht="15" customHeight="1">
      <c r="A153" s="85">
        <v>45216</v>
      </c>
      <c r="B153" s="32" t="s">
        <v>832</v>
      </c>
      <c r="C153" s="31" t="s">
        <v>1151</v>
      </c>
      <c r="D153" s="31" t="s">
        <v>577</v>
      </c>
      <c r="E153" s="31" t="s">
        <v>576</v>
      </c>
      <c r="F153" s="86">
        <v>4846397</v>
      </c>
      <c r="G153" s="32">
        <v>158.53</v>
      </c>
      <c r="H153" s="32" t="s">
        <v>865</v>
      </c>
    </row>
    <row r="154" spans="1:8" ht="15" customHeight="1">
      <c r="A154" s="85">
        <v>45216</v>
      </c>
      <c r="B154" s="32" t="s">
        <v>1031</v>
      </c>
      <c r="C154" s="31" t="s">
        <v>1032</v>
      </c>
      <c r="D154" s="31" t="s">
        <v>1033</v>
      </c>
      <c r="E154" s="31" t="s">
        <v>576</v>
      </c>
      <c r="F154" s="86">
        <v>48000</v>
      </c>
      <c r="G154" s="32">
        <v>37.299999999999997</v>
      </c>
      <c r="H154" s="32" t="s">
        <v>865</v>
      </c>
    </row>
    <row r="155" spans="1:8" ht="15" customHeight="1">
      <c r="A155" s="85">
        <v>45216</v>
      </c>
      <c r="B155" s="32" t="s">
        <v>1005</v>
      </c>
      <c r="C155" s="31" t="s">
        <v>1006</v>
      </c>
      <c r="D155" s="31" t="s">
        <v>577</v>
      </c>
      <c r="E155" s="31" t="s">
        <v>576</v>
      </c>
      <c r="F155" s="86">
        <v>1186423</v>
      </c>
      <c r="G155" s="32">
        <v>321.26</v>
      </c>
      <c r="H155" s="32" t="s">
        <v>865</v>
      </c>
    </row>
    <row r="156" spans="1:8" ht="15" customHeight="1">
      <c r="A156" s="85">
        <v>45216</v>
      </c>
      <c r="B156" s="32" t="s">
        <v>1152</v>
      </c>
      <c r="C156" s="31" t="s">
        <v>1153</v>
      </c>
      <c r="D156" s="31" t="s">
        <v>577</v>
      </c>
      <c r="E156" s="31" t="s">
        <v>576</v>
      </c>
      <c r="F156" s="86">
        <v>1620014</v>
      </c>
      <c r="G156" s="32">
        <v>331.51</v>
      </c>
      <c r="H156" s="32" t="s">
        <v>865</v>
      </c>
    </row>
    <row r="157" spans="1:8" ht="15" customHeight="1">
      <c r="A157" s="85">
        <v>45216</v>
      </c>
      <c r="B157" s="32" t="s">
        <v>1154</v>
      </c>
      <c r="C157" s="31" t="s">
        <v>1155</v>
      </c>
      <c r="D157" s="31" t="s">
        <v>577</v>
      </c>
      <c r="E157" s="31" t="s">
        <v>576</v>
      </c>
      <c r="F157" s="86">
        <v>93533</v>
      </c>
      <c r="G157" s="32">
        <v>725.41</v>
      </c>
      <c r="H157" s="32" t="s">
        <v>865</v>
      </c>
    </row>
    <row r="158" spans="1:8" ht="15" customHeight="1">
      <c r="A158" s="85">
        <v>45216</v>
      </c>
      <c r="B158" s="32" t="s">
        <v>1156</v>
      </c>
      <c r="C158" s="31" t="s">
        <v>1157</v>
      </c>
      <c r="D158" s="31" t="s">
        <v>1159</v>
      </c>
      <c r="E158" s="31" t="s">
        <v>576</v>
      </c>
      <c r="F158" s="86">
        <v>41548</v>
      </c>
      <c r="G158" s="32">
        <v>156.65</v>
      </c>
      <c r="H158" s="32" t="s">
        <v>865</v>
      </c>
    </row>
    <row r="159" spans="1:8" ht="15" customHeight="1">
      <c r="A159" s="85">
        <v>45216</v>
      </c>
      <c r="B159" s="32" t="s">
        <v>1156</v>
      </c>
      <c r="C159" s="31" t="s">
        <v>1157</v>
      </c>
      <c r="D159" s="31" t="s">
        <v>1158</v>
      </c>
      <c r="E159" s="31" t="s">
        <v>576</v>
      </c>
      <c r="F159" s="86">
        <v>72794</v>
      </c>
      <c r="G159" s="32">
        <v>156.6</v>
      </c>
      <c r="H159" s="32" t="s">
        <v>865</v>
      </c>
    </row>
    <row r="160" spans="1:8" ht="15" customHeight="1">
      <c r="A160" s="85">
        <v>45216</v>
      </c>
      <c r="B160" s="32" t="s">
        <v>1160</v>
      </c>
      <c r="C160" s="31" t="s">
        <v>1161</v>
      </c>
      <c r="D160" s="31" t="s">
        <v>1162</v>
      </c>
      <c r="E160" s="31" t="s">
        <v>576</v>
      </c>
      <c r="F160" s="86">
        <v>15000</v>
      </c>
      <c r="G160" s="32">
        <v>169.27</v>
      </c>
      <c r="H160" s="32" t="s">
        <v>865</v>
      </c>
    </row>
    <row r="161" spans="1:8" ht="15" customHeight="1">
      <c r="A161" s="85">
        <v>45216</v>
      </c>
      <c r="B161" s="32" t="s">
        <v>1160</v>
      </c>
      <c r="C161" s="31" t="s">
        <v>1161</v>
      </c>
      <c r="D161" s="31" t="s">
        <v>1158</v>
      </c>
      <c r="E161" s="31" t="s">
        <v>576</v>
      </c>
      <c r="F161" s="86">
        <v>30168</v>
      </c>
      <c r="G161" s="32">
        <v>168.99</v>
      </c>
      <c r="H161" s="32" t="s">
        <v>865</v>
      </c>
    </row>
    <row r="162" spans="1:8" ht="15" customHeight="1">
      <c r="A162" s="85">
        <v>45216</v>
      </c>
      <c r="B162" s="32" t="s">
        <v>1034</v>
      </c>
      <c r="C162" s="31" t="s">
        <v>1035</v>
      </c>
      <c r="D162" s="31" t="s">
        <v>577</v>
      </c>
      <c r="E162" s="31" t="s">
        <v>576</v>
      </c>
      <c r="F162" s="86">
        <v>954637</v>
      </c>
      <c r="G162" s="32">
        <v>84.58</v>
      </c>
      <c r="H162" s="32" t="s">
        <v>865</v>
      </c>
    </row>
    <row r="163" spans="1:8" ht="15" customHeight="1">
      <c r="A163" s="85">
        <v>45216</v>
      </c>
      <c r="B163" s="32" t="s">
        <v>1163</v>
      </c>
      <c r="C163" s="31" t="s">
        <v>1164</v>
      </c>
      <c r="D163" s="31" t="s">
        <v>577</v>
      </c>
      <c r="E163" s="31" t="s">
        <v>576</v>
      </c>
      <c r="F163" s="86">
        <v>951094</v>
      </c>
      <c r="G163" s="32">
        <v>71.680000000000007</v>
      </c>
      <c r="H163" s="32" t="s">
        <v>865</v>
      </c>
    </row>
    <row r="164" spans="1:8" ht="15" customHeight="1">
      <c r="A164" s="85">
        <v>45216</v>
      </c>
      <c r="B164" s="32" t="s">
        <v>1198</v>
      </c>
      <c r="C164" s="31" t="s">
        <v>1199</v>
      </c>
      <c r="D164" s="31" t="s">
        <v>1001</v>
      </c>
      <c r="E164" s="31" t="s">
        <v>576</v>
      </c>
      <c r="F164" s="86">
        <v>82991</v>
      </c>
      <c r="G164" s="32">
        <v>208</v>
      </c>
      <c r="H164" s="32" t="s">
        <v>865</v>
      </c>
    </row>
    <row r="165" spans="1:8" ht="15" customHeight="1">
      <c r="A165" s="85">
        <v>45216</v>
      </c>
      <c r="B165" s="32" t="s">
        <v>1165</v>
      </c>
      <c r="C165" s="31" t="s">
        <v>1166</v>
      </c>
      <c r="D165" s="31" t="s">
        <v>577</v>
      </c>
      <c r="E165" s="31" t="s">
        <v>576</v>
      </c>
      <c r="F165" s="86">
        <v>833382</v>
      </c>
      <c r="G165" s="32">
        <v>51.48</v>
      </c>
      <c r="H165" s="32" t="s">
        <v>865</v>
      </c>
    </row>
    <row r="166" spans="1:8" ht="15" customHeight="1">
      <c r="A166" s="85">
        <v>45216</v>
      </c>
      <c r="B166" s="32" t="s">
        <v>1167</v>
      </c>
      <c r="C166" s="31" t="s">
        <v>1168</v>
      </c>
      <c r="D166" s="31" t="s">
        <v>577</v>
      </c>
      <c r="E166" s="31" t="s">
        <v>576</v>
      </c>
      <c r="F166" s="86">
        <v>2107958</v>
      </c>
      <c r="G166" s="32">
        <v>32.25</v>
      </c>
      <c r="H166" s="32" t="s">
        <v>865</v>
      </c>
    </row>
    <row r="167" spans="1:8" ht="15" customHeight="1">
      <c r="A167" s="85">
        <v>45216</v>
      </c>
      <c r="B167" s="32" t="s">
        <v>1167</v>
      </c>
      <c r="C167" s="31" t="s">
        <v>1168</v>
      </c>
      <c r="D167" s="31" t="s">
        <v>989</v>
      </c>
      <c r="E167" s="31" t="s">
        <v>576</v>
      </c>
      <c r="F167" s="86">
        <v>1498162</v>
      </c>
      <c r="G167" s="32">
        <v>32.19</v>
      </c>
      <c r="H167" s="32" t="s">
        <v>865</v>
      </c>
    </row>
    <row r="168" spans="1:8" ht="15" customHeight="1">
      <c r="A168" s="85">
        <v>45216</v>
      </c>
      <c r="B168" s="32" t="s">
        <v>1036</v>
      </c>
      <c r="C168" s="31" t="s">
        <v>1037</v>
      </c>
      <c r="D168" s="31" t="s">
        <v>577</v>
      </c>
      <c r="E168" s="31" t="s">
        <v>576</v>
      </c>
      <c r="F168" s="86">
        <v>2747359</v>
      </c>
      <c r="G168" s="32">
        <v>78.98</v>
      </c>
      <c r="H168" s="32" t="s">
        <v>865</v>
      </c>
    </row>
    <row r="169" spans="1:8" ht="15" customHeight="1">
      <c r="A169" s="85">
        <v>45216</v>
      </c>
      <c r="B169" s="32" t="s">
        <v>1169</v>
      </c>
      <c r="C169" s="31" t="s">
        <v>1170</v>
      </c>
      <c r="D169" s="31" t="s">
        <v>1030</v>
      </c>
      <c r="E169" s="31" t="s">
        <v>576</v>
      </c>
      <c r="F169" s="86">
        <v>69000</v>
      </c>
      <c r="G169" s="32">
        <v>50.6</v>
      </c>
      <c r="H169" s="32" t="s">
        <v>865</v>
      </c>
    </row>
    <row r="170" spans="1:8" ht="15" customHeight="1">
      <c r="A170" s="85">
        <v>45216</v>
      </c>
      <c r="B170" s="32" t="s">
        <v>1169</v>
      </c>
      <c r="C170" s="31" t="s">
        <v>1170</v>
      </c>
      <c r="D170" s="31" t="s">
        <v>896</v>
      </c>
      <c r="E170" s="31" t="s">
        <v>576</v>
      </c>
      <c r="F170" s="86">
        <v>90000</v>
      </c>
      <c r="G170" s="32">
        <v>55.52</v>
      </c>
      <c r="H170" s="32" t="s">
        <v>865</v>
      </c>
    </row>
    <row r="171" spans="1:8" ht="15" customHeight="1">
      <c r="A171" s="85">
        <v>45216</v>
      </c>
      <c r="B171" s="32" t="s">
        <v>1169</v>
      </c>
      <c r="C171" s="31" t="s">
        <v>1170</v>
      </c>
      <c r="D171" s="31" t="s">
        <v>1200</v>
      </c>
      <c r="E171" s="31" t="s">
        <v>576</v>
      </c>
      <c r="F171" s="86">
        <v>81000</v>
      </c>
      <c r="G171" s="32">
        <v>55.79</v>
      </c>
      <c r="H171" s="32" t="s">
        <v>865</v>
      </c>
    </row>
    <row r="172" spans="1:8" ht="15" customHeight="1">
      <c r="A172" s="85">
        <v>45216</v>
      </c>
      <c r="B172" s="32" t="s">
        <v>1038</v>
      </c>
      <c r="C172" s="31" t="s">
        <v>1039</v>
      </c>
      <c r="D172" s="31" t="s">
        <v>1040</v>
      </c>
      <c r="E172" s="31" t="s">
        <v>576</v>
      </c>
      <c r="F172" s="86">
        <v>3717168</v>
      </c>
      <c r="G172" s="32">
        <v>2.5499999999999998</v>
      </c>
      <c r="H172" s="32" t="s">
        <v>865</v>
      </c>
    </row>
    <row r="173" spans="1:8" ht="15" customHeight="1">
      <c r="A173" s="85">
        <v>45216</v>
      </c>
      <c r="B173" s="32" t="s">
        <v>1007</v>
      </c>
      <c r="C173" s="31" t="s">
        <v>1008</v>
      </c>
      <c r="D173" s="31" t="s">
        <v>577</v>
      </c>
      <c r="E173" s="31" t="s">
        <v>576</v>
      </c>
      <c r="F173" s="86">
        <v>94522</v>
      </c>
      <c r="G173" s="32">
        <v>1081.74</v>
      </c>
      <c r="H173" s="32" t="s">
        <v>865</v>
      </c>
    </row>
    <row r="174" spans="1:8" ht="15" customHeight="1">
      <c r="A174" s="85">
        <v>45216</v>
      </c>
      <c r="B174" s="32" t="s">
        <v>990</v>
      </c>
      <c r="C174" s="31" t="s">
        <v>991</v>
      </c>
      <c r="D174" s="31" t="s">
        <v>989</v>
      </c>
      <c r="E174" s="31" t="s">
        <v>576</v>
      </c>
      <c r="F174" s="86">
        <v>105921</v>
      </c>
      <c r="G174" s="32">
        <v>456.58</v>
      </c>
      <c r="H174" s="32" t="s">
        <v>865</v>
      </c>
    </row>
    <row r="175" spans="1:8" ht="15" customHeight="1">
      <c r="A175" s="85">
        <v>45216</v>
      </c>
      <c r="B175" s="32" t="s">
        <v>990</v>
      </c>
      <c r="C175" s="31" t="s">
        <v>991</v>
      </c>
      <c r="D175" s="31" t="s">
        <v>1134</v>
      </c>
      <c r="E175" s="31" t="s">
        <v>576</v>
      </c>
      <c r="F175" s="86">
        <v>239847</v>
      </c>
      <c r="G175" s="32">
        <v>456.24</v>
      </c>
      <c r="H175" s="32" t="s">
        <v>865</v>
      </c>
    </row>
    <row r="176" spans="1:8" ht="15" customHeight="1">
      <c r="A176" s="85">
        <v>45216</v>
      </c>
      <c r="B176" s="32" t="s">
        <v>990</v>
      </c>
      <c r="C176" s="31" t="s">
        <v>991</v>
      </c>
      <c r="D176" s="31" t="s">
        <v>938</v>
      </c>
      <c r="E176" s="31" t="s">
        <v>576</v>
      </c>
      <c r="F176" s="86">
        <v>86944</v>
      </c>
      <c r="G176" s="32">
        <v>455.57</v>
      </c>
      <c r="H176" s="32" t="s">
        <v>865</v>
      </c>
    </row>
    <row r="177" spans="1:8" ht="15" customHeight="1">
      <c r="A177" s="85">
        <v>45216</v>
      </c>
      <c r="B177" s="32" t="s">
        <v>990</v>
      </c>
      <c r="C177" s="31" t="s">
        <v>991</v>
      </c>
      <c r="D177" s="31" t="s">
        <v>577</v>
      </c>
      <c r="E177" s="31" t="s">
        <v>576</v>
      </c>
      <c r="F177" s="86">
        <v>191544</v>
      </c>
      <c r="G177" s="32">
        <v>459.05</v>
      </c>
      <c r="H177" s="32" t="s">
        <v>865</v>
      </c>
    </row>
    <row r="178" spans="1:8" ht="15" customHeight="1">
      <c r="A178" s="85">
        <v>45216</v>
      </c>
      <c r="B178" s="32" t="s">
        <v>1171</v>
      </c>
      <c r="C178" s="31" t="s">
        <v>1172</v>
      </c>
      <c r="D178" s="31" t="s">
        <v>577</v>
      </c>
      <c r="E178" s="31" t="s">
        <v>576</v>
      </c>
      <c r="F178" s="86">
        <v>190292</v>
      </c>
      <c r="G178" s="32">
        <v>68.42</v>
      </c>
      <c r="H178" s="32" t="s">
        <v>865</v>
      </c>
    </row>
    <row r="179" spans="1:8" ht="15" customHeight="1">
      <c r="A179" s="85">
        <v>45216</v>
      </c>
      <c r="B179" s="32" t="s">
        <v>1042</v>
      </c>
      <c r="C179" s="31" t="s">
        <v>1043</v>
      </c>
      <c r="D179" s="31" t="s">
        <v>577</v>
      </c>
      <c r="E179" s="31" t="s">
        <v>576</v>
      </c>
      <c r="F179" s="86">
        <v>838593</v>
      </c>
      <c r="G179" s="32">
        <v>168.25</v>
      </c>
      <c r="H179" s="32" t="s">
        <v>865</v>
      </c>
    </row>
    <row r="180" spans="1:8" ht="15" customHeight="1">
      <c r="A180" s="85">
        <v>45216</v>
      </c>
      <c r="B180" s="32" t="s">
        <v>1173</v>
      </c>
      <c r="C180" s="31" t="s">
        <v>1174</v>
      </c>
      <c r="D180" s="31" t="s">
        <v>577</v>
      </c>
      <c r="E180" s="31" t="s">
        <v>576</v>
      </c>
      <c r="F180" s="86">
        <v>1152757</v>
      </c>
      <c r="G180" s="32">
        <v>99.15</v>
      </c>
      <c r="H180" s="32" t="s">
        <v>865</v>
      </c>
    </row>
    <row r="181" spans="1:8" ht="15" customHeight="1">
      <c r="A181" s="85">
        <v>45216</v>
      </c>
      <c r="B181" s="32" t="s">
        <v>1175</v>
      </c>
      <c r="C181" s="31" t="s">
        <v>1176</v>
      </c>
      <c r="D181" s="31" t="s">
        <v>577</v>
      </c>
      <c r="E181" s="31" t="s">
        <v>576</v>
      </c>
      <c r="F181" s="86">
        <v>249140</v>
      </c>
      <c r="G181" s="32">
        <v>268.99</v>
      </c>
      <c r="H181" s="32" t="s">
        <v>865</v>
      </c>
    </row>
    <row r="182" spans="1:8" ht="15" customHeight="1">
      <c r="A182" s="85">
        <v>45216</v>
      </c>
      <c r="B182" s="32" t="s">
        <v>1175</v>
      </c>
      <c r="C182" s="31" t="s">
        <v>1176</v>
      </c>
      <c r="D182" s="31" t="s">
        <v>1004</v>
      </c>
      <c r="E182" s="31" t="s">
        <v>576</v>
      </c>
      <c r="F182" s="86">
        <v>44235</v>
      </c>
      <c r="G182" s="32">
        <v>273.13</v>
      </c>
      <c r="H182" s="32" t="s">
        <v>865</v>
      </c>
    </row>
    <row r="183" spans="1:8" ht="15" customHeight="1">
      <c r="A183" s="85">
        <v>45216</v>
      </c>
      <c r="B183" s="32" t="s">
        <v>1175</v>
      </c>
      <c r="C183" s="31" t="s">
        <v>1176</v>
      </c>
      <c r="D183" s="31" t="s">
        <v>938</v>
      </c>
      <c r="E183" s="31" t="s">
        <v>576</v>
      </c>
      <c r="F183" s="86">
        <v>86131</v>
      </c>
      <c r="G183" s="32">
        <v>270.02</v>
      </c>
      <c r="H183" s="32" t="s">
        <v>865</v>
      </c>
    </row>
    <row r="184" spans="1:8" ht="15" customHeight="1">
      <c r="A184" s="85">
        <v>45216</v>
      </c>
      <c r="B184" s="32" t="s">
        <v>1044</v>
      </c>
      <c r="C184" s="31" t="s">
        <v>1045</v>
      </c>
      <c r="D184" s="31" t="s">
        <v>577</v>
      </c>
      <c r="E184" s="31" t="s">
        <v>576</v>
      </c>
      <c r="F184" s="86">
        <v>607686</v>
      </c>
      <c r="G184" s="32">
        <v>74.62</v>
      </c>
      <c r="H184" s="32" t="s">
        <v>865</v>
      </c>
    </row>
    <row r="185" spans="1:8" ht="15" customHeight="1">
      <c r="A185" s="85">
        <v>45216</v>
      </c>
      <c r="B185" s="32" t="s">
        <v>1044</v>
      </c>
      <c r="C185" s="31" t="s">
        <v>1045</v>
      </c>
      <c r="D185" s="31" t="s">
        <v>1046</v>
      </c>
      <c r="E185" s="31" t="s">
        <v>576</v>
      </c>
      <c r="F185" s="86">
        <v>765194</v>
      </c>
      <c r="G185" s="32">
        <v>73.959999999999994</v>
      </c>
      <c r="H185" s="32" t="s">
        <v>865</v>
      </c>
    </row>
    <row r="186" spans="1:8" ht="15" customHeight="1">
      <c r="A186" s="85">
        <v>45216</v>
      </c>
      <c r="B186" s="32" t="s">
        <v>1177</v>
      </c>
      <c r="C186" s="31" t="s">
        <v>1178</v>
      </c>
      <c r="D186" s="31" t="s">
        <v>1145</v>
      </c>
      <c r="E186" s="31" t="s">
        <v>576</v>
      </c>
      <c r="F186" s="86">
        <v>273000</v>
      </c>
      <c r="G186" s="32">
        <v>137.35</v>
      </c>
      <c r="H186" s="32" t="s">
        <v>865</v>
      </c>
    </row>
    <row r="187" spans="1:8" ht="15" customHeight="1">
      <c r="A187" s="85">
        <v>45216</v>
      </c>
      <c r="B187" s="32" t="s">
        <v>1047</v>
      </c>
      <c r="C187" s="31" t="s">
        <v>1048</v>
      </c>
      <c r="D187" s="31" t="s">
        <v>577</v>
      </c>
      <c r="E187" s="31" t="s">
        <v>576</v>
      </c>
      <c r="F187" s="86">
        <v>22427107</v>
      </c>
      <c r="G187" s="32">
        <v>21.8</v>
      </c>
      <c r="H187" s="32" t="s">
        <v>865</v>
      </c>
    </row>
    <row r="188" spans="1:8" ht="15" customHeight="1">
      <c r="A188" s="85">
        <v>45216</v>
      </c>
      <c r="B188" s="32" t="s">
        <v>1047</v>
      </c>
      <c r="C188" s="31" t="s">
        <v>1048</v>
      </c>
      <c r="D188" s="31" t="s">
        <v>938</v>
      </c>
      <c r="E188" s="31" t="s">
        <v>576</v>
      </c>
      <c r="F188" s="86">
        <v>8301904</v>
      </c>
      <c r="G188" s="32">
        <v>21.78</v>
      </c>
      <c r="H188" s="32" t="s">
        <v>865</v>
      </c>
    </row>
    <row r="189" spans="1:8" ht="15" customHeight="1">
      <c r="A189" s="85">
        <v>45216</v>
      </c>
      <c r="B189" s="32" t="s">
        <v>1047</v>
      </c>
      <c r="C189" s="31" t="s">
        <v>1048</v>
      </c>
      <c r="D189" s="31" t="s">
        <v>1179</v>
      </c>
      <c r="E189" s="31" t="s">
        <v>576</v>
      </c>
      <c r="F189" s="86">
        <v>7804613</v>
      </c>
      <c r="G189" s="32">
        <v>22.09</v>
      </c>
      <c r="H189" s="32" t="s">
        <v>865</v>
      </c>
    </row>
    <row r="190" spans="1:8" ht="15" customHeight="1">
      <c r="A190" s="85">
        <v>45216</v>
      </c>
      <c r="B190" s="32" t="s">
        <v>1047</v>
      </c>
      <c r="C190" s="31" t="s">
        <v>1048</v>
      </c>
      <c r="D190" s="31" t="s">
        <v>1180</v>
      </c>
      <c r="E190" s="31" t="s">
        <v>576</v>
      </c>
      <c r="F190" s="86">
        <v>5211795</v>
      </c>
      <c r="G190" s="32">
        <v>21.93</v>
      </c>
      <c r="H190" s="32" t="s">
        <v>865</v>
      </c>
    </row>
    <row r="191" spans="1:8" ht="15" customHeight="1">
      <c r="A191" s="85">
        <v>45216</v>
      </c>
      <c r="B191" s="32" t="s">
        <v>1047</v>
      </c>
      <c r="C191" s="31" t="s">
        <v>1048</v>
      </c>
      <c r="D191" s="31" t="s">
        <v>1145</v>
      </c>
      <c r="E191" s="31" t="s">
        <v>576</v>
      </c>
      <c r="F191" s="86">
        <v>10034983</v>
      </c>
      <c r="G191" s="32">
        <v>22.02</v>
      </c>
      <c r="H191" s="32" t="s">
        <v>865</v>
      </c>
    </row>
    <row r="192" spans="1:8" ht="15" customHeight="1">
      <c r="A192" s="85">
        <v>45216</v>
      </c>
      <c r="B192" s="32" t="s">
        <v>1047</v>
      </c>
      <c r="C192" s="31" t="s">
        <v>1048</v>
      </c>
      <c r="D192" s="31" t="s">
        <v>989</v>
      </c>
      <c r="E192" s="31" t="s">
        <v>576</v>
      </c>
      <c r="F192" s="86">
        <v>14203813</v>
      </c>
      <c r="G192" s="32">
        <v>21.79</v>
      </c>
      <c r="H192" s="32" t="s">
        <v>865</v>
      </c>
    </row>
    <row r="193" spans="1:8" ht="15" customHeight="1">
      <c r="A193" s="85">
        <v>45216</v>
      </c>
      <c r="B193" s="32" t="s">
        <v>1047</v>
      </c>
      <c r="C193" s="31" t="s">
        <v>1048</v>
      </c>
      <c r="D193" s="31" t="s">
        <v>1004</v>
      </c>
      <c r="E193" s="31" t="s">
        <v>576</v>
      </c>
      <c r="F193" s="86">
        <v>8876670</v>
      </c>
      <c r="G193" s="32">
        <v>21.55</v>
      </c>
      <c r="H193" s="32" t="s">
        <v>865</v>
      </c>
    </row>
    <row r="194" spans="1:8" ht="15" customHeight="1">
      <c r="A194" s="85">
        <v>45216</v>
      </c>
      <c r="B194" s="32" t="s">
        <v>1181</v>
      </c>
      <c r="C194" s="31" t="s">
        <v>1182</v>
      </c>
      <c r="D194" s="31" t="s">
        <v>1183</v>
      </c>
      <c r="E194" s="31" t="s">
        <v>576</v>
      </c>
      <c r="F194" s="86">
        <v>8522829</v>
      </c>
      <c r="G194" s="32">
        <v>5.1100000000000003</v>
      </c>
      <c r="H194" s="32" t="s">
        <v>865</v>
      </c>
    </row>
    <row r="195" spans="1:8" ht="15" customHeight="1">
      <c r="A195" s="85">
        <v>45216</v>
      </c>
      <c r="B195" s="32" t="s">
        <v>1184</v>
      </c>
      <c r="C195" s="31" t="s">
        <v>1185</v>
      </c>
      <c r="D195" s="31" t="s">
        <v>938</v>
      </c>
      <c r="E195" s="31" t="s">
        <v>576</v>
      </c>
      <c r="F195" s="86">
        <v>60293</v>
      </c>
      <c r="G195" s="32">
        <v>51.74</v>
      </c>
      <c r="H195" s="32" t="s">
        <v>865</v>
      </c>
    </row>
    <row r="196" spans="1:8" ht="15" customHeight="1">
      <c r="A196" s="85">
        <v>45216</v>
      </c>
      <c r="B196" s="32" t="s">
        <v>1184</v>
      </c>
      <c r="C196" s="31" t="s">
        <v>1185</v>
      </c>
      <c r="D196" s="31" t="s">
        <v>1186</v>
      </c>
      <c r="E196" s="31" t="s">
        <v>576</v>
      </c>
      <c r="F196" s="86">
        <v>59975</v>
      </c>
      <c r="G196" s="32">
        <v>52.05</v>
      </c>
      <c r="H196" s="32" t="s">
        <v>865</v>
      </c>
    </row>
    <row r="197" spans="1:8" ht="15" customHeight="1">
      <c r="A197" s="85">
        <v>45216</v>
      </c>
      <c r="B197" s="32" t="s">
        <v>1189</v>
      </c>
      <c r="C197" s="31" t="s">
        <v>1190</v>
      </c>
      <c r="D197" s="31" t="s">
        <v>577</v>
      </c>
      <c r="E197" s="31" t="s">
        <v>576</v>
      </c>
      <c r="F197" s="86">
        <v>584413</v>
      </c>
      <c r="G197" s="32">
        <v>490.73</v>
      </c>
      <c r="H197" s="32" t="s">
        <v>865</v>
      </c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82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939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45217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358">
        <v>1</v>
      </c>
      <c r="B10" s="359">
        <v>45174</v>
      </c>
      <c r="C10" s="360"/>
      <c r="D10" s="361" t="s">
        <v>402</v>
      </c>
      <c r="E10" s="362" t="s">
        <v>1015</v>
      </c>
      <c r="F10" s="239">
        <v>2963</v>
      </c>
      <c r="G10" s="240">
        <v>2785</v>
      </c>
      <c r="H10" s="239">
        <v>2785</v>
      </c>
      <c r="I10" s="239" t="s">
        <v>879</v>
      </c>
      <c r="J10" s="363" t="s">
        <v>1014</v>
      </c>
      <c r="K10" s="363">
        <f t="shared" ref="K10" si="0">H10-F10</f>
        <v>-178</v>
      </c>
      <c r="L10" s="364">
        <f>(F10*-0.3)/100</f>
        <v>-8.8889999999999993</v>
      </c>
      <c r="M10" s="365">
        <f t="shared" ref="M10" si="1">(K10+L10)/F10</f>
        <v>-6.3074249071886607E-2</v>
      </c>
      <c r="N10" s="363" t="s">
        <v>605</v>
      </c>
      <c r="O10" s="366">
        <v>45215</v>
      </c>
      <c r="P10" s="367"/>
      <c r="R10" s="37" t="s">
        <v>594</v>
      </c>
    </row>
    <row r="11" spans="1:26" ht="15" customHeight="1">
      <c r="A11" s="230">
        <v>2</v>
      </c>
      <c r="B11" s="226">
        <v>45181</v>
      </c>
      <c r="C11" s="231"/>
      <c r="D11" s="235" t="s">
        <v>324</v>
      </c>
      <c r="E11" s="232" t="s">
        <v>592</v>
      </c>
      <c r="F11" s="341" t="s">
        <v>881</v>
      </c>
      <c r="G11" s="353">
        <v>608</v>
      </c>
      <c r="H11" s="341"/>
      <c r="I11" s="341" t="s">
        <v>882</v>
      </c>
      <c r="J11" s="353" t="s">
        <v>593</v>
      </c>
      <c r="K11" s="353"/>
      <c r="L11" s="354"/>
      <c r="M11" s="355"/>
      <c r="N11" s="353"/>
      <c r="O11" s="356"/>
      <c r="P11" s="357">
        <f>VLOOKUP(D11,'MidCap Intra'!$B$11:$C$568,2,0)</f>
        <v>642.9</v>
      </c>
      <c r="R11" s="37" t="s">
        <v>594</v>
      </c>
    </row>
    <row r="12" spans="1:26" ht="15" customHeight="1">
      <c r="A12" s="329">
        <v>3</v>
      </c>
      <c r="B12" s="330">
        <v>45181</v>
      </c>
      <c r="C12" s="331"/>
      <c r="D12" s="332" t="s">
        <v>226</v>
      </c>
      <c r="E12" s="333" t="s">
        <v>592</v>
      </c>
      <c r="F12" s="228">
        <v>621</v>
      </c>
      <c r="G12" s="221">
        <v>584</v>
      </c>
      <c r="H12" s="228">
        <v>661</v>
      </c>
      <c r="I12" s="228" t="s">
        <v>883</v>
      </c>
      <c r="J12" s="295" t="s">
        <v>636</v>
      </c>
      <c r="K12" s="295">
        <f t="shared" ref="K12" si="2">H12-F12</f>
        <v>40</v>
      </c>
      <c r="L12" s="296">
        <f>(F12*-0.3)/100</f>
        <v>-1.8629999999999998</v>
      </c>
      <c r="M12" s="297">
        <f t="shared" ref="M12" si="3">(K12+L12)/F12</f>
        <v>6.1412238325281802E-2</v>
      </c>
      <c r="N12" s="298" t="s">
        <v>595</v>
      </c>
      <c r="O12" s="299">
        <v>45212</v>
      </c>
      <c r="P12" s="352"/>
      <c r="R12" s="37" t="s">
        <v>594</v>
      </c>
    </row>
    <row r="13" spans="1:26" ht="15" customHeight="1">
      <c r="A13" s="329">
        <v>4</v>
      </c>
      <c r="B13" s="330">
        <v>45187</v>
      </c>
      <c r="C13" s="331"/>
      <c r="D13" s="332" t="s">
        <v>453</v>
      </c>
      <c r="E13" s="333" t="s">
        <v>592</v>
      </c>
      <c r="F13" s="228">
        <v>2525</v>
      </c>
      <c r="G13" s="221">
        <v>2380</v>
      </c>
      <c r="H13" s="228">
        <v>2665</v>
      </c>
      <c r="I13" s="228" t="s">
        <v>886</v>
      </c>
      <c r="J13" s="295" t="s">
        <v>743</v>
      </c>
      <c r="K13" s="295">
        <f t="shared" ref="K13" si="4">H13-F13</f>
        <v>140</v>
      </c>
      <c r="L13" s="296">
        <f>(F13*-0.3)/100</f>
        <v>-7.5750000000000002</v>
      </c>
      <c r="M13" s="297">
        <f t="shared" ref="M13" si="5">(K13+L13)/F13</f>
        <v>5.244554455445545E-2</v>
      </c>
      <c r="N13" s="298" t="s">
        <v>595</v>
      </c>
      <c r="O13" s="299">
        <v>45203</v>
      </c>
      <c r="P13" s="300"/>
      <c r="R13" s="37" t="s">
        <v>594</v>
      </c>
    </row>
    <row r="14" spans="1:26" ht="15" customHeight="1">
      <c r="A14" s="230">
        <v>5</v>
      </c>
      <c r="B14" s="226">
        <v>45189</v>
      </c>
      <c r="C14" s="231"/>
      <c r="D14" s="235" t="s">
        <v>211</v>
      </c>
      <c r="E14" s="232" t="s">
        <v>592</v>
      </c>
      <c r="F14" s="225" t="s">
        <v>887</v>
      </c>
      <c r="G14" s="227">
        <v>2235</v>
      </c>
      <c r="H14" s="225"/>
      <c r="I14" s="225" t="s">
        <v>888</v>
      </c>
      <c r="J14" s="227" t="s">
        <v>593</v>
      </c>
      <c r="K14" s="227"/>
      <c r="L14" s="229"/>
      <c r="M14" s="233"/>
      <c r="N14" s="227"/>
      <c r="O14" s="234"/>
      <c r="P14" s="229">
        <f>VLOOKUP(D14,'MidCap Intra'!$B$11:$C$568,2,0)</f>
        <v>2355.25</v>
      </c>
      <c r="R14" s="37" t="s">
        <v>594</v>
      </c>
    </row>
    <row r="15" spans="1:26" ht="15" customHeight="1">
      <c r="A15" s="230">
        <v>6</v>
      </c>
      <c r="B15" s="226">
        <v>45189</v>
      </c>
      <c r="C15" s="231"/>
      <c r="D15" s="235" t="s">
        <v>201</v>
      </c>
      <c r="E15" s="232" t="s">
        <v>592</v>
      </c>
      <c r="F15" s="225" t="s">
        <v>889</v>
      </c>
      <c r="G15" s="227">
        <v>3370</v>
      </c>
      <c r="H15" s="225"/>
      <c r="I15" s="225" t="s">
        <v>890</v>
      </c>
      <c r="J15" s="227" t="s">
        <v>593</v>
      </c>
      <c r="K15" s="227"/>
      <c r="L15" s="229"/>
      <c r="M15" s="233"/>
      <c r="N15" s="227"/>
      <c r="O15" s="234"/>
      <c r="P15" s="229">
        <f>VLOOKUP(D15,'MidCap Intra'!$B$11:$C$568,2,0)</f>
        <v>3535.65</v>
      </c>
      <c r="R15" s="37" t="s">
        <v>594</v>
      </c>
    </row>
    <row r="16" spans="1:26" ht="15" customHeight="1">
      <c r="A16" s="230">
        <v>7</v>
      </c>
      <c r="B16" s="226">
        <v>45190</v>
      </c>
      <c r="C16" s="231"/>
      <c r="D16" s="235" t="s">
        <v>548</v>
      </c>
      <c r="E16" s="232" t="s">
        <v>592</v>
      </c>
      <c r="F16" s="225" t="s">
        <v>891</v>
      </c>
      <c r="G16" s="227">
        <v>276</v>
      </c>
      <c r="H16" s="225"/>
      <c r="I16" s="225" t="s">
        <v>892</v>
      </c>
      <c r="J16" s="227" t="s">
        <v>593</v>
      </c>
      <c r="K16" s="227"/>
      <c r="L16" s="229"/>
      <c r="M16" s="233"/>
      <c r="N16" s="227"/>
      <c r="O16" s="234"/>
      <c r="P16" s="229">
        <f>VLOOKUP(D16,'MidCap Intra'!$B$11:$C$568,2,0)</f>
        <v>305.10000000000002</v>
      </c>
      <c r="R16" s="37" t="s">
        <v>787</v>
      </c>
    </row>
    <row r="17" spans="1:38" ht="15" customHeight="1">
      <c r="A17" s="230">
        <v>8</v>
      </c>
      <c r="B17" s="226">
        <v>45191</v>
      </c>
      <c r="C17" s="231"/>
      <c r="D17" s="235" t="s">
        <v>372</v>
      </c>
      <c r="E17" s="232" t="s">
        <v>592</v>
      </c>
      <c r="F17" s="225" t="s">
        <v>894</v>
      </c>
      <c r="G17" s="227">
        <v>485</v>
      </c>
      <c r="H17" s="225"/>
      <c r="I17" s="225" t="s">
        <v>895</v>
      </c>
      <c r="J17" s="227" t="s">
        <v>593</v>
      </c>
      <c r="K17" s="227"/>
      <c r="L17" s="229"/>
      <c r="M17" s="233"/>
      <c r="N17" s="227"/>
      <c r="O17" s="234"/>
      <c r="P17" s="229">
        <f>VLOOKUP(D17,'MidCap Intra'!$B$11:$C$568,2,0)</f>
        <v>511.6</v>
      </c>
      <c r="R17" s="37" t="s">
        <v>594</v>
      </c>
    </row>
    <row r="18" spans="1:38" ht="15" customHeight="1">
      <c r="A18" s="230">
        <v>9</v>
      </c>
      <c r="B18" s="226">
        <v>45194</v>
      </c>
      <c r="C18" s="231"/>
      <c r="D18" s="235" t="s">
        <v>430</v>
      </c>
      <c r="E18" s="232" t="s">
        <v>592</v>
      </c>
      <c r="F18" s="225" t="s">
        <v>897</v>
      </c>
      <c r="G18" s="227">
        <v>108</v>
      </c>
      <c r="H18" s="225"/>
      <c r="I18" s="225" t="s">
        <v>873</v>
      </c>
      <c r="J18" s="227" t="s">
        <v>593</v>
      </c>
      <c r="K18" s="227"/>
      <c r="L18" s="229"/>
      <c r="M18" s="233"/>
      <c r="N18" s="227"/>
      <c r="O18" s="234"/>
      <c r="P18" s="229">
        <f>VLOOKUP(D18,'MidCap Intra'!$B$11:$C$568,2,0)</f>
        <v>120.95</v>
      </c>
      <c r="R18" s="37" t="s">
        <v>594</v>
      </c>
    </row>
    <row r="19" spans="1:38" ht="15" customHeight="1">
      <c r="A19" s="290">
        <v>10</v>
      </c>
      <c r="B19" s="291">
        <v>45198</v>
      </c>
      <c r="C19" s="292"/>
      <c r="D19" s="293" t="s">
        <v>373</v>
      </c>
      <c r="E19" s="294" t="s">
        <v>592</v>
      </c>
      <c r="F19" s="288">
        <v>222</v>
      </c>
      <c r="G19" s="289">
        <v>204</v>
      </c>
      <c r="H19" s="288">
        <v>234.5</v>
      </c>
      <c r="I19" s="288" t="s">
        <v>905</v>
      </c>
      <c r="J19" s="295" t="s">
        <v>906</v>
      </c>
      <c r="K19" s="295">
        <f t="shared" ref="K19" si="6">H19-F19</f>
        <v>12.5</v>
      </c>
      <c r="L19" s="296">
        <f>(F19*-0.3)/100</f>
        <v>-0.66599999999999993</v>
      </c>
      <c r="M19" s="297">
        <f t="shared" ref="M19" si="7">(K19+L19)/F19</f>
        <v>5.3306306306306304E-2</v>
      </c>
      <c r="N19" s="298" t="s">
        <v>595</v>
      </c>
      <c r="O19" s="299">
        <v>45202</v>
      </c>
      <c r="P19" s="340"/>
      <c r="R19" s="37" t="s">
        <v>594</v>
      </c>
    </row>
    <row r="20" spans="1:38" ht="15" customHeight="1">
      <c r="A20" s="230">
        <v>11</v>
      </c>
      <c r="B20" s="226">
        <v>45203</v>
      </c>
      <c r="C20" s="231"/>
      <c r="D20" s="235" t="s">
        <v>922</v>
      </c>
      <c r="E20" s="232" t="s">
        <v>592</v>
      </c>
      <c r="F20" s="225" t="s">
        <v>923</v>
      </c>
      <c r="G20" s="227">
        <v>845</v>
      </c>
      <c r="H20" s="225"/>
      <c r="I20" s="225" t="s">
        <v>924</v>
      </c>
      <c r="J20" s="227" t="s">
        <v>593</v>
      </c>
      <c r="K20" s="227"/>
      <c r="L20" s="229"/>
      <c r="M20" s="233"/>
      <c r="N20" s="227"/>
      <c r="O20" s="234"/>
      <c r="P20" s="229"/>
      <c r="R20" s="37" t="s">
        <v>594</v>
      </c>
    </row>
    <row r="21" spans="1:38" ht="15" customHeight="1">
      <c r="A21" s="230">
        <v>12</v>
      </c>
      <c r="B21" s="344">
        <v>45208</v>
      </c>
      <c r="C21" s="231"/>
      <c r="D21" s="235" t="s">
        <v>228</v>
      </c>
      <c r="E21" s="232" t="s">
        <v>592</v>
      </c>
      <c r="F21" s="225" t="s">
        <v>955</v>
      </c>
      <c r="G21" s="227">
        <v>117</v>
      </c>
      <c r="H21" s="225"/>
      <c r="I21" s="225" t="s">
        <v>956</v>
      </c>
      <c r="J21" s="227" t="s">
        <v>593</v>
      </c>
      <c r="K21" s="227"/>
      <c r="L21" s="229"/>
      <c r="M21" s="233"/>
      <c r="N21" s="227"/>
      <c r="O21" s="234"/>
      <c r="P21" s="229">
        <f>VLOOKUP(D21,'MidCap Intra'!$B$11:$C$568,2,0)</f>
        <v>127.4</v>
      </c>
      <c r="R21" s="37" t="s">
        <v>594</v>
      </c>
    </row>
    <row r="22" spans="1:38" ht="15" customHeight="1">
      <c r="A22" s="230">
        <v>13</v>
      </c>
      <c r="B22" s="344">
        <v>45208</v>
      </c>
      <c r="C22" s="231"/>
      <c r="D22" s="235" t="s">
        <v>354</v>
      </c>
      <c r="E22" s="232" t="s">
        <v>592</v>
      </c>
      <c r="F22" s="225" t="s">
        <v>957</v>
      </c>
      <c r="G22" s="227">
        <v>1070</v>
      </c>
      <c r="H22" s="225"/>
      <c r="I22" s="225" t="s">
        <v>958</v>
      </c>
      <c r="J22" s="227" t="s">
        <v>593</v>
      </c>
      <c r="K22" s="227"/>
      <c r="L22" s="229"/>
      <c r="M22" s="233"/>
      <c r="N22" s="227"/>
      <c r="O22" s="234"/>
      <c r="P22" s="229">
        <f>VLOOKUP(D22,'MidCap Intra'!$B$11:$C$568,2,0)</f>
        <v>1172.4000000000001</v>
      </c>
      <c r="R22" s="37" t="s">
        <v>594</v>
      </c>
    </row>
    <row r="23" spans="1:38" ht="15" customHeight="1">
      <c r="A23" s="230">
        <v>14</v>
      </c>
      <c r="B23" s="226">
        <v>45212</v>
      </c>
      <c r="C23" s="231"/>
      <c r="D23" s="235" t="s">
        <v>229</v>
      </c>
      <c r="E23" s="232" t="s">
        <v>592</v>
      </c>
      <c r="F23" s="225" t="s">
        <v>993</v>
      </c>
      <c r="G23" s="227">
        <v>3330</v>
      </c>
      <c r="H23" s="225"/>
      <c r="I23" s="225" t="s">
        <v>994</v>
      </c>
      <c r="J23" s="227" t="s">
        <v>593</v>
      </c>
      <c r="K23" s="227"/>
      <c r="L23" s="229"/>
      <c r="M23" s="233"/>
      <c r="N23" s="227"/>
      <c r="O23" s="234"/>
      <c r="P23" s="229">
        <f>VLOOKUP(D23,'MidCap Intra'!$B$11:$C$568,2,0)</f>
        <v>3507.05</v>
      </c>
      <c r="R23" s="37"/>
    </row>
    <row r="24" spans="1:38" ht="15" customHeight="1">
      <c r="A24" s="230"/>
      <c r="B24" s="226"/>
      <c r="C24" s="231"/>
      <c r="D24" s="235"/>
      <c r="E24" s="232"/>
      <c r="F24" s="225"/>
      <c r="G24" s="227"/>
      <c r="H24" s="225"/>
      <c r="I24" s="225"/>
      <c r="J24" s="227"/>
      <c r="K24" s="227"/>
      <c r="L24" s="229"/>
      <c r="M24" s="233"/>
      <c r="N24" s="227"/>
      <c r="O24" s="234"/>
      <c r="P24" s="301"/>
      <c r="R24" s="37"/>
    </row>
    <row r="25" spans="1:38" ht="15" customHeight="1">
      <c r="A25" s="230"/>
      <c r="B25" s="226"/>
      <c r="C25" s="231"/>
      <c r="D25" s="235"/>
      <c r="E25" s="232"/>
      <c r="F25" s="225"/>
      <c r="G25" s="227"/>
      <c r="H25" s="225"/>
      <c r="I25" s="225"/>
      <c r="J25" s="227"/>
      <c r="K25" s="227"/>
      <c r="L25" s="229"/>
      <c r="M25" s="233"/>
      <c r="N25" s="227"/>
      <c r="O25" s="234"/>
      <c r="P25" s="229"/>
      <c r="R25" s="37"/>
    </row>
    <row r="27" spans="1:38" ht="14.25" customHeight="1">
      <c r="A27" s="105"/>
      <c r="B27" s="106"/>
      <c r="C27" s="107"/>
      <c r="D27" s="108"/>
      <c r="E27" s="109"/>
      <c r="F27" s="109"/>
      <c r="G27" s="105"/>
      <c r="H27" s="109"/>
      <c r="I27" s="110"/>
      <c r="J27" s="111"/>
      <c r="K27" s="111"/>
      <c r="L27" s="112"/>
      <c r="M27" s="113"/>
      <c r="N27" s="114"/>
      <c r="O27" s="115"/>
      <c r="P27" s="116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17" t="s">
        <v>596</v>
      </c>
      <c r="B28" s="118"/>
      <c r="C28" s="119"/>
      <c r="E28" s="120"/>
      <c r="F28" s="120"/>
      <c r="G28" s="120"/>
      <c r="H28" s="120"/>
      <c r="I28" s="120"/>
      <c r="J28" s="121"/>
      <c r="K28" s="120"/>
      <c r="L28" s="122"/>
      <c r="M28" s="55"/>
      <c r="N28" s="121"/>
      <c r="O28" s="119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23" t="s">
        <v>597</v>
      </c>
      <c r="B29" s="117"/>
      <c r="C29" s="117"/>
      <c r="D29" s="117"/>
      <c r="E29" s="37"/>
      <c r="F29" s="124" t="s">
        <v>598</v>
      </c>
      <c r="G29" s="6"/>
      <c r="H29" s="6"/>
      <c r="I29" s="6"/>
      <c r="J29" s="125"/>
      <c r="K29" s="126"/>
      <c r="L29" s="126"/>
      <c r="M29" s="127"/>
      <c r="N29" s="1"/>
      <c r="O29" s="12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17" t="s">
        <v>599</v>
      </c>
      <c r="B30" s="117"/>
      <c r="C30" s="117"/>
      <c r="D30" s="117" t="s">
        <v>600</v>
      </c>
      <c r="E30" s="6"/>
      <c r="F30" s="124" t="s">
        <v>601</v>
      </c>
      <c r="G30" s="6"/>
      <c r="H30" s="6"/>
      <c r="I30" s="6"/>
      <c r="J30" s="125"/>
      <c r="K30" s="126"/>
      <c r="L30" s="126"/>
      <c r="M30" s="127"/>
      <c r="N30" s="1"/>
      <c r="O30" s="12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17"/>
      <c r="B31" s="117"/>
      <c r="C31" s="117"/>
      <c r="D31" s="117"/>
      <c r="E31" s="6"/>
      <c r="F31" s="6"/>
      <c r="G31" s="6"/>
      <c r="H31" s="6"/>
      <c r="I31" s="6"/>
      <c r="J31" s="129"/>
      <c r="K31" s="126"/>
      <c r="L31" s="126"/>
      <c r="M31" s="6"/>
      <c r="N31" s="130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247"/>
      <c r="B32" s="247"/>
      <c r="C32" s="247"/>
      <c r="D32" s="247"/>
      <c r="E32" s="248"/>
      <c r="F32" s="248"/>
      <c r="G32" s="248"/>
      <c r="H32" s="248"/>
      <c r="I32" s="248"/>
      <c r="J32" s="249"/>
      <c r="K32" s="250"/>
      <c r="L32" s="250"/>
      <c r="M32" s="248"/>
      <c r="N32" s="251"/>
      <c r="O32" s="25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4.25" customHeight="1">
      <c r="A33" s="117"/>
      <c r="B33" s="117"/>
      <c r="C33" s="117"/>
      <c r="D33" s="117"/>
      <c r="E33" s="6"/>
      <c r="F33" s="6"/>
      <c r="G33" s="6"/>
      <c r="H33" s="6"/>
      <c r="I33" s="6"/>
      <c r="J33" s="129"/>
      <c r="K33" s="126"/>
      <c r="L33" s="127"/>
      <c r="M33" s="6"/>
      <c r="N33" s="130"/>
      <c r="O33" s="1"/>
      <c r="P33" s="37"/>
      <c r="Q33" s="37"/>
      <c r="R33" s="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.75" customHeight="1">
      <c r="A34" s="140" t="s">
        <v>607</v>
      </c>
      <c r="B34" s="140"/>
      <c r="C34" s="140"/>
      <c r="D34" s="140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Q34" s="37"/>
      <c r="R34" s="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38.25" customHeight="1">
      <c r="A35" s="96" t="s">
        <v>16</v>
      </c>
      <c r="B35" s="96" t="s">
        <v>567</v>
      </c>
      <c r="C35" s="96"/>
      <c r="D35" s="97" t="s">
        <v>579</v>
      </c>
      <c r="E35" s="96" t="s">
        <v>580</v>
      </c>
      <c r="F35" s="96" t="s">
        <v>581</v>
      </c>
      <c r="G35" s="96" t="s">
        <v>602</v>
      </c>
      <c r="H35" s="96" t="s">
        <v>583</v>
      </c>
      <c r="I35" s="236" t="s">
        <v>584</v>
      </c>
      <c r="J35" s="238" t="s">
        <v>585</v>
      </c>
      <c r="K35" s="237" t="s">
        <v>608</v>
      </c>
      <c r="L35" s="98" t="s">
        <v>587</v>
      </c>
      <c r="M35" s="141" t="s">
        <v>609</v>
      </c>
      <c r="N35" s="96" t="s">
        <v>610</v>
      </c>
      <c r="O35" s="95" t="s">
        <v>589</v>
      </c>
      <c r="P35" s="97" t="s">
        <v>590</v>
      </c>
      <c r="Q35" s="37"/>
      <c r="R35" s="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222">
        <v>1</v>
      </c>
      <c r="B36" s="245">
        <v>45202</v>
      </c>
      <c r="C36" s="246"/>
      <c r="D36" s="246" t="s">
        <v>907</v>
      </c>
      <c r="E36" s="222" t="s">
        <v>604</v>
      </c>
      <c r="F36" s="222">
        <v>1232</v>
      </c>
      <c r="G36" s="222">
        <v>1218</v>
      </c>
      <c r="H36" s="223">
        <v>1245.5</v>
      </c>
      <c r="I36" s="223" t="s">
        <v>908</v>
      </c>
      <c r="J36" s="242" t="s">
        <v>909</v>
      </c>
      <c r="K36" s="243">
        <f t="shared" ref="K36" si="8">H36-F36</f>
        <v>13.5</v>
      </c>
      <c r="L36" s="104">
        <f t="shared" ref="L36" si="9">(H36*N36)*0.03%</f>
        <v>261.55499999999995</v>
      </c>
      <c r="M36" s="244">
        <f t="shared" ref="M36" si="10">(K36*N36)-L36</f>
        <v>9188.4449999999997</v>
      </c>
      <c r="N36" s="243">
        <v>700</v>
      </c>
      <c r="O36" s="103" t="s">
        <v>595</v>
      </c>
      <c r="P36" s="245">
        <v>45202</v>
      </c>
      <c r="Q36" s="142"/>
      <c r="R36" s="55" t="s">
        <v>606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3"/>
      <c r="AG36" s="144"/>
      <c r="AH36" s="142"/>
      <c r="AI36" s="142"/>
      <c r="AJ36" s="143"/>
      <c r="AK36" s="143"/>
      <c r="AL36" s="143"/>
    </row>
    <row r="37" spans="1:38" ht="12.75" customHeight="1">
      <c r="A37" s="222">
        <v>2</v>
      </c>
      <c r="B37" s="245">
        <v>45202</v>
      </c>
      <c r="C37" s="246"/>
      <c r="D37" s="246" t="s">
        <v>910</v>
      </c>
      <c r="E37" s="222" t="s">
        <v>604</v>
      </c>
      <c r="F37" s="222">
        <v>2516</v>
      </c>
      <c r="G37" s="222">
        <v>2483</v>
      </c>
      <c r="H37" s="223">
        <v>2542.5</v>
      </c>
      <c r="I37" s="223" t="s">
        <v>911</v>
      </c>
      <c r="J37" s="242" t="s">
        <v>915</v>
      </c>
      <c r="K37" s="243">
        <f t="shared" ref="K37" si="11">H37-F37</f>
        <v>26.5</v>
      </c>
      <c r="L37" s="104">
        <f t="shared" ref="L37" si="12">(H37*N37)*0.03%</f>
        <v>228.82499999999999</v>
      </c>
      <c r="M37" s="244">
        <f t="shared" ref="M37" si="13">(K37*N37)-L37</f>
        <v>7721.1750000000002</v>
      </c>
      <c r="N37" s="243">
        <v>300</v>
      </c>
      <c r="O37" s="103" t="s">
        <v>595</v>
      </c>
      <c r="P37" s="245">
        <v>45203</v>
      </c>
      <c r="Q37" s="142"/>
      <c r="R37" s="55" t="s">
        <v>594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3"/>
      <c r="AG37" s="144"/>
      <c r="AH37" s="142"/>
      <c r="AI37" s="142"/>
      <c r="AJ37" s="143"/>
      <c r="AK37" s="143"/>
      <c r="AL37" s="143"/>
    </row>
    <row r="38" spans="1:38" ht="12.75" customHeight="1">
      <c r="A38" s="320">
        <v>3</v>
      </c>
      <c r="B38" s="321">
        <v>45202</v>
      </c>
      <c r="C38" s="322"/>
      <c r="D38" s="322" t="s">
        <v>912</v>
      </c>
      <c r="E38" s="320" t="s">
        <v>604</v>
      </c>
      <c r="F38" s="320">
        <v>5300</v>
      </c>
      <c r="G38" s="320">
        <v>5250</v>
      </c>
      <c r="H38" s="323">
        <v>5250</v>
      </c>
      <c r="I38" s="323" t="s">
        <v>913</v>
      </c>
      <c r="J38" s="324" t="s">
        <v>918</v>
      </c>
      <c r="K38" s="325">
        <f t="shared" ref="K38:K39" si="14">H38-F38</f>
        <v>-50</v>
      </c>
      <c r="L38" s="326">
        <f t="shared" ref="L38:L39" si="15">(H38*N38)*0.03%</f>
        <v>315</v>
      </c>
      <c r="M38" s="327">
        <f t="shared" ref="M38:M39" si="16">(K38*N38)-L38</f>
        <v>-10315</v>
      </c>
      <c r="N38" s="325">
        <v>200</v>
      </c>
      <c r="O38" s="328" t="s">
        <v>605</v>
      </c>
      <c r="P38" s="321">
        <v>45203</v>
      </c>
      <c r="Q38" s="142"/>
      <c r="R38" s="55" t="s">
        <v>606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3"/>
      <c r="AG38" s="144"/>
      <c r="AH38" s="142"/>
      <c r="AI38" s="142"/>
      <c r="AJ38" s="143"/>
      <c r="AK38" s="143"/>
      <c r="AL38" s="143"/>
    </row>
    <row r="39" spans="1:38" ht="12.75" customHeight="1">
      <c r="A39" s="222">
        <v>4</v>
      </c>
      <c r="B39" s="245">
        <v>45203</v>
      </c>
      <c r="C39" s="246"/>
      <c r="D39" s="246" t="s">
        <v>916</v>
      </c>
      <c r="E39" s="222" t="s">
        <v>604</v>
      </c>
      <c r="F39" s="222">
        <v>2430</v>
      </c>
      <c r="G39" s="222">
        <v>2390</v>
      </c>
      <c r="H39" s="223">
        <v>2460</v>
      </c>
      <c r="I39" s="223" t="s">
        <v>917</v>
      </c>
      <c r="J39" s="242" t="s">
        <v>816</v>
      </c>
      <c r="K39" s="243">
        <f t="shared" si="14"/>
        <v>30</v>
      </c>
      <c r="L39" s="104">
        <f t="shared" si="15"/>
        <v>184.49999999999997</v>
      </c>
      <c r="M39" s="244">
        <f t="shared" si="16"/>
        <v>7315.5</v>
      </c>
      <c r="N39" s="243">
        <v>250</v>
      </c>
      <c r="O39" s="103" t="s">
        <v>595</v>
      </c>
      <c r="P39" s="245">
        <v>45205</v>
      </c>
      <c r="Q39" s="142"/>
      <c r="R39" s="55" t="s">
        <v>606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3"/>
      <c r="AG39" s="144"/>
      <c r="AH39" s="142"/>
      <c r="AI39" s="142"/>
      <c r="AJ39" s="143"/>
      <c r="AK39" s="143"/>
      <c r="AL39" s="143"/>
    </row>
    <row r="40" spans="1:38" ht="12.75" customHeight="1">
      <c r="A40" s="320">
        <v>5</v>
      </c>
      <c r="B40" s="321">
        <v>45203</v>
      </c>
      <c r="C40" s="322"/>
      <c r="D40" s="322" t="s">
        <v>910</v>
      </c>
      <c r="E40" s="320" t="s">
        <v>604</v>
      </c>
      <c r="F40" s="320">
        <v>2506</v>
      </c>
      <c r="G40" s="320">
        <v>2473</v>
      </c>
      <c r="H40" s="323">
        <v>2473</v>
      </c>
      <c r="I40" s="323" t="s">
        <v>919</v>
      </c>
      <c r="J40" s="324" t="s">
        <v>925</v>
      </c>
      <c r="K40" s="325">
        <f t="shared" ref="K40:K42" si="17">H40-F40</f>
        <v>-33</v>
      </c>
      <c r="L40" s="326">
        <f t="shared" ref="L40:L42" si="18">(H40*N40)*0.03%</f>
        <v>222.57</v>
      </c>
      <c r="M40" s="327">
        <f t="shared" ref="M40:M42" si="19">(K40*N40)-L40</f>
        <v>-10122.57</v>
      </c>
      <c r="N40" s="325">
        <v>300</v>
      </c>
      <c r="O40" s="328" t="s">
        <v>605</v>
      </c>
      <c r="P40" s="321">
        <v>45203</v>
      </c>
      <c r="Q40" s="142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3"/>
      <c r="AG40" s="144"/>
      <c r="AH40" s="142"/>
      <c r="AI40" s="142"/>
      <c r="AJ40" s="143"/>
      <c r="AK40" s="143"/>
      <c r="AL40" s="143"/>
    </row>
    <row r="41" spans="1:38" ht="12.75" customHeight="1">
      <c r="A41" s="311">
        <v>6</v>
      </c>
      <c r="B41" s="312">
        <v>45203</v>
      </c>
      <c r="C41" s="313"/>
      <c r="D41" s="313" t="s">
        <v>907</v>
      </c>
      <c r="E41" s="311" t="s">
        <v>604</v>
      </c>
      <c r="F41" s="311">
        <v>1226</v>
      </c>
      <c r="G41" s="311">
        <v>1212</v>
      </c>
      <c r="H41" s="314">
        <v>1226.5</v>
      </c>
      <c r="I41" s="314" t="s">
        <v>920</v>
      </c>
      <c r="J41" s="315" t="s">
        <v>926</v>
      </c>
      <c r="K41" s="316">
        <f t="shared" si="17"/>
        <v>0.5</v>
      </c>
      <c r="L41" s="317">
        <f t="shared" si="18"/>
        <v>257.565</v>
      </c>
      <c r="M41" s="318">
        <f t="shared" si="19"/>
        <v>92.435000000000002</v>
      </c>
      <c r="N41" s="316">
        <v>700</v>
      </c>
      <c r="O41" s="319" t="s">
        <v>613</v>
      </c>
      <c r="P41" s="312">
        <v>45203</v>
      </c>
      <c r="Q41" s="142"/>
      <c r="R41" s="55" t="s">
        <v>594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3"/>
      <c r="AG41" s="144"/>
      <c r="AH41" s="142"/>
      <c r="AI41" s="142"/>
      <c r="AJ41" s="143"/>
      <c r="AK41" s="143"/>
      <c r="AL41" s="143"/>
    </row>
    <row r="42" spans="1:38" ht="12.75" customHeight="1">
      <c r="A42" s="222">
        <v>7</v>
      </c>
      <c r="B42" s="245">
        <v>45203</v>
      </c>
      <c r="C42" s="246"/>
      <c r="D42" s="246" t="s">
        <v>927</v>
      </c>
      <c r="E42" s="222" t="s">
        <v>604</v>
      </c>
      <c r="F42" s="222">
        <v>22875</v>
      </c>
      <c r="G42" s="222">
        <v>22600</v>
      </c>
      <c r="H42" s="223">
        <v>23085</v>
      </c>
      <c r="I42" s="223" t="s">
        <v>928</v>
      </c>
      <c r="J42" s="242" t="s">
        <v>940</v>
      </c>
      <c r="K42" s="243">
        <f t="shared" si="17"/>
        <v>210</v>
      </c>
      <c r="L42" s="104">
        <f t="shared" si="18"/>
        <v>277.02</v>
      </c>
      <c r="M42" s="244">
        <f t="shared" si="19"/>
        <v>8122.98</v>
      </c>
      <c r="N42" s="243">
        <v>40</v>
      </c>
      <c r="O42" s="103" t="s">
        <v>595</v>
      </c>
      <c r="P42" s="245">
        <v>45205</v>
      </c>
      <c r="Q42" s="142"/>
      <c r="R42" s="55" t="s">
        <v>606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3"/>
      <c r="AG42" s="144"/>
      <c r="AH42" s="142"/>
      <c r="AI42" s="142"/>
      <c r="AJ42" s="143"/>
      <c r="AK42" s="143"/>
      <c r="AL42" s="143"/>
    </row>
    <row r="43" spans="1:38" ht="12.75" customHeight="1">
      <c r="A43" s="222">
        <v>8</v>
      </c>
      <c r="B43" s="245">
        <v>45204</v>
      </c>
      <c r="C43" s="246"/>
      <c r="D43" s="246" t="s">
        <v>931</v>
      </c>
      <c r="E43" s="222" t="s">
        <v>604</v>
      </c>
      <c r="F43" s="222">
        <v>2503</v>
      </c>
      <c r="G43" s="222">
        <v>2470</v>
      </c>
      <c r="H43" s="223">
        <v>2525</v>
      </c>
      <c r="I43" s="223" t="s">
        <v>932</v>
      </c>
      <c r="J43" s="242" t="s">
        <v>962</v>
      </c>
      <c r="K43" s="243">
        <f t="shared" ref="K43" si="20">H43-F43</f>
        <v>22</v>
      </c>
      <c r="L43" s="104">
        <f t="shared" ref="L43" si="21">(H43*N43)*0.03%</f>
        <v>227.24999999999997</v>
      </c>
      <c r="M43" s="244">
        <f t="shared" ref="M43" si="22">(K43*N43)-L43</f>
        <v>6372.75</v>
      </c>
      <c r="N43" s="243">
        <v>300</v>
      </c>
      <c r="O43" s="103" t="s">
        <v>595</v>
      </c>
      <c r="P43" s="245">
        <v>45209</v>
      </c>
      <c r="Q43" s="142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3"/>
      <c r="AG43" s="144"/>
      <c r="AH43" s="142"/>
      <c r="AI43" s="142"/>
      <c r="AJ43" s="143"/>
      <c r="AK43" s="143"/>
      <c r="AL43" s="143"/>
    </row>
    <row r="44" spans="1:38" ht="12.75" customHeight="1">
      <c r="A44" s="311">
        <v>9</v>
      </c>
      <c r="B44" s="312">
        <v>45204</v>
      </c>
      <c r="C44" s="313"/>
      <c r="D44" s="313" t="s">
        <v>933</v>
      </c>
      <c r="E44" s="311" t="s">
        <v>893</v>
      </c>
      <c r="F44" s="311">
        <v>1006</v>
      </c>
      <c r="G44" s="311">
        <v>1022</v>
      </c>
      <c r="H44" s="314">
        <v>1005</v>
      </c>
      <c r="I44" s="314" t="s">
        <v>934</v>
      </c>
      <c r="J44" s="315" t="s">
        <v>809</v>
      </c>
      <c r="K44" s="316">
        <f>F44-H44</f>
        <v>1</v>
      </c>
      <c r="L44" s="317">
        <f t="shared" ref="L44" si="23">(H44*N44)*0.03%</f>
        <v>188.43749999999997</v>
      </c>
      <c r="M44" s="318">
        <f t="shared" ref="M44" si="24">(K44*N44)-L44</f>
        <v>436.5625</v>
      </c>
      <c r="N44" s="316">
        <v>625</v>
      </c>
      <c r="O44" s="319" t="s">
        <v>613</v>
      </c>
      <c r="P44" s="312">
        <v>45205</v>
      </c>
      <c r="Q44" s="142"/>
      <c r="R44" s="55" t="s">
        <v>594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3"/>
      <c r="AG44" s="144"/>
      <c r="AH44" s="142"/>
      <c r="AI44" s="142"/>
      <c r="AJ44" s="143"/>
      <c r="AK44" s="143"/>
      <c r="AL44" s="143"/>
    </row>
    <row r="45" spans="1:38" ht="12.75" customHeight="1">
      <c r="A45" s="320">
        <v>10</v>
      </c>
      <c r="B45" s="321">
        <v>45204</v>
      </c>
      <c r="C45" s="322"/>
      <c r="D45" s="322" t="s">
        <v>935</v>
      </c>
      <c r="E45" s="320" t="s">
        <v>604</v>
      </c>
      <c r="F45" s="320">
        <v>1099</v>
      </c>
      <c r="G45" s="320">
        <v>1085</v>
      </c>
      <c r="H45" s="323">
        <v>1087</v>
      </c>
      <c r="I45" s="323" t="s">
        <v>936</v>
      </c>
      <c r="J45" s="324" t="s">
        <v>937</v>
      </c>
      <c r="K45" s="325">
        <f t="shared" ref="K45:K46" si="25">H45-F45</f>
        <v>-12</v>
      </c>
      <c r="L45" s="326">
        <f t="shared" ref="L45:L46" si="26">(H45*N45)*0.03%</f>
        <v>228.26999999999998</v>
      </c>
      <c r="M45" s="327">
        <f t="shared" ref="M45:M46" si="27">(K45*N45)-L45</f>
        <v>-8628.27</v>
      </c>
      <c r="N45" s="325">
        <v>700</v>
      </c>
      <c r="O45" s="328" t="s">
        <v>605</v>
      </c>
      <c r="P45" s="321">
        <v>45204</v>
      </c>
      <c r="Q45" s="142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3"/>
      <c r="AG45" s="144"/>
      <c r="AH45" s="142"/>
      <c r="AI45" s="142"/>
      <c r="AJ45" s="143"/>
      <c r="AK45" s="143"/>
      <c r="AL45" s="143"/>
    </row>
    <row r="46" spans="1:38" ht="12.75" customHeight="1">
      <c r="A46" s="311">
        <v>11</v>
      </c>
      <c r="B46" s="312">
        <v>45205</v>
      </c>
      <c r="C46" s="313"/>
      <c r="D46" s="313" t="s">
        <v>943</v>
      </c>
      <c r="E46" s="311" t="s">
        <v>604</v>
      </c>
      <c r="F46" s="311">
        <v>1161</v>
      </c>
      <c r="G46" s="311">
        <v>1148</v>
      </c>
      <c r="H46" s="314">
        <v>1161</v>
      </c>
      <c r="I46" s="314" t="s">
        <v>944</v>
      </c>
      <c r="J46" s="315" t="s">
        <v>969</v>
      </c>
      <c r="K46" s="316">
        <f t="shared" si="25"/>
        <v>0</v>
      </c>
      <c r="L46" s="317">
        <f t="shared" si="26"/>
        <v>296.05499999999995</v>
      </c>
      <c r="M46" s="318">
        <f t="shared" si="27"/>
        <v>-296.05499999999995</v>
      </c>
      <c r="N46" s="316">
        <v>850</v>
      </c>
      <c r="O46" s="319" t="s">
        <v>613</v>
      </c>
      <c r="P46" s="312">
        <v>45208</v>
      </c>
      <c r="Q46" s="142"/>
      <c r="R46" s="55" t="s">
        <v>606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3"/>
      <c r="AG46" s="144"/>
      <c r="AH46" s="142"/>
      <c r="AI46" s="142"/>
      <c r="AJ46" s="143"/>
      <c r="AK46" s="143"/>
      <c r="AL46" s="143"/>
    </row>
    <row r="47" spans="1:38" ht="12.75" customHeight="1">
      <c r="A47" s="222">
        <v>12</v>
      </c>
      <c r="B47" s="245">
        <v>45205</v>
      </c>
      <c r="C47" s="246"/>
      <c r="D47" s="246" t="s">
        <v>907</v>
      </c>
      <c r="E47" s="222" t="s">
        <v>604</v>
      </c>
      <c r="F47" s="222">
        <v>1230</v>
      </c>
      <c r="G47" s="222">
        <v>1215</v>
      </c>
      <c r="H47" s="223">
        <v>1245</v>
      </c>
      <c r="I47" s="223" t="s">
        <v>945</v>
      </c>
      <c r="J47" s="242" t="s">
        <v>947</v>
      </c>
      <c r="K47" s="243">
        <f t="shared" ref="K47" si="28">H47-F47</f>
        <v>15</v>
      </c>
      <c r="L47" s="104">
        <f t="shared" ref="L47" si="29">(H47*N47)*0.03%</f>
        <v>261.45</v>
      </c>
      <c r="M47" s="244">
        <f t="shared" ref="M47" si="30">(K47*N47)-L47</f>
        <v>10238.549999999999</v>
      </c>
      <c r="N47" s="243">
        <v>700</v>
      </c>
      <c r="O47" s="103" t="s">
        <v>595</v>
      </c>
      <c r="P47" s="245">
        <v>45208</v>
      </c>
      <c r="Q47" s="142"/>
      <c r="R47" s="55" t="s">
        <v>594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3"/>
      <c r="AG47" s="144"/>
      <c r="AH47" s="142"/>
      <c r="AI47" s="142"/>
      <c r="AJ47" s="143"/>
      <c r="AK47" s="143"/>
      <c r="AL47" s="143"/>
    </row>
    <row r="48" spans="1:38" ht="12.75" customHeight="1">
      <c r="A48" s="222">
        <v>13</v>
      </c>
      <c r="B48" s="245">
        <v>45208</v>
      </c>
      <c r="C48" s="246"/>
      <c r="D48" s="246" t="s">
        <v>953</v>
      </c>
      <c r="E48" s="222" t="s">
        <v>604</v>
      </c>
      <c r="F48" s="222">
        <v>419</v>
      </c>
      <c r="G48" s="222">
        <v>410</v>
      </c>
      <c r="H48" s="223">
        <v>427.5</v>
      </c>
      <c r="I48" s="223" t="s">
        <v>954</v>
      </c>
      <c r="J48" s="242" t="s">
        <v>968</v>
      </c>
      <c r="K48" s="243">
        <f t="shared" ref="K48" si="31">H48-F48</f>
        <v>8.5</v>
      </c>
      <c r="L48" s="104">
        <f t="shared" ref="L48:L49" si="32">(H48*N48)*0.03%</f>
        <v>160.3125</v>
      </c>
      <c r="M48" s="244">
        <f t="shared" ref="M48:M49" si="33">(K48*N48)-L48</f>
        <v>10464.6875</v>
      </c>
      <c r="N48" s="243">
        <v>1250</v>
      </c>
      <c r="O48" s="103" t="s">
        <v>595</v>
      </c>
      <c r="P48" s="245">
        <v>45209</v>
      </c>
      <c r="Q48" s="142"/>
      <c r="R48" s="55" t="s">
        <v>606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3"/>
      <c r="AG48" s="144"/>
      <c r="AH48" s="142"/>
      <c r="AI48" s="142"/>
      <c r="AJ48" s="143"/>
      <c r="AK48" s="143"/>
      <c r="AL48" s="143"/>
    </row>
    <row r="49" spans="1:38" ht="12.75" customHeight="1">
      <c r="A49" s="311">
        <v>14</v>
      </c>
      <c r="B49" s="312">
        <v>45209</v>
      </c>
      <c r="C49" s="313"/>
      <c r="D49" s="313" t="s">
        <v>960</v>
      </c>
      <c r="E49" s="311" t="s">
        <v>893</v>
      </c>
      <c r="F49" s="311">
        <v>2250</v>
      </c>
      <c r="G49" s="311">
        <v>2272</v>
      </c>
      <c r="H49" s="314">
        <v>2252</v>
      </c>
      <c r="I49" s="314" t="s">
        <v>961</v>
      </c>
      <c r="J49" s="315" t="s">
        <v>967</v>
      </c>
      <c r="K49" s="316">
        <f>F49-H49</f>
        <v>-2</v>
      </c>
      <c r="L49" s="317">
        <f t="shared" si="32"/>
        <v>337.79999999999995</v>
      </c>
      <c r="M49" s="318">
        <f t="shared" si="33"/>
        <v>-1337.8</v>
      </c>
      <c r="N49" s="316">
        <v>500</v>
      </c>
      <c r="O49" s="319" t="s">
        <v>613</v>
      </c>
      <c r="P49" s="312">
        <v>45209</v>
      </c>
      <c r="Q49" s="142"/>
      <c r="R49" s="55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3"/>
      <c r="AG49" s="144"/>
      <c r="AH49" s="142"/>
      <c r="AI49" s="142"/>
      <c r="AJ49" s="143"/>
      <c r="AK49" s="143"/>
      <c r="AL49" s="143"/>
    </row>
    <row r="50" spans="1:38" ht="12.75" customHeight="1">
      <c r="A50" s="222">
        <v>15</v>
      </c>
      <c r="B50" s="245">
        <v>45209</v>
      </c>
      <c r="C50" s="246"/>
      <c r="D50" s="246" t="s">
        <v>927</v>
      </c>
      <c r="E50" s="222" t="s">
        <v>604</v>
      </c>
      <c r="F50" s="222">
        <v>22820</v>
      </c>
      <c r="G50" s="222">
        <v>22550</v>
      </c>
      <c r="H50" s="223">
        <v>23050</v>
      </c>
      <c r="I50" s="223" t="s">
        <v>964</v>
      </c>
      <c r="J50" s="242" t="s">
        <v>972</v>
      </c>
      <c r="K50" s="243">
        <f t="shared" ref="K50" si="34">H50-F50</f>
        <v>230</v>
      </c>
      <c r="L50" s="104">
        <f t="shared" ref="L50" si="35">(H50*N50)*0.03%</f>
        <v>276.59999999999997</v>
      </c>
      <c r="M50" s="244">
        <f t="shared" ref="M50" si="36">(K50*N50)-L50</f>
        <v>8923.4</v>
      </c>
      <c r="N50" s="243">
        <v>40</v>
      </c>
      <c r="O50" s="103" t="s">
        <v>595</v>
      </c>
      <c r="P50" s="245">
        <v>45210</v>
      </c>
      <c r="Q50" s="142"/>
      <c r="R50" s="55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3"/>
      <c r="AG50" s="144"/>
      <c r="AH50" s="142"/>
      <c r="AI50" s="142"/>
      <c r="AJ50" s="143"/>
      <c r="AK50" s="143"/>
      <c r="AL50" s="143"/>
    </row>
    <row r="51" spans="1:38" ht="12.75" customHeight="1">
      <c r="A51" s="222">
        <v>16</v>
      </c>
      <c r="B51" s="245">
        <v>45210</v>
      </c>
      <c r="C51" s="246"/>
      <c r="D51" s="246" t="s">
        <v>973</v>
      </c>
      <c r="E51" s="222" t="s">
        <v>604</v>
      </c>
      <c r="F51" s="222">
        <v>230.5</v>
      </c>
      <c r="G51" s="222">
        <v>226.5</v>
      </c>
      <c r="H51" s="223">
        <v>234.75</v>
      </c>
      <c r="I51" s="223" t="s">
        <v>974</v>
      </c>
      <c r="J51" s="242" t="s">
        <v>975</v>
      </c>
      <c r="K51" s="243">
        <f t="shared" ref="K51" si="37">H51-F51</f>
        <v>4.25</v>
      </c>
      <c r="L51" s="104">
        <f t="shared" ref="L51" si="38">(H51*N51)*0.03%</f>
        <v>204.23249999999999</v>
      </c>
      <c r="M51" s="244">
        <f t="shared" ref="M51" si="39">(K51*N51)-L51</f>
        <v>12120.7675</v>
      </c>
      <c r="N51" s="243">
        <v>2900</v>
      </c>
      <c r="O51" s="103" t="s">
        <v>595</v>
      </c>
      <c r="P51" s="245">
        <v>45210</v>
      </c>
      <c r="Q51" s="142"/>
      <c r="R51" s="55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3"/>
      <c r="AG51" s="144"/>
      <c r="AH51" s="142"/>
      <c r="AI51" s="142"/>
      <c r="AJ51" s="143"/>
      <c r="AK51" s="143"/>
      <c r="AL51" s="143"/>
    </row>
    <row r="52" spans="1:38" ht="12.75" customHeight="1">
      <c r="A52" s="222">
        <v>17</v>
      </c>
      <c r="B52" s="245">
        <v>45210</v>
      </c>
      <c r="C52" s="246"/>
      <c r="D52" s="246" t="s">
        <v>980</v>
      </c>
      <c r="E52" s="222" t="s">
        <v>604</v>
      </c>
      <c r="F52" s="222">
        <v>485</v>
      </c>
      <c r="G52" s="222">
        <v>475</v>
      </c>
      <c r="H52" s="223">
        <v>495.5</v>
      </c>
      <c r="I52" s="223" t="s">
        <v>981</v>
      </c>
      <c r="J52" s="242" t="s">
        <v>1013</v>
      </c>
      <c r="K52" s="243">
        <f t="shared" ref="K52" si="40">H52-F52</f>
        <v>10.5</v>
      </c>
      <c r="L52" s="104">
        <f t="shared" ref="L52" si="41">(H52*N52)*0.03%</f>
        <v>148.64999999999998</v>
      </c>
      <c r="M52" s="244">
        <f t="shared" ref="M52" si="42">(K52*N52)-L52</f>
        <v>10351.35</v>
      </c>
      <c r="N52" s="243">
        <v>1000</v>
      </c>
      <c r="O52" s="103" t="s">
        <v>595</v>
      </c>
      <c r="P52" s="245">
        <v>45215</v>
      </c>
      <c r="Q52" s="142"/>
      <c r="R52" s="55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3"/>
      <c r="AG52" s="144"/>
      <c r="AH52" s="142"/>
      <c r="AI52" s="142"/>
      <c r="AJ52" s="143"/>
      <c r="AK52" s="143"/>
      <c r="AL52" s="143"/>
    </row>
    <row r="53" spans="1:38" ht="12.75" customHeight="1">
      <c r="A53" s="320">
        <v>18</v>
      </c>
      <c r="B53" s="321">
        <v>45211</v>
      </c>
      <c r="C53" s="322"/>
      <c r="D53" s="322" t="s">
        <v>982</v>
      </c>
      <c r="E53" s="320" t="s">
        <v>604</v>
      </c>
      <c r="F53" s="320">
        <v>8092.5</v>
      </c>
      <c r="G53" s="320">
        <v>8010</v>
      </c>
      <c r="H53" s="323">
        <v>8010</v>
      </c>
      <c r="I53" s="323" t="s">
        <v>983</v>
      </c>
      <c r="J53" s="324" t="s">
        <v>992</v>
      </c>
      <c r="K53" s="325">
        <f t="shared" ref="K53" si="43">H53-F53</f>
        <v>-82.5</v>
      </c>
      <c r="L53" s="326">
        <f t="shared" ref="L53" si="44">(H53*N53)*0.03%</f>
        <v>300.375</v>
      </c>
      <c r="M53" s="327">
        <f t="shared" ref="M53" si="45">(K53*N53)-L53</f>
        <v>-10612.875</v>
      </c>
      <c r="N53" s="325">
        <v>125</v>
      </c>
      <c r="O53" s="328" t="s">
        <v>605</v>
      </c>
      <c r="P53" s="321">
        <v>45212</v>
      </c>
      <c r="Q53" s="142"/>
      <c r="R53" s="55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3"/>
      <c r="AG53" s="144"/>
      <c r="AH53" s="142"/>
      <c r="AI53" s="142"/>
      <c r="AJ53" s="143"/>
      <c r="AK53" s="143"/>
      <c r="AL53" s="143"/>
    </row>
    <row r="54" spans="1:38" ht="12.75" customHeight="1">
      <c r="A54" s="320">
        <v>19</v>
      </c>
      <c r="B54" s="321">
        <v>45211</v>
      </c>
      <c r="C54" s="322"/>
      <c r="D54" s="322" t="s">
        <v>984</v>
      </c>
      <c r="E54" s="320" t="s">
        <v>604</v>
      </c>
      <c r="F54" s="320">
        <v>1591</v>
      </c>
      <c r="G54" s="320">
        <v>1565</v>
      </c>
      <c r="H54" s="323">
        <v>1569</v>
      </c>
      <c r="I54" s="323" t="s">
        <v>985</v>
      </c>
      <c r="J54" s="324" t="s">
        <v>1010</v>
      </c>
      <c r="K54" s="325">
        <f t="shared" ref="K54" si="46">H54-F54</f>
        <v>-22</v>
      </c>
      <c r="L54" s="326">
        <f t="shared" ref="L54" si="47">(H54*N54)*0.03%</f>
        <v>188.27999999999997</v>
      </c>
      <c r="M54" s="327">
        <f t="shared" ref="M54" si="48">(K54*N54)-L54</f>
        <v>-8988.2800000000007</v>
      </c>
      <c r="N54" s="325">
        <v>400</v>
      </c>
      <c r="O54" s="328" t="s">
        <v>605</v>
      </c>
      <c r="P54" s="321">
        <v>45215</v>
      </c>
      <c r="Q54" s="142"/>
      <c r="R54" s="55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3"/>
      <c r="AG54" s="144"/>
      <c r="AH54" s="142"/>
      <c r="AI54" s="142"/>
      <c r="AJ54" s="143"/>
      <c r="AK54" s="143"/>
      <c r="AL54" s="143"/>
    </row>
    <row r="55" spans="1:38" ht="12.75" customHeight="1">
      <c r="A55" s="222">
        <v>20</v>
      </c>
      <c r="B55" s="245">
        <v>45212</v>
      </c>
      <c r="C55" s="246"/>
      <c r="D55" s="246" t="s">
        <v>995</v>
      </c>
      <c r="E55" s="222" t="s">
        <v>604</v>
      </c>
      <c r="F55" s="222">
        <v>400</v>
      </c>
      <c r="G55" s="222">
        <v>394</v>
      </c>
      <c r="H55" s="223">
        <v>408.5</v>
      </c>
      <c r="I55" s="223" t="s">
        <v>996</v>
      </c>
      <c r="J55" s="242" t="s">
        <v>968</v>
      </c>
      <c r="K55" s="243">
        <f t="shared" ref="K55" si="49">H55-F55</f>
        <v>8.5</v>
      </c>
      <c r="L55" s="104">
        <f t="shared" ref="L55" si="50">(H55*N55)*0.03%</f>
        <v>208.33499999999998</v>
      </c>
      <c r="M55" s="244">
        <f t="shared" ref="M55" si="51">(K55*N55)-L55</f>
        <v>14241.665000000001</v>
      </c>
      <c r="N55" s="243">
        <v>1700</v>
      </c>
      <c r="O55" s="103" t="s">
        <v>595</v>
      </c>
      <c r="P55" s="245">
        <v>45215</v>
      </c>
      <c r="Q55" s="142"/>
      <c r="R55" s="55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3"/>
      <c r="AG55" s="144"/>
      <c r="AH55" s="142"/>
      <c r="AI55" s="142"/>
      <c r="AJ55" s="143"/>
      <c r="AK55" s="143"/>
      <c r="AL55" s="143"/>
    </row>
    <row r="56" spans="1:38" ht="12.75" customHeight="1">
      <c r="A56" s="99">
        <v>21</v>
      </c>
      <c r="B56" s="344">
        <v>45215</v>
      </c>
      <c r="C56" s="145"/>
      <c r="D56" s="145" t="s">
        <v>995</v>
      </c>
      <c r="E56" s="99" t="s">
        <v>604</v>
      </c>
      <c r="F56" s="99" t="s">
        <v>1011</v>
      </c>
      <c r="G56" s="99">
        <v>390</v>
      </c>
      <c r="H56" s="101"/>
      <c r="I56" s="101" t="s">
        <v>996</v>
      </c>
      <c r="J56" s="224" t="s">
        <v>593</v>
      </c>
      <c r="K56" s="99"/>
      <c r="L56" s="102"/>
      <c r="M56" s="345"/>
      <c r="N56" s="99"/>
      <c r="O56" s="101"/>
      <c r="P56" s="100"/>
      <c r="Q56" s="142"/>
      <c r="R56" s="55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3"/>
      <c r="AG56" s="144"/>
      <c r="AH56" s="142"/>
      <c r="AI56" s="142"/>
      <c r="AJ56" s="143"/>
      <c r="AK56" s="143"/>
      <c r="AL56" s="143"/>
    </row>
    <row r="57" spans="1:38" ht="12.75" customHeight="1">
      <c r="A57" s="222">
        <v>22</v>
      </c>
      <c r="B57" s="245">
        <v>45215</v>
      </c>
      <c r="C57" s="246"/>
      <c r="D57" s="246" t="s">
        <v>1016</v>
      </c>
      <c r="E57" s="222" t="s">
        <v>604</v>
      </c>
      <c r="F57" s="222">
        <v>958</v>
      </c>
      <c r="G57" s="222">
        <v>942</v>
      </c>
      <c r="H57" s="223">
        <v>971</v>
      </c>
      <c r="I57" s="223" t="s">
        <v>1017</v>
      </c>
      <c r="J57" s="242" t="s">
        <v>977</v>
      </c>
      <c r="K57" s="243">
        <f t="shared" ref="K57" si="52">H57-F57</f>
        <v>13</v>
      </c>
      <c r="L57" s="104">
        <f t="shared" ref="L57" si="53">(H57*N57)*0.03%</f>
        <v>189.34499999999997</v>
      </c>
      <c r="M57" s="244">
        <f t="shared" ref="M57" si="54">(K57*N57)-L57</f>
        <v>8260.6550000000007</v>
      </c>
      <c r="N57" s="243">
        <v>650</v>
      </c>
      <c r="O57" s="103" t="s">
        <v>595</v>
      </c>
      <c r="P57" s="245">
        <v>45216</v>
      </c>
      <c r="Q57" s="142"/>
      <c r="R57" s="55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3"/>
      <c r="AG57" s="144"/>
      <c r="AH57" s="142"/>
      <c r="AI57" s="142"/>
      <c r="AJ57" s="143"/>
      <c r="AK57" s="143"/>
      <c r="AL57" s="143"/>
    </row>
    <row r="58" spans="1:38" ht="12.75" customHeight="1">
      <c r="A58" s="99"/>
      <c r="B58" s="344"/>
      <c r="C58" s="145"/>
      <c r="D58" s="145"/>
      <c r="E58" s="99"/>
      <c r="F58" s="99"/>
      <c r="G58" s="99"/>
      <c r="H58" s="101"/>
      <c r="I58" s="101"/>
      <c r="J58" s="224"/>
      <c r="K58" s="99"/>
      <c r="L58" s="102"/>
      <c r="M58" s="345"/>
      <c r="N58" s="99"/>
      <c r="O58" s="101"/>
      <c r="P58" s="100"/>
      <c r="Q58" s="142"/>
      <c r="R58" s="55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3"/>
      <c r="AG58" s="144"/>
      <c r="AH58" s="142"/>
      <c r="AI58" s="142"/>
      <c r="AJ58" s="143"/>
      <c r="AK58" s="143"/>
      <c r="AL58" s="143"/>
    </row>
    <row r="59" spans="1:38" ht="12.75" customHeight="1">
      <c r="A59" s="99"/>
      <c r="B59" s="344"/>
      <c r="C59" s="145"/>
      <c r="D59" s="145"/>
      <c r="E59" s="99"/>
      <c r="F59" s="99"/>
      <c r="G59" s="99"/>
      <c r="H59" s="101"/>
      <c r="I59" s="101"/>
      <c r="J59" s="224"/>
      <c r="K59" s="99"/>
      <c r="L59" s="102"/>
      <c r="M59" s="345"/>
      <c r="N59" s="99"/>
      <c r="O59" s="101"/>
      <c r="P59" s="100"/>
      <c r="Q59" s="142"/>
      <c r="R59" s="55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3"/>
      <c r="AG59" s="144"/>
      <c r="AH59" s="142"/>
      <c r="AI59" s="142"/>
      <c r="AJ59" s="143"/>
      <c r="AK59" s="143"/>
      <c r="AL59" s="143"/>
    </row>
    <row r="61" spans="1:38" ht="12.75" customHeight="1">
      <c r="A61" s="143"/>
      <c r="B61" s="146"/>
      <c r="C61" s="142"/>
      <c r="D61" s="142"/>
      <c r="E61" s="143"/>
      <c r="F61" s="143"/>
      <c r="G61" s="143"/>
      <c r="H61" s="147"/>
      <c r="I61" s="147"/>
      <c r="J61" s="147"/>
      <c r="K61" s="142"/>
      <c r="L61" s="143"/>
      <c r="M61" s="143"/>
      <c r="N61" s="143"/>
      <c r="O61" s="147"/>
      <c r="P61" s="147"/>
      <c r="Q61" s="142"/>
      <c r="R61" s="55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3"/>
      <c r="AG61" s="144"/>
      <c r="AH61" s="142"/>
      <c r="AI61" s="142"/>
      <c r="AJ61" s="143"/>
      <c r="AK61" s="143"/>
      <c r="AL61" s="143"/>
    </row>
    <row r="62" spans="1:38" ht="13.8">
      <c r="A62" s="148" t="s">
        <v>611</v>
      </c>
      <c r="B62" s="148"/>
      <c r="C62" s="148"/>
      <c r="D62" s="148"/>
      <c r="E62" s="149"/>
      <c r="F62" s="110"/>
      <c r="G62" s="110"/>
      <c r="H62" s="110"/>
      <c r="I62" s="110"/>
      <c r="J62" s="1"/>
      <c r="K62" s="6"/>
      <c r="L62" s="6"/>
      <c r="M62" s="6"/>
      <c r="N62" s="1"/>
      <c r="O62" s="1"/>
      <c r="P62" s="37"/>
      <c r="Q62" s="37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37"/>
      <c r="AH62" s="37"/>
      <c r="AI62" s="37"/>
      <c r="AJ62" s="37"/>
      <c r="AK62" s="37"/>
      <c r="AL62" s="37"/>
    </row>
    <row r="63" spans="1:38" ht="39.6">
      <c r="A63" s="96" t="s">
        <v>16</v>
      </c>
      <c r="B63" s="96" t="s">
        <v>567</v>
      </c>
      <c r="C63" s="96"/>
      <c r="D63" s="97" t="s">
        <v>579</v>
      </c>
      <c r="E63" s="96" t="s">
        <v>580</v>
      </c>
      <c r="F63" s="96" t="s">
        <v>581</v>
      </c>
      <c r="G63" s="96" t="s">
        <v>602</v>
      </c>
      <c r="H63" s="96" t="s">
        <v>583</v>
      </c>
      <c r="I63" s="96" t="s">
        <v>584</v>
      </c>
      <c r="J63" s="95" t="s">
        <v>585</v>
      </c>
      <c r="K63" s="95" t="s">
        <v>612</v>
      </c>
      <c r="L63" s="98" t="s">
        <v>587</v>
      </c>
      <c r="M63" s="141" t="s">
        <v>609</v>
      </c>
      <c r="N63" s="96" t="s">
        <v>610</v>
      </c>
      <c r="O63" s="96" t="s">
        <v>589</v>
      </c>
      <c r="P63" s="97" t="s">
        <v>590</v>
      </c>
      <c r="Q63" s="37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37"/>
      <c r="AH63" s="37"/>
      <c r="AI63" s="37"/>
      <c r="AJ63" s="37"/>
      <c r="AK63" s="37"/>
      <c r="AL63" s="37"/>
    </row>
    <row r="64" spans="1:38" ht="15" customHeight="1">
      <c r="A64" s="401">
        <v>1</v>
      </c>
      <c r="B64" s="386">
        <v>45198</v>
      </c>
      <c r="C64" s="262"/>
      <c r="D64" s="262" t="s">
        <v>900</v>
      </c>
      <c r="E64" s="228" t="s">
        <v>893</v>
      </c>
      <c r="F64" s="228">
        <v>51</v>
      </c>
      <c r="G64" s="228"/>
      <c r="H64" s="221">
        <v>46</v>
      </c>
      <c r="I64" s="221"/>
      <c r="J64" s="403" t="s">
        <v>880</v>
      </c>
      <c r="K64" s="228">
        <f>F64-H64</f>
        <v>5</v>
      </c>
      <c r="L64" s="253">
        <v>50</v>
      </c>
      <c r="M64" s="389">
        <v>900</v>
      </c>
      <c r="N64" s="228">
        <v>50</v>
      </c>
      <c r="O64" s="394" t="s">
        <v>595</v>
      </c>
      <c r="P64" s="386">
        <v>45202</v>
      </c>
      <c r="Q64" s="143"/>
      <c r="R64" s="55" t="s">
        <v>594</v>
      </c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</row>
    <row r="65" spans="1:38" ht="15" customHeight="1">
      <c r="A65" s="402"/>
      <c r="B65" s="387"/>
      <c r="C65" s="262"/>
      <c r="D65" s="262" t="s">
        <v>901</v>
      </c>
      <c r="E65" s="228" t="s">
        <v>893</v>
      </c>
      <c r="F65" s="228">
        <v>47</v>
      </c>
      <c r="G65" s="228"/>
      <c r="H65" s="221">
        <v>32</v>
      </c>
      <c r="I65" s="221"/>
      <c r="J65" s="404"/>
      <c r="K65" s="228">
        <f>F65-H65</f>
        <v>15</v>
      </c>
      <c r="L65" s="253">
        <v>50</v>
      </c>
      <c r="M65" s="390"/>
      <c r="N65" s="228">
        <v>50</v>
      </c>
      <c r="O65" s="395"/>
      <c r="P65" s="387"/>
      <c r="Q65" s="143"/>
      <c r="R65" s="55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</row>
    <row r="66" spans="1:38" ht="15" customHeight="1">
      <c r="A66" s="401">
        <v>2</v>
      </c>
      <c r="B66" s="386">
        <v>45198</v>
      </c>
      <c r="C66" s="262"/>
      <c r="D66" s="262" t="s">
        <v>899</v>
      </c>
      <c r="E66" s="228" t="s">
        <v>604</v>
      </c>
      <c r="F66" s="228">
        <v>175</v>
      </c>
      <c r="G66" s="228"/>
      <c r="H66" s="221">
        <v>325</v>
      </c>
      <c r="I66" s="221"/>
      <c r="J66" s="403" t="s">
        <v>810</v>
      </c>
      <c r="K66" s="228">
        <f t="shared" ref="K66:K71" si="55">H66-F66</f>
        <v>150</v>
      </c>
      <c r="L66" s="253">
        <v>50</v>
      </c>
      <c r="M66" s="389">
        <v>800</v>
      </c>
      <c r="N66" s="228">
        <v>15</v>
      </c>
      <c r="O66" s="394" t="s">
        <v>595</v>
      </c>
      <c r="P66" s="386">
        <v>45202</v>
      </c>
      <c r="Q66" s="143"/>
      <c r="R66" s="55" t="s">
        <v>606</v>
      </c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</row>
    <row r="67" spans="1:38" ht="15" customHeight="1">
      <c r="A67" s="402"/>
      <c r="B67" s="387"/>
      <c r="C67" s="262"/>
      <c r="D67" s="262" t="s">
        <v>902</v>
      </c>
      <c r="E67" s="228" t="s">
        <v>893</v>
      </c>
      <c r="F67" s="228">
        <v>115</v>
      </c>
      <c r="G67" s="228"/>
      <c r="H67" s="221">
        <v>205</v>
      </c>
      <c r="I67" s="221"/>
      <c r="J67" s="404"/>
      <c r="K67" s="228">
        <f>F67-H67</f>
        <v>-90</v>
      </c>
      <c r="L67" s="253">
        <v>50</v>
      </c>
      <c r="M67" s="390"/>
      <c r="N67" s="228">
        <v>15</v>
      </c>
      <c r="O67" s="395" t="s">
        <v>595</v>
      </c>
      <c r="P67" s="387"/>
      <c r="Q67" s="143"/>
      <c r="R67" s="55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</row>
    <row r="68" spans="1:38" ht="15" customHeight="1">
      <c r="A68" s="380">
        <v>3</v>
      </c>
      <c r="B68" s="382">
        <v>45198</v>
      </c>
      <c r="C68" s="263"/>
      <c r="D68" s="263" t="s">
        <v>903</v>
      </c>
      <c r="E68" s="239" t="s">
        <v>893</v>
      </c>
      <c r="F68" s="239">
        <v>64</v>
      </c>
      <c r="G68" s="239"/>
      <c r="H68" s="240">
        <v>10</v>
      </c>
      <c r="I68" s="240"/>
      <c r="J68" s="384" t="s">
        <v>946</v>
      </c>
      <c r="K68" s="239">
        <f>F68-H68</f>
        <v>54</v>
      </c>
      <c r="L68" s="241">
        <v>50</v>
      </c>
      <c r="M68" s="391">
        <v>-120</v>
      </c>
      <c r="N68" s="239">
        <v>40</v>
      </c>
      <c r="O68" s="396" t="s">
        <v>605</v>
      </c>
      <c r="P68" s="382">
        <v>45202</v>
      </c>
      <c r="Q68" s="143"/>
      <c r="R68" s="55" t="s">
        <v>594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ht="15" customHeight="1">
      <c r="A69" s="399"/>
      <c r="B69" s="388"/>
      <c r="C69" s="263"/>
      <c r="D69" s="263" t="s">
        <v>904</v>
      </c>
      <c r="E69" s="239" t="s">
        <v>893</v>
      </c>
      <c r="F69" s="239">
        <v>45.5</v>
      </c>
      <c r="G69" s="239"/>
      <c r="H69" s="240">
        <v>100</v>
      </c>
      <c r="I69" s="240"/>
      <c r="J69" s="400"/>
      <c r="K69" s="239">
        <f>F69-H69</f>
        <v>-54.5</v>
      </c>
      <c r="L69" s="241">
        <v>50</v>
      </c>
      <c r="M69" s="392"/>
      <c r="N69" s="239">
        <v>40</v>
      </c>
      <c r="O69" s="397"/>
      <c r="P69" s="388"/>
      <c r="Q69" s="143"/>
      <c r="R69" s="55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</row>
    <row r="70" spans="1:38" ht="15" customHeight="1">
      <c r="A70" s="380">
        <v>4</v>
      </c>
      <c r="B70" s="382">
        <v>45202</v>
      </c>
      <c r="C70" s="263"/>
      <c r="D70" s="263" t="s">
        <v>898</v>
      </c>
      <c r="E70" s="239" t="s">
        <v>604</v>
      </c>
      <c r="F70" s="239">
        <v>24</v>
      </c>
      <c r="G70" s="239"/>
      <c r="H70" s="240">
        <v>35</v>
      </c>
      <c r="I70" s="240"/>
      <c r="J70" s="384" t="s">
        <v>914</v>
      </c>
      <c r="K70" s="239">
        <f t="shared" si="55"/>
        <v>11</v>
      </c>
      <c r="L70" s="241">
        <v>50</v>
      </c>
      <c r="M70" s="391">
        <v>-380</v>
      </c>
      <c r="N70" s="239">
        <v>40</v>
      </c>
      <c r="O70" s="396" t="s">
        <v>605</v>
      </c>
      <c r="P70" s="382">
        <v>45202</v>
      </c>
      <c r="Q70" s="143"/>
      <c r="R70" s="55" t="s">
        <v>606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ht="15" customHeight="1">
      <c r="A71" s="381"/>
      <c r="B71" s="383"/>
      <c r="C71" s="334"/>
      <c r="D71" s="334" t="s">
        <v>904</v>
      </c>
      <c r="E71" s="309" t="s">
        <v>604</v>
      </c>
      <c r="F71" s="309">
        <v>33</v>
      </c>
      <c r="G71" s="309"/>
      <c r="H71" s="310">
        <v>15</v>
      </c>
      <c r="I71" s="310"/>
      <c r="J71" s="385"/>
      <c r="K71" s="309">
        <f t="shared" si="55"/>
        <v>-18</v>
      </c>
      <c r="L71" s="335">
        <v>50</v>
      </c>
      <c r="M71" s="393"/>
      <c r="N71" s="309">
        <v>40</v>
      </c>
      <c r="O71" s="398" t="s">
        <v>605</v>
      </c>
      <c r="P71" s="383"/>
      <c r="Q71" s="143"/>
      <c r="R71" s="55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</row>
    <row r="72" spans="1:38" ht="15" customHeight="1">
      <c r="A72" s="401">
        <v>5</v>
      </c>
      <c r="B72" s="386">
        <v>45204</v>
      </c>
      <c r="C72" s="262"/>
      <c r="D72" s="262" t="s">
        <v>929</v>
      </c>
      <c r="E72" s="228" t="s">
        <v>604</v>
      </c>
      <c r="F72" s="228">
        <v>292.5</v>
      </c>
      <c r="G72" s="228"/>
      <c r="H72" s="221">
        <v>435</v>
      </c>
      <c r="I72" s="221"/>
      <c r="J72" s="403" t="s">
        <v>810</v>
      </c>
      <c r="K72" s="228">
        <f t="shared" ref="K72" si="56">H72-F72</f>
        <v>142.5</v>
      </c>
      <c r="L72" s="253">
        <v>50</v>
      </c>
      <c r="M72" s="389">
        <v>800</v>
      </c>
      <c r="N72" s="228">
        <v>15</v>
      </c>
      <c r="O72" s="394" t="s">
        <v>595</v>
      </c>
      <c r="P72" s="386">
        <v>45208</v>
      </c>
      <c r="Q72" s="143"/>
      <c r="R72" s="55" t="s">
        <v>606</v>
      </c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</row>
    <row r="73" spans="1:38" ht="15" customHeight="1">
      <c r="A73" s="402"/>
      <c r="B73" s="387"/>
      <c r="C73" s="262"/>
      <c r="D73" s="262" t="s">
        <v>930</v>
      </c>
      <c r="E73" s="228" t="s">
        <v>893</v>
      </c>
      <c r="F73" s="228">
        <v>107.5</v>
      </c>
      <c r="G73" s="228"/>
      <c r="H73" s="221">
        <v>190</v>
      </c>
      <c r="I73" s="221"/>
      <c r="J73" s="404"/>
      <c r="K73" s="228">
        <f t="shared" ref="K73" si="57">F73-H73</f>
        <v>-82.5</v>
      </c>
      <c r="L73" s="253">
        <v>50</v>
      </c>
      <c r="M73" s="390"/>
      <c r="N73" s="228">
        <v>15</v>
      </c>
      <c r="O73" s="395" t="s">
        <v>595</v>
      </c>
      <c r="P73" s="387"/>
      <c r="Q73" s="143"/>
      <c r="R73" s="55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</row>
    <row r="74" spans="1:38" ht="15" customHeight="1">
      <c r="A74" s="401">
        <v>6</v>
      </c>
      <c r="B74" s="386">
        <v>45205</v>
      </c>
      <c r="C74" s="262"/>
      <c r="D74" s="262" t="s">
        <v>941</v>
      </c>
      <c r="E74" s="228" t="s">
        <v>604</v>
      </c>
      <c r="F74" s="228">
        <v>80</v>
      </c>
      <c r="G74" s="228"/>
      <c r="H74" s="221">
        <v>105</v>
      </c>
      <c r="I74" s="221"/>
      <c r="J74" s="403" t="s">
        <v>948</v>
      </c>
      <c r="K74" s="228">
        <f t="shared" ref="K74" si="58">H74-F74</f>
        <v>25</v>
      </c>
      <c r="L74" s="253">
        <v>50</v>
      </c>
      <c r="M74" s="389">
        <v>600</v>
      </c>
      <c r="N74" s="228">
        <v>40</v>
      </c>
      <c r="O74" s="394" t="s">
        <v>595</v>
      </c>
      <c r="P74" s="386">
        <v>45208</v>
      </c>
      <c r="Q74" s="143"/>
      <c r="R74" s="55" t="s">
        <v>594</v>
      </c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ht="15" customHeight="1">
      <c r="A75" s="402"/>
      <c r="B75" s="387"/>
      <c r="C75" s="262"/>
      <c r="D75" s="262" t="s">
        <v>942</v>
      </c>
      <c r="E75" s="228" t="s">
        <v>893</v>
      </c>
      <c r="F75" s="228">
        <v>45</v>
      </c>
      <c r="G75" s="228"/>
      <c r="H75" s="221">
        <v>52.5</v>
      </c>
      <c r="I75" s="221"/>
      <c r="J75" s="404"/>
      <c r="K75" s="228">
        <f t="shared" ref="K75" si="59">F75-H75</f>
        <v>-7.5</v>
      </c>
      <c r="L75" s="253">
        <v>50</v>
      </c>
      <c r="M75" s="390"/>
      <c r="N75" s="228">
        <v>40</v>
      </c>
      <c r="O75" s="395" t="s">
        <v>595</v>
      </c>
      <c r="P75" s="387"/>
      <c r="Q75" s="143"/>
      <c r="R75" s="55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</row>
    <row r="76" spans="1:38" ht="15" customHeight="1">
      <c r="A76" s="401">
        <v>7</v>
      </c>
      <c r="B76" s="386">
        <v>45208</v>
      </c>
      <c r="C76" s="262"/>
      <c r="D76" s="262" t="s">
        <v>949</v>
      </c>
      <c r="E76" s="228" t="s">
        <v>604</v>
      </c>
      <c r="F76" s="228">
        <v>94</v>
      </c>
      <c r="G76" s="228"/>
      <c r="H76" s="221">
        <v>151</v>
      </c>
      <c r="I76" s="221"/>
      <c r="J76" s="403" t="s">
        <v>915</v>
      </c>
      <c r="K76" s="228">
        <f t="shared" ref="K76" si="60">H76-F76</f>
        <v>57</v>
      </c>
      <c r="L76" s="253">
        <v>50</v>
      </c>
      <c r="M76" s="389">
        <v>1225</v>
      </c>
      <c r="N76" s="228">
        <v>50</v>
      </c>
      <c r="O76" s="394" t="s">
        <v>595</v>
      </c>
      <c r="P76" s="386">
        <v>45209</v>
      </c>
      <c r="Q76" s="143"/>
      <c r="R76" s="55" t="s">
        <v>594</v>
      </c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</row>
    <row r="77" spans="1:38" ht="15" customHeight="1">
      <c r="A77" s="402"/>
      <c r="B77" s="387"/>
      <c r="C77" s="262"/>
      <c r="D77" s="262" t="s">
        <v>950</v>
      </c>
      <c r="E77" s="228" t="s">
        <v>893</v>
      </c>
      <c r="F77" s="228">
        <v>52</v>
      </c>
      <c r="G77" s="228"/>
      <c r="H77" s="221">
        <v>82.5</v>
      </c>
      <c r="I77" s="221"/>
      <c r="J77" s="404"/>
      <c r="K77" s="228">
        <f t="shared" ref="K77" si="61">F77-H77</f>
        <v>-30.5</v>
      </c>
      <c r="L77" s="253">
        <v>50</v>
      </c>
      <c r="M77" s="390"/>
      <c r="N77" s="228">
        <v>50</v>
      </c>
      <c r="O77" s="395" t="s">
        <v>595</v>
      </c>
      <c r="P77" s="387"/>
      <c r="Q77" s="143"/>
      <c r="R77" s="55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</row>
    <row r="78" spans="1:38" ht="15" customHeight="1">
      <c r="A78" s="343">
        <v>8</v>
      </c>
      <c r="B78" s="342">
        <v>45208</v>
      </c>
      <c r="C78" s="262"/>
      <c r="D78" s="262" t="s">
        <v>951</v>
      </c>
      <c r="E78" s="228" t="s">
        <v>604</v>
      </c>
      <c r="F78" s="228">
        <v>22</v>
      </c>
      <c r="G78" s="228">
        <v>0</v>
      </c>
      <c r="H78" s="221">
        <v>47.5</v>
      </c>
      <c r="I78" s="221" t="s">
        <v>952</v>
      </c>
      <c r="J78" s="242" t="s">
        <v>959</v>
      </c>
      <c r="K78" s="243">
        <f t="shared" ref="K78" si="62">H78-F78</f>
        <v>25.5</v>
      </c>
      <c r="L78" s="253">
        <v>50</v>
      </c>
      <c r="M78" s="244">
        <f t="shared" ref="M78" si="63">(K78*N78)-L78</f>
        <v>970</v>
      </c>
      <c r="N78" s="243">
        <v>40</v>
      </c>
      <c r="O78" s="103" t="s">
        <v>595</v>
      </c>
      <c r="P78" s="245">
        <v>45209</v>
      </c>
      <c r="Q78" s="143"/>
      <c r="R78" s="55" t="s">
        <v>606</v>
      </c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</row>
    <row r="79" spans="1:38" ht="15" customHeight="1">
      <c r="A79" s="380">
        <v>9</v>
      </c>
      <c r="B79" s="382">
        <v>45209</v>
      </c>
      <c r="C79" s="263"/>
      <c r="D79" s="263" t="s">
        <v>941</v>
      </c>
      <c r="E79" s="239" t="s">
        <v>604</v>
      </c>
      <c r="F79" s="239">
        <v>18</v>
      </c>
      <c r="G79" s="239"/>
      <c r="H79" s="240">
        <v>0</v>
      </c>
      <c r="I79" s="240"/>
      <c r="J79" s="405" t="s">
        <v>971</v>
      </c>
      <c r="K79" s="325">
        <f t="shared" ref="K79" si="64">H79-F79</f>
        <v>-18</v>
      </c>
      <c r="L79" s="241">
        <v>25</v>
      </c>
      <c r="M79" s="407">
        <v>-370</v>
      </c>
      <c r="N79" s="325">
        <v>40</v>
      </c>
      <c r="O79" s="409" t="s">
        <v>605</v>
      </c>
      <c r="P79" s="411">
        <v>45209</v>
      </c>
      <c r="Q79" s="143"/>
      <c r="R79" s="55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</row>
    <row r="80" spans="1:38" ht="15" customHeight="1">
      <c r="A80" s="399"/>
      <c r="B80" s="388"/>
      <c r="C80" s="263"/>
      <c r="D80" s="263" t="s">
        <v>963</v>
      </c>
      <c r="E80" s="239" t="s">
        <v>893</v>
      </c>
      <c r="F80" s="346" t="s">
        <v>970</v>
      </c>
      <c r="G80" s="239"/>
      <c r="H80" s="240">
        <v>0</v>
      </c>
      <c r="I80" s="240"/>
      <c r="J80" s="406"/>
      <c r="K80" s="347">
        <f>F80-H80</f>
        <v>10</v>
      </c>
      <c r="L80" s="241">
        <v>25</v>
      </c>
      <c r="M80" s="408"/>
      <c r="N80" s="325">
        <v>40</v>
      </c>
      <c r="O80" s="410"/>
      <c r="P80" s="412"/>
      <c r="Q80" s="143"/>
      <c r="R80" s="55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</row>
    <row r="81" spans="1:38" ht="15" customHeight="1">
      <c r="A81" s="401">
        <v>10</v>
      </c>
      <c r="B81" s="386">
        <v>45209</v>
      </c>
      <c r="C81" s="262"/>
      <c r="D81" s="262" t="s">
        <v>965</v>
      </c>
      <c r="E81" s="228" t="s">
        <v>893</v>
      </c>
      <c r="F81" s="348" t="s">
        <v>976</v>
      </c>
      <c r="G81" s="228"/>
      <c r="H81" s="221">
        <v>118</v>
      </c>
      <c r="I81" s="221"/>
      <c r="J81" s="417" t="s">
        <v>977</v>
      </c>
      <c r="K81" s="349">
        <f>F81-H81</f>
        <v>-40</v>
      </c>
      <c r="L81" s="253">
        <v>50</v>
      </c>
      <c r="M81" s="415">
        <v>550</v>
      </c>
      <c r="N81" s="243">
        <v>50</v>
      </c>
      <c r="O81" s="419" t="s">
        <v>595</v>
      </c>
      <c r="P81" s="413">
        <v>45210</v>
      </c>
      <c r="Q81" s="143"/>
      <c r="R81" s="55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</row>
    <row r="82" spans="1:38" ht="15" customHeight="1">
      <c r="A82" s="402"/>
      <c r="B82" s="387"/>
      <c r="C82" s="262"/>
      <c r="D82" s="262" t="s">
        <v>966</v>
      </c>
      <c r="E82" s="228" t="s">
        <v>893</v>
      </c>
      <c r="F82" s="228">
        <v>73</v>
      </c>
      <c r="G82" s="228"/>
      <c r="H82" s="221">
        <v>20</v>
      </c>
      <c r="I82" s="221"/>
      <c r="J82" s="418"/>
      <c r="K82" s="243">
        <f>F82-H82</f>
        <v>53</v>
      </c>
      <c r="L82" s="253">
        <v>50</v>
      </c>
      <c r="M82" s="416"/>
      <c r="N82" s="243">
        <v>50</v>
      </c>
      <c r="O82" s="420"/>
      <c r="P82" s="414"/>
      <c r="Q82" s="143"/>
      <c r="R82" s="55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</row>
    <row r="83" spans="1:38" ht="15" customHeight="1">
      <c r="A83" s="350">
        <v>11</v>
      </c>
      <c r="B83" s="351">
        <v>45210</v>
      </c>
      <c r="C83" s="263"/>
      <c r="D83" s="263" t="s">
        <v>978</v>
      </c>
      <c r="E83" s="239" t="s">
        <v>604</v>
      </c>
      <c r="F83" s="239">
        <v>89</v>
      </c>
      <c r="G83" s="239">
        <v>65</v>
      </c>
      <c r="H83" s="240">
        <v>71</v>
      </c>
      <c r="I83" s="240" t="s">
        <v>979</v>
      </c>
      <c r="J83" s="324" t="s">
        <v>986</v>
      </c>
      <c r="K83" s="325">
        <f t="shared" ref="K83" si="65">H83-F83</f>
        <v>-18</v>
      </c>
      <c r="L83" s="241">
        <v>50</v>
      </c>
      <c r="M83" s="327">
        <f t="shared" ref="M83" si="66">(K83*N83)-L83</f>
        <v>-770</v>
      </c>
      <c r="N83" s="325">
        <v>40</v>
      </c>
      <c r="O83" s="328" t="s">
        <v>605</v>
      </c>
      <c r="P83" s="321">
        <v>45210</v>
      </c>
      <c r="Q83" s="143"/>
      <c r="R83" s="55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</row>
    <row r="84" spans="1:38" ht="15" customHeight="1">
      <c r="A84" s="401">
        <v>12</v>
      </c>
      <c r="B84" s="386">
        <v>45212</v>
      </c>
      <c r="C84" s="262"/>
      <c r="D84" s="262" t="s">
        <v>997</v>
      </c>
      <c r="E84" s="228" t="s">
        <v>604</v>
      </c>
      <c r="F84" s="228">
        <v>11.75</v>
      </c>
      <c r="G84" s="228"/>
      <c r="H84" s="221">
        <v>17</v>
      </c>
      <c r="I84" s="221"/>
      <c r="J84" s="421" t="s">
        <v>1012</v>
      </c>
      <c r="K84" s="424">
        <v>1.25</v>
      </c>
      <c r="L84" s="253">
        <v>50</v>
      </c>
      <c r="M84" s="415">
        <v>1681.25</v>
      </c>
      <c r="N84" s="243">
        <v>1425</v>
      </c>
      <c r="O84" s="422" t="s">
        <v>595</v>
      </c>
      <c r="P84" s="423">
        <v>45215</v>
      </c>
      <c r="Q84" s="143"/>
      <c r="R84" s="55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</row>
    <row r="85" spans="1:38" ht="15" customHeight="1">
      <c r="A85" s="402"/>
      <c r="B85" s="387"/>
      <c r="C85" s="262"/>
      <c r="D85" s="262" t="s">
        <v>998</v>
      </c>
      <c r="E85" s="228" t="s">
        <v>893</v>
      </c>
      <c r="F85" s="228">
        <v>8</v>
      </c>
      <c r="G85" s="228"/>
      <c r="H85" s="221">
        <v>12</v>
      </c>
      <c r="I85" s="221"/>
      <c r="J85" s="418"/>
      <c r="K85" s="425"/>
      <c r="L85" s="253">
        <v>50</v>
      </c>
      <c r="M85" s="416"/>
      <c r="N85" s="243">
        <v>1425</v>
      </c>
      <c r="O85" s="420"/>
      <c r="P85" s="414"/>
      <c r="Q85" s="143"/>
      <c r="R85" s="55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</row>
    <row r="86" spans="1:38" ht="15" customHeight="1">
      <c r="A86" s="341"/>
      <c r="B86" s="336"/>
      <c r="C86" s="337"/>
      <c r="D86" s="337"/>
      <c r="E86" s="225"/>
      <c r="F86" s="225"/>
      <c r="G86" s="225"/>
      <c r="H86" s="227"/>
      <c r="I86" s="227"/>
      <c r="J86" s="227"/>
      <c r="K86" s="225"/>
      <c r="L86" s="338"/>
      <c r="M86" s="339"/>
      <c r="N86" s="225"/>
      <c r="O86" s="227"/>
      <c r="P86" s="336"/>
      <c r="Q86" s="143"/>
      <c r="R86" s="55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</row>
    <row r="87" spans="1:38" ht="15" customHeight="1">
      <c r="A87" s="225"/>
      <c r="B87" s="336"/>
      <c r="C87" s="337"/>
      <c r="D87" s="337"/>
      <c r="E87" s="225"/>
      <c r="F87" s="225"/>
      <c r="G87" s="225"/>
      <c r="H87" s="227"/>
      <c r="I87" s="227"/>
      <c r="J87" s="227"/>
      <c r="K87" s="225"/>
      <c r="L87" s="338"/>
      <c r="M87" s="339"/>
      <c r="N87" s="225"/>
      <c r="O87" s="227"/>
      <c r="P87" s="336"/>
      <c r="Q87" s="143"/>
      <c r="R87" s="55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</row>
    <row r="88" spans="1:38" ht="15" customHeight="1">
      <c r="A88" s="302"/>
      <c r="B88" s="303"/>
      <c r="C88" s="304"/>
      <c r="D88" s="304"/>
      <c r="E88" s="302"/>
      <c r="F88" s="302"/>
      <c r="G88" s="302"/>
      <c r="H88" s="305"/>
      <c r="I88" s="305"/>
      <c r="J88" s="305"/>
      <c r="K88" s="302"/>
      <c r="L88" s="306"/>
      <c r="M88" s="307"/>
      <c r="N88" s="302"/>
      <c r="O88" s="305"/>
      <c r="P88" s="308"/>
      <c r="Q88" s="143"/>
      <c r="R88" s="55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</row>
    <row r="89" spans="1:38" ht="38.25" customHeight="1">
      <c r="A89" s="94" t="s">
        <v>617</v>
      </c>
      <c r="B89" s="150"/>
      <c r="C89" s="150"/>
      <c r="D89" s="151"/>
      <c r="E89" s="131"/>
      <c r="F89" s="6"/>
      <c r="G89" s="6"/>
      <c r="H89" s="132"/>
      <c r="I89" s="152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</row>
    <row r="90" spans="1:38" ht="39.6">
      <c r="A90" s="95" t="s">
        <v>16</v>
      </c>
      <c r="B90" s="96" t="s">
        <v>567</v>
      </c>
      <c r="C90" s="96"/>
      <c r="D90" s="97" t="s">
        <v>579</v>
      </c>
      <c r="E90" s="96" t="s">
        <v>580</v>
      </c>
      <c r="F90" s="96" t="s">
        <v>581</v>
      </c>
      <c r="G90" s="96" t="s">
        <v>582</v>
      </c>
      <c r="H90" s="96" t="s">
        <v>583</v>
      </c>
      <c r="I90" s="96" t="s">
        <v>584</v>
      </c>
      <c r="J90" s="95" t="s">
        <v>585</v>
      </c>
      <c r="K90" s="135" t="s">
        <v>603</v>
      </c>
      <c r="L90" s="136" t="s">
        <v>587</v>
      </c>
      <c r="M90" s="98" t="s">
        <v>588</v>
      </c>
      <c r="N90" s="96" t="s">
        <v>589</v>
      </c>
      <c r="O90" s="97" t="s">
        <v>590</v>
      </c>
      <c r="P90" s="96" t="s">
        <v>591</v>
      </c>
      <c r="Q90" s="37"/>
      <c r="R90" s="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ht="14.25" customHeight="1">
      <c r="A91" s="99">
        <v>1</v>
      </c>
      <c r="B91" s="100">
        <v>45169</v>
      </c>
      <c r="C91" s="145"/>
      <c r="D91" s="145" t="s">
        <v>874</v>
      </c>
      <c r="E91" s="99" t="s">
        <v>604</v>
      </c>
      <c r="F91" s="99" t="s">
        <v>876</v>
      </c>
      <c r="G91" s="99">
        <v>350</v>
      </c>
      <c r="H91" s="99"/>
      <c r="I91" s="99" t="s">
        <v>875</v>
      </c>
      <c r="J91" s="101" t="s">
        <v>593</v>
      </c>
      <c r="K91" s="101"/>
      <c r="L91" s="102"/>
      <c r="M91" s="264"/>
      <c r="N91" s="227"/>
      <c r="O91" s="234"/>
      <c r="P91" s="265"/>
      <c r="Q91" s="37"/>
      <c r="R91" s="37" t="s">
        <v>594</v>
      </c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4.25" customHeight="1">
      <c r="A92" s="99">
        <v>2</v>
      </c>
      <c r="B92" s="100">
        <v>45173</v>
      </c>
      <c r="C92" s="145"/>
      <c r="D92" s="145" t="s">
        <v>168</v>
      </c>
      <c r="E92" s="99" t="s">
        <v>604</v>
      </c>
      <c r="F92" s="99" t="s">
        <v>877</v>
      </c>
      <c r="G92" s="99">
        <v>4790</v>
      </c>
      <c r="H92" s="99"/>
      <c r="I92" s="99" t="s">
        <v>878</v>
      </c>
      <c r="J92" s="101" t="s">
        <v>593</v>
      </c>
      <c r="K92" s="101"/>
      <c r="L92" s="102"/>
      <c r="M92" s="264"/>
      <c r="N92" s="227"/>
      <c r="O92" s="234"/>
      <c r="P92" s="265"/>
      <c r="Q92" s="37"/>
      <c r="R92" s="37" t="s">
        <v>594</v>
      </c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4.25" customHeight="1">
      <c r="A93" s="99"/>
      <c r="B93" s="100"/>
      <c r="C93" s="145"/>
      <c r="D93" s="145"/>
      <c r="E93" s="99"/>
      <c r="F93" s="99"/>
      <c r="G93" s="99"/>
      <c r="H93" s="99"/>
      <c r="I93" s="99"/>
      <c r="J93" s="101"/>
      <c r="K93" s="101"/>
      <c r="L93" s="102"/>
      <c r="M93" s="264"/>
      <c r="N93" s="227"/>
      <c r="O93" s="234"/>
      <c r="P93" s="265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2.75" customHeight="1">
      <c r="A94" s="99"/>
      <c r="B94" s="100"/>
      <c r="C94" s="145"/>
      <c r="D94" s="145"/>
      <c r="E94" s="99"/>
      <c r="F94" s="99"/>
      <c r="G94" s="99"/>
      <c r="H94" s="99"/>
      <c r="I94" s="99"/>
      <c r="J94" s="101"/>
      <c r="K94" s="101"/>
      <c r="L94" s="102"/>
      <c r="M94" s="153"/>
      <c r="N94" s="224"/>
      <c r="O94" s="224"/>
      <c r="P94" s="100"/>
      <c r="R94" s="6"/>
      <c r="S94" s="1"/>
      <c r="T94" s="1"/>
      <c r="U94" s="1"/>
      <c r="V94" s="1"/>
      <c r="W94" s="1"/>
      <c r="X94" s="1"/>
      <c r="Y94" s="1"/>
    </row>
    <row r="95" spans="1:38" ht="12.75" customHeight="1">
      <c r="A95" s="117" t="s">
        <v>596</v>
      </c>
      <c r="B95" s="117"/>
      <c r="C95" s="117"/>
      <c r="D95" s="117"/>
      <c r="E95" s="37"/>
      <c r="F95" s="124" t="s">
        <v>598</v>
      </c>
      <c r="G95" s="55"/>
      <c r="H95" s="55"/>
      <c r="I95" s="55"/>
      <c r="J95" s="6"/>
      <c r="K95" s="137"/>
      <c r="L95" s="138"/>
      <c r="M95" s="6"/>
      <c r="N95" s="107"/>
      <c r="O95" s="154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23" t="s">
        <v>597</v>
      </c>
      <c r="B96" s="117"/>
      <c r="C96" s="117"/>
      <c r="D96" s="117"/>
      <c r="E96" s="6"/>
      <c r="F96" s="124" t="s">
        <v>601</v>
      </c>
      <c r="G96" s="6"/>
      <c r="H96" s="6" t="s">
        <v>619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23"/>
      <c r="B97" s="117"/>
      <c r="C97" s="117"/>
      <c r="D97" s="117"/>
      <c r="E97" s="6"/>
      <c r="F97" s="124"/>
      <c r="G97" s="6"/>
      <c r="H97" s="6"/>
      <c r="I97" s="6"/>
      <c r="J97" s="1"/>
      <c r="K97" s="6"/>
      <c r="L97" s="6"/>
      <c r="M97" s="6"/>
      <c r="N97" s="1"/>
      <c r="O97" s="1"/>
      <c r="Q97" s="1"/>
      <c r="R97" s="55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23"/>
      <c r="B98" s="117"/>
      <c r="C98" s="117"/>
      <c r="D98" s="117"/>
      <c r="E98" s="6"/>
      <c r="F98" s="124"/>
      <c r="G98" s="55"/>
      <c r="H98" s="37"/>
      <c r="I98" s="55"/>
      <c r="J98" s="6"/>
      <c r="K98" s="137"/>
      <c r="L98" s="138"/>
      <c r="M98" s="6"/>
      <c r="N98" s="107"/>
      <c r="O98" s="139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23"/>
      <c r="B99" s="117"/>
      <c r="C99" s="117"/>
      <c r="D99" s="117"/>
      <c r="E99" s="6"/>
      <c r="F99" s="124"/>
      <c r="G99" s="55"/>
      <c r="H99" s="37"/>
      <c r="I99" s="55"/>
      <c r="J99" s="6"/>
      <c r="K99" s="137"/>
      <c r="L99" s="138"/>
      <c r="M99" s="6"/>
      <c r="N99" s="107"/>
      <c r="O99" s="139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23"/>
      <c r="B100" s="117"/>
      <c r="C100" s="117"/>
      <c r="D100" s="117"/>
      <c r="E100" s="6"/>
      <c r="F100" s="124"/>
      <c r="G100" s="55"/>
      <c r="H100" s="37"/>
      <c r="I100" s="55"/>
      <c r="J100" s="6"/>
      <c r="K100" s="137"/>
      <c r="L100" s="138"/>
      <c r="M100" s="6"/>
      <c r="N100" s="107"/>
      <c r="O100" s="139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23"/>
      <c r="B101" s="117"/>
      <c r="C101" s="117"/>
      <c r="D101" s="117"/>
      <c r="E101" s="6"/>
      <c r="F101" s="124"/>
      <c r="G101" s="55"/>
      <c r="H101" s="37"/>
      <c r="I101" s="55"/>
      <c r="J101" s="6"/>
      <c r="K101" s="137"/>
      <c r="L101" s="138"/>
      <c r="M101" s="6"/>
      <c r="N101" s="107"/>
      <c r="O101" s="139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23"/>
      <c r="B102" s="117"/>
      <c r="C102" s="117"/>
      <c r="D102" s="117"/>
      <c r="E102" s="6"/>
      <c r="F102" s="124"/>
      <c r="G102" s="55"/>
      <c r="H102" s="37"/>
      <c r="I102" s="55"/>
      <c r="J102" s="6"/>
      <c r="K102" s="137"/>
      <c r="L102" s="138"/>
      <c r="M102" s="6"/>
      <c r="N102" s="107"/>
      <c r="O102" s="139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23"/>
      <c r="B103" s="117"/>
      <c r="C103" s="117"/>
      <c r="D103" s="117"/>
      <c r="E103" s="6"/>
      <c r="F103" s="124"/>
      <c r="G103" s="55"/>
      <c r="H103" s="37"/>
      <c r="I103" s="55"/>
      <c r="J103" s="6"/>
      <c r="K103" s="137"/>
      <c r="L103" s="138"/>
      <c r="M103" s="6"/>
      <c r="N103" s="107"/>
      <c r="O103" s="139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55"/>
      <c r="B104" s="106"/>
      <c r="C104" s="106"/>
      <c r="D104" s="37"/>
      <c r="E104" s="55"/>
      <c r="F104" s="55"/>
      <c r="G104" s="55"/>
      <c r="H104" s="37"/>
      <c r="I104" s="55"/>
      <c r="J104" s="6"/>
      <c r="K104" s="137"/>
      <c r="L104" s="138"/>
      <c r="M104" s="6"/>
      <c r="N104" s="107"/>
      <c r="O104" s="139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38.25" customHeight="1">
      <c r="A105" s="37"/>
      <c r="B105" s="155" t="s">
        <v>620</v>
      </c>
      <c r="C105" s="155"/>
      <c r="D105" s="155"/>
      <c r="E105" s="155"/>
      <c r="F105" s="6"/>
      <c r="G105" s="6"/>
      <c r="H105" s="133"/>
      <c r="I105" s="6"/>
      <c r="J105" s="133"/>
      <c r="K105" s="134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95" t="s">
        <v>16</v>
      </c>
      <c r="B106" s="96" t="s">
        <v>567</v>
      </c>
      <c r="C106" s="96"/>
      <c r="D106" s="97" t="s">
        <v>579</v>
      </c>
      <c r="E106" s="96" t="s">
        <v>580</v>
      </c>
      <c r="F106" s="96" t="s">
        <v>581</v>
      </c>
      <c r="G106" s="96" t="s">
        <v>621</v>
      </c>
      <c r="H106" s="96" t="s">
        <v>622</v>
      </c>
      <c r="I106" s="96" t="s">
        <v>584</v>
      </c>
      <c r="J106" s="156" t="s">
        <v>585</v>
      </c>
      <c r="K106" s="96" t="s">
        <v>586</v>
      </c>
      <c r="L106" s="96" t="s">
        <v>623</v>
      </c>
      <c r="M106" s="96" t="s">
        <v>589</v>
      </c>
      <c r="N106" s="97" t="s">
        <v>590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7">
        <v>1</v>
      </c>
      <c r="B107" s="158">
        <v>41579</v>
      </c>
      <c r="C107" s="158"/>
      <c r="D107" s="159" t="s">
        <v>624</v>
      </c>
      <c r="E107" s="160" t="s">
        <v>592</v>
      </c>
      <c r="F107" s="161">
        <v>82</v>
      </c>
      <c r="G107" s="160" t="s">
        <v>625</v>
      </c>
      <c r="H107" s="160">
        <v>100</v>
      </c>
      <c r="I107" s="162">
        <v>100</v>
      </c>
      <c r="J107" s="163" t="s">
        <v>626</v>
      </c>
      <c r="K107" s="164">
        <f t="shared" ref="K107:K159" si="67">H107-F107</f>
        <v>18</v>
      </c>
      <c r="L107" s="165">
        <f t="shared" ref="L107:L159" si="68">K107/F107</f>
        <v>0.21951219512195122</v>
      </c>
      <c r="M107" s="160" t="s">
        <v>595</v>
      </c>
      <c r="N107" s="166">
        <v>42657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7">
        <v>2</v>
      </c>
      <c r="B108" s="158">
        <v>41794</v>
      </c>
      <c r="C108" s="158"/>
      <c r="D108" s="159" t="s">
        <v>627</v>
      </c>
      <c r="E108" s="160" t="s">
        <v>604</v>
      </c>
      <c r="F108" s="161">
        <v>257</v>
      </c>
      <c r="G108" s="160" t="s">
        <v>625</v>
      </c>
      <c r="H108" s="160">
        <v>300</v>
      </c>
      <c r="I108" s="162">
        <v>300</v>
      </c>
      <c r="J108" s="163" t="s">
        <v>626</v>
      </c>
      <c r="K108" s="164">
        <f t="shared" si="67"/>
        <v>43</v>
      </c>
      <c r="L108" s="165">
        <f t="shared" si="68"/>
        <v>0.16731517509727625</v>
      </c>
      <c r="M108" s="160" t="s">
        <v>595</v>
      </c>
      <c r="N108" s="166">
        <v>41822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7">
        <v>3</v>
      </c>
      <c r="B109" s="158">
        <v>41828</v>
      </c>
      <c r="C109" s="158"/>
      <c r="D109" s="159" t="s">
        <v>628</v>
      </c>
      <c r="E109" s="160" t="s">
        <v>604</v>
      </c>
      <c r="F109" s="161">
        <v>393</v>
      </c>
      <c r="G109" s="160" t="s">
        <v>625</v>
      </c>
      <c r="H109" s="160">
        <v>468</v>
      </c>
      <c r="I109" s="162">
        <v>468</v>
      </c>
      <c r="J109" s="163" t="s">
        <v>626</v>
      </c>
      <c r="K109" s="164">
        <f t="shared" si="67"/>
        <v>75</v>
      </c>
      <c r="L109" s="165">
        <f t="shared" si="68"/>
        <v>0.19083969465648856</v>
      </c>
      <c r="M109" s="160" t="s">
        <v>595</v>
      </c>
      <c r="N109" s="166">
        <v>41863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7">
        <v>4</v>
      </c>
      <c r="B110" s="158">
        <v>41857</v>
      </c>
      <c r="C110" s="158"/>
      <c r="D110" s="159" t="s">
        <v>629</v>
      </c>
      <c r="E110" s="160" t="s">
        <v>604</v>
      </c>
      <c r="F110" s="161">
        <v>205</v>
      </c>
      <c r="G110" s="160" t="s">
        <v>625</v>
      </c>
      <c r="H110" s="160">
        <v>275</v>
      </c>
      <c r="I110" s="162">
        <v>250</v>
      </c>
      <c r="J110" s="163" t="s">
        <v>626</v>
      </c>
      <c r="K110" s="164">
        <f t="shared" si="67"/>
        <v>70</v>
      </c>
      <c r="L110" s="165">
        <f t="shared" si="68"/>
        <v>0.34146341463414637</v>
      </c>
      <c r="M110" s="160" t="s">
        <v>595</v>
      </c>
      <c r="N110" s="166">
        <v>41962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7">
        <v>5</v>
      </c>
      <c r="B111" s="158">
        <v>41886</v>
      </c>
      <c r="C111" s="158"/>
      <c r="D111" s="159" t="s">
        <v>630</v>
      </c>
      <c r="E111" s="160" t="s">
        <v>604</v>
      </c>
      <c r="F111" s="161">
        <v>162</v>
      </c>
      <c r="G111" s="160" t="s">
        <v>625</v>
      </c>
      <c r="H111" s="160">
        <v>190</v>
      </c>
      <c r="I111" s="162">
        <v>190</v>
      </c>
      <c r="J111" s="163" t="s">
        <v>626</v>
      </c>
      <c r="K111" s="164">
        <f t="shared" si="67"/>
        <v>28</v>
      </c>
      <c r="L111" s="165">
        <f t="shared" si="68"/>
        <v>0.1728395061728395</v>
      </c>
      <c r="M111" s="160" t="s">
        <v>595</v>
      </c>
      <c r="N111" s="166">
        <v>42006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7">
        <v>6</v>
      </c>
      <c r="B112" s="158">
        <v>41886</v>
      </c>
      <c r="C112" s="158"/>
      <c r="D112" s="159" t="s">
        <v>631</v>
      </c>
      <c r="E112" s="160" t="s">
        <v>604</v>
      </c>
      <c r="F112" s="161">
        <v>75</v>
      </c>
      <c r="G112" s="160" t="s">
        <v>625</v>
      </c>
      <c r="H112" s="160">
        <v>91.5</v>
      </c>
      <c r="I112" s="162" t="s">
        <v>618</v>
      </c>
      <c r="J112" s="163" t="s">
        <v>632</v>
      </c>
      <c r="K112" s="164">
        <f t="shared" si="67"/>
        <v>16.5</v>
      </c>
      <c r="L112" s="165">
        <f t="shared" si="68"/>
        <v>0.22</v>
      </c>
      <c r="M112" s="160" t="s">
        <v>595</v>
      </c>
      <c r="N112" s="166">
        <v>41954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7">
        <v>7</v>
      </c>
      <c r="B113" s="158">
        <v>41913</v>
      </c>
      <c r="C113" s="158"/>
      <c r="D113" s="159" t="s">
        <v>633</v>
      </c>
      <c r="E113" s="160" t="s">
        <v>604</v>
      </c>
      <c r="F113" s="161">
        <v>850</v>
      </c>
      <c r="G113" s="160" t="s">
        <v>625</v>
      </c>
      <c r="H113" s="160">
        <v>982.5</v>
      </c>
      <c r="I113" s="162">
        <v>1050</v>
      </c>
      <c r="J113" s="163" t="s">
        <v>634</v>
      </c>
      <c r="K113" s="164">
        <f t="shared" si="67"/>
        <v>132.5</v>
      </c>
      <c r="L113" s="165">
        <f t="shared" si="68"/>
        <v>0.15588235294117647</v>
      </c>
      <c r="M113" s="160" t="s">
        <v>595</v>
      </c>
      <c r="N113" s="166">
        <v>42039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7">
        <v>8</v>
      </c>
      <c r="B114" s="158">
        <v>41913</v>
      </c>
      <c r="C114" s="158"/>
      <c r="D114" s="159" t="s">
        <v>635</v>
      </c>
      <c r="E114" s="160" t="s">
        <v>604</v>
      </c>
      <c r="F114" s="161">
        <v>475</v>
      </c>
      <c r="G114" s="160" t="s">
        <v>625</v>
      </c>
      <c r="H114" s="160">
        <v>515</v>
      </c>
      <c r="I114" s="162">
        <v>600</v>
      </c>
      <c r="J114" s="163" t="s">
        <v>636</v>
      </c>
      <c r="K114" s="164">
        <f t="shared" si="67"/>
        <v>40</v>
      </c>
      <c r="L114" s="165">
        <f t="shared" si="68"/>
        <v>8.4210526315789472E-2</v>
      </c>
      <c r="M114" s="160" t="s">
        <v>595</v>
      </c>
      <c r="N114" s="166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7">
        <v>9</v>
      </c>
      <c r="B115" s="158">
        <v>41913</v>
      </c>
      <c r="C115" s="158"/>
      <c r="D115" s="159" t="s">
        <v>637</v>
      </c>
      <c r="E115" s="160" t="s">
        <v>604</v>
      </c>
      <c r="F115" s="161">
        <v>86</v>
      </c>
      <c r="G115" s="160" t="s">
        <v>625</v>
      </c>
      <c r="H115" s="160">
        <v>99</v>
      </c>
      <c r="I115" s="162">
        <v>140</v>
      </c>
      <c r="J115" s="163" t="s">
        <v>638</v>
      </c>
      <c r="K115" s="164">
        <f t="shared" si="67"/>
        <v>13</v>
      </c>
      <c r="L115" s="165">
        <f t="shared" si="68"/>
        <v>0.15116279069767441</v>
      </c>
      <c r="M115" s="160" t="s">
        <v>595</v>
      </c>
      <c r="N115" s="166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7">
        <v>10</v>
      </c>
      <c r="B116" s="158">
        <v>41926</v>
      </c>
      <c r="C116" s="158"/>
      <c r="D116" s="159" t="s">
        <v>639</v>
      </c>
      <c r="E116" s="160" t="s">
        <v>604</v>
      </c>
      <c r="F116" s="161">
        <v>496.6</v>
      </c>
      <c r="G116" s="160" t="s">
        <v>625</v>
      </c>
      <c r="H116" s="160">
        <v>621</v>
      </c>
      <c r="I116" s="162">
        <v>580</v>
      </c>
      <c r="J116" s="163" t="s">
        <v>626</v>
      </c>
      <c r="K116" s="164">
        <f t="shared" si="67"/>
        <v>124.39999999999998</v>
      </c>
      <c r="L116" s="165">
        <f t="shared" si="68"/>
        <v>0.25050342327829234</v>
      </c>
      <c r="M116" s="160" t="s">
        <v>595</v>
      </c>
      <c r="N116" s="166">
        <v>42605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7">
        <v>11</v>
      </c>
      <c r="B117" s="158">
        <v>41926</v>
      </c>
      <c r="C117" s="158"/>
      <c r="D117" s="159" t="s">
        <v>640</v>
      </c>
      <c r="E117" s="160" t="s">
        <v>604</v>
      </c>
      <c r="F117" s="161">
        <v>2481.9</v>
      </c>
      <c r="G117" s="160" t="s">
        <v>625</v>
      </c>
      <c r="H117" s="160">
        <v>2840</v>
      </c>
      <c r="I117" s="162">
        <v>2870</v>
      </c>
      <c r="J117" s="163" t="s">
        <v>641</v>
      </c>
      <c r="K117" s="164">
        <f t="shared" si="67"/>
        <v>358.09999999999991</v>
      </c>
      <c r="L117" s="165">
        <f t="shared" si="68"/>
        <v>0.14428462065353154</v>
      </c>
      <c r="M117" s="160" t="s">
        <v>595</v>
      </c>
      <c r="N117" s="166">
        <v>42017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7">
        <v>12</v>
      </c>
      <c r="B118" s="158">
        <v>41928</v>
      </c>
      <c r="C118" s="158"/>
      <c r="D118" s="159" t="s">
        <v>642</v>
      </c>
      <c r="E118" s="160" t="s">
        <v>604</v>
      </c>
      <c r="F118" s="161">
        <v>84.5</v>
      </c>
      <c r="G118" s="160" t="s">
        <v>625</v>
      </c>
      <c r="H118" s="160">
        <v>93</v>
      </c>
      <c r="I118" s="162">
        <v>110</v>
      </c>
      <c r="J118" s="163" t="s">
        <v>643</v>
      </c>
      <c r="K118" s="164">
        <f t="shared" si="67"/>
        <v>8.5</v>
      </c>
      <c r="L118" s="165">
        <f t="shared" si="68"/>
        <v>0.10059171597633136</v>
      </c>
      <c r="M118" s="160" t="s">
        <v>595</v>
      </c>
      <c r="N118" s="166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7">
        <v>13</v>
      </c>
      <c r="B119" s="158">
        <v>41928</v>
      </c>
      <c r="C119" s="158"/>
      <c r="D119" s="159" t="s">
        <v>644</v>
      </c>
      <c r="E119" s="160" t="s">
        <v>604</v>
      </c>
      <c r="F119" s="161">
        <v>401</v>
      </c>
      <c r="G119" s="160" t="s">
        <v>625</v>
      </c>
      <c r="H119" s="160">
        <v>428</v>
      </c>
      <c r="I119" s="162">
        <v>450</v>
      </c>
      <c r="J119" s="163" t="s">
        <v>645</v>
      </c>
      <c r="K119" s="164">
        <f t="shared" si="67"/>
        <v>27</v>
      </c>
      <c r="L119" s="165">
        <f t="shared" si="68"/>
        <v>6.7331670822942641E-2</v>
      </c>
      <c r="M119" s="160" t="s">
        <v>595</v>
      </c>
      <c r="N119" s="166">
        <v>42020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7">
        <v>14</v>
      </c>
      <c r="B120" s="158">
        <v>41928</v>
      </c>
      <c r="C120" s="158"/>
      <c r="D120" s="159" t="s">
        <v>646</v>
      </c>
      <c r="E120" s="160" t="s">
        <v>604</v>
      </c>
      <c r="F120" s="161">
        <v>101</v>
      </c>
      <c r="G120" s="160" t="s">
        <v>625</v>
      </c>
      <c r="H120" s="160">
        <v>112</v>
      </c>
      <c r="I120" s="162">
        <v>120</v>
      </c>
      <c r="J120" s="163" t="s">
        <v>647</v>
      </c>
      <c r="K120" s="164">
        <f t="shared" si="67"/>
        <v>11</v>
      </c>
      <c r="L120" s="165">
        <f t="shared" si="68"/>
        <v>0.10891089108910891</v>
      </c>
      <c r="M120" s="160" t="s">
        <v>595</v>
      </c>
      <c r="N120" s="166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7">
        <v>15</v>
      </c>
      <c r="B121" s="158">
        <v>41954</v>
      </c>
      <c r="C121" s="158"/>
      <c r="D121" s="159" t="s">
        <v>648</v>
      </c>
      <c r="E121" s="160" t="s">
        <v>604</v>
      </c>
      <c r="F121" s="161">
        <v>59</v>
      </c>
      <c r="G121" s="160" t="s">
        <v>625</v>
      </c>
      <c r="H121" s="160">
        <v>76</v>
      </c>
      <c r="I121" s="162">
        <v>76</v>
      </c>
      <c r="J121" s="163" t="s">
        <v>626</v>
      </c>
      <c r="K121" s="164">
        <f t="shared" si="67"/>
        <v>17</v>
      </c>
      <c r="L121" s="165">
        <f t="shared" si="68"/>
        <v>0.28813559322033899</v>
      </c>
      <c r="M121" s="160" t="s">
        <v>595</v>
      </c>
      <c r="N121" s="166">
        <v>43032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7">
        <v>16</v>
      </c>
      <c r="B122" s="158">
        <v>41954</v>
      </c>
      <c r="C122" s="158"/>
      <c r="D122" s="159" t="s">
        <v>637</v>
      </c>
      <c r="E122" s="160" t="s">
        <v>604</v>
      </c>
      <c r="F122" s="161">
        <v>99</v>
      </c>
      <c r="G122" s="160" t="s">
        <v>625</v>
      </c>
      <c r="H122" s="160">
        <v>120</v>
      </c>
      <c r="I122" s="162">
        <v>120</v>
      </c>
      <c r="J122" s="163" t="s">
        <v>614</v>
      </c>
      <c r="K122" s="164">
        <f t="shared" si="67"/>
        <v>21</v>
      </c>
      <c r="L122" s="165">
        <f t="shared" si="68"/>
        <v>0.21212121212121213</v>
      </c>
      <c r="M122" s="160" t="s">
        <v>595</v>
      </c>
      <c r="N122" s="166">
        <v>41960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7">
        <v>17</v>
      </c>
      <c r="B123" s="158">
        <v>41956</v>
      </c>
      <c r="C123" s="158"/>
      <c r="D123" s="159" t="s">
        <v>649</v>
      </c>
      <c r="E123" s="160" t="s">
        <v>604</v>
      </c>
      <c r="F123" s="161">
        <v>22</v>
      </c>
      <c r="G123" s="160" t="s">
        <v>625</v>
      </c>
      <c r="H123" s="160">
        <v>33.549999999999997</v>
      </c>
      <c r="I123" s="162">
        <v>32</v>
      </c>
      <c r="J123" s="163" t="s">
        <v>650</v>
      </c>
      <c r="K123" s="164">
        <f t="shared" si="67"/>
        <v>11.549999999999997</v>
      </c>
      <c r="L123" s="165">
        <f t="shared" si="68"/>
        <v>0.52499999999999991</v>
      </c>
      <c r="M123" s="160" t="s">
        <v>595</v>
      </c>
      <c r="N123" s="166">
        <v>42188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7">
        <v>18</v>
      </c>
      <c r="B124" s="158">
        <v>41976</v>
      </c>
      <c r="C124" s="158"/>
      <c r="D124" s="159" t="s">
        <v>651</v>
      </c>
      <c r="E124" s="160" t="s">
        <v>604</v>
      </c>
      <c r="F124" s="161">
        <v>440</v>
      </c>
      <c r="G124" s="160" t="s">
        <v>625</v>
      </c>
      <c r="H124" s="160">
        <v>520</v>
      </c>
      <c r="I124" s="162">
        <v>520</v>
      </c>
      <c r="J124" s="163" t="s">
        <v>652</v>
      </c>
      <c r="K124" s="164">
        <f t="shared" si="67"/>
        <v>80</v>
      </c>
      <c r="L124" s="165">
        <f t="shared" si="68"/>
        <v>0.18181818181818182</v>
      </c>
      <c r="M124" s="160" t="s">
        <v>595</v>
      </c>
      <c r="N124" s="166">
        <v>42208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7">
        <v>19</v>
      </c>
      <c r="B125" s="158">
        <v>41976</v>
      </c>
      <c r="C125" s="158"/>
      <c r="D125" s="159" t="s">
        <v>653</v>
      </c>
      <c r="E125" s="160" t="s">
        <v>604</v>
      </c>
      <c r="F125" s="161">
        <v>360</v>
      </c>
      <c r="G125" s="160" t="s">
        <v>625</v>
      </c>
      <c r="H125" s="160">
        <v>427</v>
      </c>
      <c r="I125" s="162">
        <v>425</v>
      </c>
      <c r="J125" s="163" t="s">
        <v>654</v>
      </c>
      <c r="K125" s="164">
        <f t="shared" si="67"/>
        <v>67</v>
      </c>
      <c r="L125" s="165">
        <f t="shared" si="68"/>
        <v>0.18611111111111112</v>
      </c>
      <c r="M125" s="160" t="s">
        <v>595</v>
      </c>
      <c r="N125" s="166">
        <v>42058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7">
        <v>20</v>
      </c>
      <c r="B126" s="158">
        <v>42012</v>
      </c>
      <c r="C126" s="158"/>
      <c r="D126" s="159" t="s">
        <v>655</v>
      </c>
      <c r="E126" s="160" t="s">
        <v>604</v>
      </c>
      <c r="F126" s="161">
        <v>360</v>
      </c>
      <c r="G126" s="160" t="s">
        <v>625</v>
      </c>
      <c r="H126" s="160">
        <v>455</v>
      </c>
      <c r="I126" s="162">
        <v>420</v>
      </c>
      <c r="J126" s="163" t="s">
        <v>656</v>
      </c>
      <c r="K126" s="164">
        <f t="shared" si="67"/>
        <v>95</v>
      </c>
      <c r="L126" s="165">
        <f t="shared" si="68"/>
        <v>0.2638888888888889</v>
      </c>
      <c r="M126" s="160" t="s">
        <v>595</v>
      </c>
      <c r="N126" s="166">
        <v>42024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7">
        <v>21</v>
      </c>
      <c r="B127" s="158">
        <v>42012</v>
      </c>
      <c r="C127" s="158"/>
      <c r="D127" s="159" t="s">
        <v>657</v>
      </c>
      <c r="E127" s="160" t="s">
        <v>604</v>
      </c>
      <c r="F127" s="161">
        <v>130</v>
      </c>
      <c r="G127" s="160"/>
      <c r="H127" s="160">
        <v>175.5</v>
      </c>
      <c r="I127" s="162">
        <v>165</v>
      </c>
      <c r="J127" s="163" t="s">
        <v>658</v>
      </c>
      <c r="K127" s="164">
        <f t="shared" si="67"/>
        <v>45.5</v>
      </c>
      <c r="L127" s="165">
        <f t="shared" si="68"/>
        <v>0.35</v>
      </c>
      <c r="M127" s="160" t="s">
        <v>595</v>
      </c>
      <c r="N127" s="166">
        <v>43088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7">
        <v>22</v>
      </c>
      <c r="B128" s="158">
        <v>42040</v>
      </c>
      <c r="C128" s="158"/>
      <c r="D128" s="159" t="s">
        <v>404</v>
      </c>
      <c r="E128" s="160" t="s">
        <v>592</v>
      </c>
      <c r="F128" s="161">
        <v>98</v>
      </c>
      <c r="G128" s="160"/>
      <c r="H128" s="160">
        <v>120</v>
      </c>
      <c r="I128" s="162">
        <v>120</v>
      </c>
      <c r="J128" s="163" t="s">
        <v>626</v>
      </c>
      <c r="K128" s="164">
        <f t="shared" si="67"/>
        <v>22</v>
      </c>
      <c r="L128" s="165">
        <f t="shared" si="68"/>
        <v>0.22448979591836735</v>
      </c>
      <c r="M128" s="160" t="s">
        <v>595</v>
      </c>
      <c r="N128" s="166">
        <v>42753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7">
        <v>23</v>
      </c>
      <c r="B129" s="158">
        <v>42040</v>
      </c>
      <c r="C129" s="158"/>
      <c r="D129" s="159" t="s">
        <v>659</v>
      </c>
      <c r="E129" s="160" t="s">
        <v>592</v>
      </c>
      <c r="F129" s="161">
        <v>196</v>
      </c>
      <c r="G129" s="160"/>
      <c r="H129" s="160">
        <v>262</v>
      </c>
      <c r="I129" s="162">
        <v>255</v>
      </c>
      <c r="J129" s="163" t="s">
        <v>626</v>
      </c>
      <c r="K129" s="164">
        <f t="shared" si="67"/>
        <v>66</v>
      </c>
      <c r="L129" s="165">
        <f t="shared" si="68"/>
        <v>0.33673469387755101</v>
      </c>
      <c r="M129" s="160" t="s">
        <v>595</v>
      </c>
      <c r="N129" s="166">
        <v>42599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24</v>
      </c>
      <c r="B130" s="168">
        <v>42067</v>
      </c>
      <c r="C130" s="168"/>
      <c r="D130" s="169" t="s">
        <v>403</v>
      </c>
      <c r="E130" s="170" t="s">
        <v>592</v>
      </c>
      <c r="F130" s="171">
        <v>235</v>
      </c>
      <c r="G130" s="171"/>
      <c r="H130" s="172">
        <v>77</v>
      </c>
      <c r="I130" s="172" t="s">
        <v>660</v>
      </c>
      <c r="J130" s="173" t="s">
        <v>661</v>
      </c>
      <c r="K130" s="174">
        <f t="shared" si="67"/>
        <v>-158</v>
      </c>
      <c r="L130" s="175">
        <f t="shared" si="68"/>
        <v>-0.67234042553191486</v>
      </c>
      <c r="M130" s="171" t="s">
        <v>605</v>
      </c>
      <c r="N130" s="168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7">
        <v>25</v>
      </c>
      <c r="B131" s="158">
        <v>42067</v>
      </c>
      <c r="C131" s="158"/>
      <c r="D131" s="159" t="s">
        <v>662</v>
      </c>
      <c r="E131" s="160" t="s">
        <v>592</v>
      </c>
      <c r="F131" s="161">
        <v>185</v>
      </c>
      <c r="G131" s="160"/>
      <c r="H131" s="160">
        <v>224</v>
      </c>
      <c r="I131" s="162" t="s">
        <v>663</v>
      </c>
      <c r="J131" s="163" t="s">
        <v>626</v>
      </c>
      <c r="K131" s="164">
        <f t="shared" si="67"/>
        <v>39</v>
      </c>
      <c r="L131" s="165">
        <f t="shared" si="68"/>
        <v>0.21081081081081082</v>
      </c>
      <c r="M131" s="160" t="s">
        <v>595</v>
      </c>
      <c r="N131" s="166">
        <v>42647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26</v>
      </c>
      <c r="B132" s="168">
        <v>42090</v>
      </c>
      <c r="C132" s="168"/>
      <c r="D132" s="176" t="s">
        <v>664</v>
      </c>
      <c r="E132" s="171" t="s">
        <v>592</v>
      </c>
      <c r="F132" s="171">
        <v>49.5</v>
      </c>
      <c r="G132" s="172"/>
      <c r="H132" s="172">
        <v>15.85</v>
      </c>
      <c r="I132" s="172">
        <v>67</v>
      </c>
      <c r="J132" s="173" t="s">
        <v>665</v>
      </c>
      <c r="K132" s="172">
        <f t="shared" si="67"/>
        <v>-33.65</v>
      </c>
      <c r="L132" s="177">
        <f t="shared" si="68"/>
        <v>-0.67979797979797973</v>
      </c>
      <c r="M132" s="171" t="s">
        <v>605</v>
      </c>
      <c r="N132" s="178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7">
        <v>27</v>
      </c>
      <c r="B133" s="158">
        <v>42093</v>
      </c>
      <c r="C133" s="158"/>
      <c r="D133" s="159" t="s">
        <v>666</v>
      </c>
      <c r="E133" s="160" t="s">
        <v>592</v>
      </c>
      <c r="F133" s="161">
        <v>183.5</v>
      </c>
      <c r="G133" s="160"/>
      <c r="H133" s="160">
        <v>219</v>
      </c>
      <c r="I133" s="162">
        <v>218</v>
      </c>
      <c r="J133" s="163" t="s">
        <v>667</v>
      </c>
      <c r="K133" s="164">
        <f t="shared" si="67"/>
        <v>35.5</v>
      </c>
      <c r="L133" s="165">
        <f t="shared" si="68"/>
        <v>0.19346049046321526</v>
      </c>
      <c r="M133" s="160" t="s">
        <v>595</v>
      </c>
      <c r="N133" s="166">
        <v>42103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7">
        <v>28</v>
      </c>
      <c r="B134" s="158">
        <v>42114</v>
      </c>
      <c r="C134" s="158"/>
      <c r="D134" s="159" t="s">
        <v>668</v>
      </c>
      <c r="E134" s="160" t="s">
        <v>592</v>
      </c>
      <c r="F134" s="161">
        <f>(227+237)/2</f>
        <v>232</v>
      </c>
      <c r="G134" s="160"/>
      <c r="H134" s="160">
        <v>298</v>
      </c>
      <c r="I134" s="162">
        <v>298</v>
      </c>
      <c r="J134" s="163" t="s">
        <v>626</v>
      </c>
      <c r="K134" s="164">
        <f t="shared" si="67"/>
        <v>66</v>
      </c>
      <c r="L134" s="165">
        <f t="shared" si="68"/>
        <v>0.28448275862068967</v>
      </c>
      <c r="M134" s="160" t="s">
        <v>595</v>
      </c>
      <c r="N134" s="166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7">
        <v>29</v>
      </c>
      <c r="B135" s="158">
        <v>42128</v>
      </c>
      <c r="C135" s="158"/>
      <c r="D135" s="159" t="s">
        <v>669</v>
      </c>
      <c r="E135" s="160" t="s">
        <v>604</v>
      </c>
      <c r="F135" s="161">
        <v>385</v>
      </c>
      <c r="G135" s="160"/>
      <c r="H135" s="160">
        <f>212.5+331</f>
        <v>543.5</v>
      </c>
      <c r="I135" s="162">
        <v>510</v>
      </c>
      <c r="J135" s="163" t="s">
        <v>670</v>
      </c>
      <c r="K135" s="164">
        <f t="shared" si="67"/>
        <v>158.5</v>
      </c>
      <c r="L135" s="165">
        <f t="shared" si="68"/>
        <v>0.41168831168831171</v>
      </c>
      <c r="M135" s="160" t="s">
        <v>595</v>
      </c>
      <c r="N135" s="166">
        <v>42235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7">
        <v>30</v>
      </c>
      <c r="B136" s="158">
        <v>42128</v>
      </c>
      <c r="C136" s="158"/>
      <c r="D136" s="159" t="s">
        <v>671</v>
      </c>
      <c r="E136" s="160" t="s">
        <v>604</v>
      </c>
      <c r="F136" s="161">
        <v>115.5</v>
      </c>
      <c r="G136" s="160"/>
      <c r="H136" s="160">
        <v>146</v>
      </c>
      <c r="I136" s="162">
        <v>142</v>
      </c>
      <c r="J136" s="163" t="s">
        <v>672</v>
      </c>
      <c r="K136" s="164">
        <f t="shared" si="67"/>
        <v>30.5</v>
      </c>
      <c r="L136" s="165">
        <f t="shared" si="68"/>
        <v>0.26406926406926406</v>
      </c>
      <c r="M136" s="160" t="s">
        <v>595</v>
      </c>
      <c r="N136" s="166">
        <v>42202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7">
        <v>31</v>
      </c>
      <c r="B137" s="158">
        <v>42151</v>
      </c>
      <c r="C137" s="158"/>
      <c r="D137" s="159" t="s">
        <v>541</v>
      </c>
      <c r="E137" s="160" t="s">
        <v>604</v>
      </c>
      <c r="F137" s="161">
        <v>237.5</v>
      </c>
      <c r="G137" s="160"/>
      <c r="H137" s="160">
        <v>279.5</v>
      </c>
      <c r="I137" s="162">
        <v>278</v>
      </c>
      <c r="J137" s="163" t="s">
        <v>626</v>
      </c>
      <c r="K137" s="164">
        <f t="shared" si="67"/>
        <v>42</v>
      </c>
      <c r="L137" s="165">
        <f t="shared" si="68"/>
        <v>0.17684210526315788</v>
      </c>
      <c r="M137" s="160" t="s">
        <v>595</v>
      </c>
      <c r="N137" s="166">
        <v>42222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7">
        <v>32</v>
      </c>
      <c r="B138" s="158">
        <v>42174</v>
      </c>
      <c r="C138" s="158"/>
      <c r="D138" s="159" t="s">
        <v>644</v>
      </c>
      <c r="E138" s="160" t="s">
        <v>592</v>
      </c>
      <c r="F138" s="161">
        <v>340</v>
      </c>
      <c r="G138" s="160"/>
      <c r="H138" s="160">
        <v>448</v>
      </c>
      <c r="I138" s="162">
        <v>448</v>
      </c>
      <c r="J138" s="163" t="s">
        <v>626</v>
      </c>
      <c r="K138" s="164">
        <f t="shared" si="67"/>
        <v>108</v>
      </c>
      <c r="L138" s="165">
        <f t="shared" si="68"/>
        <v>0.31764705882352939</v>
      </c>
      <c r="M138" s="160" t="s">
        <v>595</v>
      </c>
      <c r="N138" s="166">
        <v>43018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7">
        <v>33</v>
      </c>
      <c r="B139" s="158">
        <v>42191</v>
      </c>
      <c r="C139" s="158"/>
      <c r="D139" s="159" t="s">
        <v>673</v>
      </c>
      <c r="E139" s="160" t="s">
        <v>592</v>
      </c>
      <c r="F139" s="161">
        <v>390</v>
      </c>
      <c r="G139" s="160"/>
      <c r="H139" s="160">
        <v>460</v>
      </c>
      <c r="I139" s="162">
        <v>460</v>
      </c>
      <c r="J139" s="163" t="s">
        <v>626</v>
      </c>
      <c r="K139" s="164">
        <f t="shared" si="67"/>
        <v>70</v>
      </c>
      <c r="L139" s="165">
        <f t="shared" si="68"/>
        <v>0.17948717948717949</v>
      </c>
      <c r="M139" s="160" t="s">
        <v>595</v>
      </c>
      <c r="N139" s="166">
        <v>42478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34</v>
      </c>
      <c r="B140" s="168">
        <v>42195</v>
      </c>
      <c r="C140" s="168"/>
      <c r="D140" s="169" t="s">
        <v>674</v>
      </c>
      <c r="E140" s="170" t="s">
        <v>592</v>
      </c>
      <c r="F140" s="171">
        <v>122.5</v>
      </c>
      <c r="G140" s="171"/>
      <c r="H140" s="172">
        <v>61</v>
      </c>
      <c r="I140" s="172">
        <v>172</v>
      </c>
      <c r="J140" s="173" t="s">
        <v>675</v>
      </c>
      <c r="K140" s="174">
        <f t="shared" si="67"/>
        <v>-61.5</v>
      </c>
      <c r="L140" s="175">
        <f t="shared" si="68"/>
        <v>-0.50204081632653064</v>
      </c>
      <c r="M140" s="171" t="s">
        <v>605</v>
      </c>
      <c r="N140" s="168">
        <v>43333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7">
        <v>35</v>
      </c>
      <c r="B141" s="158">
        <v>42219</v>
      </c>
      <c r="C141" s="158"/>
      <c r="D141" s="159" t="s">
        <v>676</v>
      </c>
      <c r="E141" s="160" t="s">
        <v>592</v>
      </c>
      <c r="F141" s="161">
        <v>297.5</v>
      </c>
      <c r="G141" s="160"/>
      <c r="H141" s="160">
        <v>350</v>
      </c>
      <c r="I141" s="162">
        <v>360</v>
      </c>
      <c r="J141" s="163" t="s">
        <v>677</v>
      </c>
      <c r="K141" s="164">
        <f t="shared" si="67"/>
        <v>52.5</v>
      </c>
      <c r="L141" s="165">
        <f t="shared" si="68"/>
        <v>0.17647058823529413</v>
      </c>
      <c r="M141" s="160" t="s">
        <v>595</v>
      </c>
      <c r="N141" s="166">
        <v>42232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7">
        <v>36</v>
      </c>
      <c r="B142" s="158">
        <v>42219</v>
      </c>
      <c r="C142" s="158"/>
      <c r="D142" s="159" t="s">
        <v>678</v>
      </c>
      <c r="E142" s="160" t="s">
        <v>592</v>
      </c>
      <c r="F142" s="161">
        <v>115.5</v>
      </c>
      <c r="G142" s="160"/>
      <c r="H142" s="160">
        <v>149</v>
      </c>
      <c r="I142" s="162">
        <v>140</v>
      </c>
      <c r="J142" s="163" t="s">
        <v>679</v>
      </c>
      <c r="K142" s="164">
        <f t="shared" si="67"/>
        <v>33.5</v>
      </c>
      <c r="L142" s="165">
        <f t="shared" si="68"/>
        <v>0.29004329004329005</v>
      </c>
      <c r="M142" s="160" t="s">
        <v>595</v>
      </c>
      <c r="N142" s="166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7">
        <v>37</v>
      </c>
      <c r="B143" s="158">
        <v>42251</v>
      </c>
      <c r="C143" s="158"/>
      <c r="D143" s="159" t="s">
        <v>541</v>
      </c>
      <c r="E143" s="160" t="s">
        <v>592</v>
      </c>
      <c r="F143" s="161">
        <v>226</v>
      </c>
      <c r="G143" s="160"/>
      <c r="H143" s="160">
        <v>292</v>
      </c>
      <c r="I143" s="162">
        <v>292</v>
      </c>
      <c r="J143" s="163" t="s">
        <v>680</v>
      </c>
      <c r="K143" s="164">
        <f t="shared" si="67"/>
        <v>66</v>
      </c>
      <c r="L143" s="165">
        <f t="shared" si="68"/>
        <v>0.29203539823008851</v>
      </c>
      <c r="M143" s="160" t="s">
        <v>595</v>
      </c>
      <c r="N143" s="166">
        <v>42286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7">
        <v>38</v>
      </c>
      <c r="B144" s="158">
        <v>42254</v>
      </c>
      <c r="C144" s="158"/>
      <c r="D144" s="159" t="s">
        <v>668</v>
      </c>
      <c r="E144" s="160" t="s">
        <v>592</v>
      </c>
      <c r="F144" s="161">
        <v>232.5</v>
      </c>
      <c r="G144" s="160"/>
      <c r="H144" s="160">
        <v>312.5</v>
      </c>
      <c r="I144" s="162">
        <v>310</v>
      </c>
      <c r="J144" s="163" t="s">
        <v>626</v>
      </c>
      <c r="K144" s="164">
        <f t="shared" si="67"/>
        <v>80</v>
      </c>
      <c r="L144" s="165">
        <f t="shared" si="68"/>
        <v>0.34408602150537637</v>
      </c>
      <c r="M144" s="160" t="s">
        <v>595</v>
      </c>
      <c r="N144" s="166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7">
        <v>39</v>
      </c>
      <c r="B145" s="158">
        <v>42268</v>
      </c>
      <c r="C145" s="158"/>
      <c r="D145" s="159" t="s">
        <v>681</v>
      </c>
      <c r="E145" s="160" t="s">
        <v>592</v>
      </c>
      <c r="F145" s="161">
        <v>196.5</v>
      </c>
      <c r="G145" s="160"/>
      <c r="H145" s="160">
        <v>238</v>
      </c>
      <c r="I145" s="162">
        <v>238</v>
      </c>
      <c r="J145" s="163" t="s">
        <v>680</v>
      </c>
      <c r="K145" s="164">
        <f t="shared" si="67"/>
        <v>41.5</v>
      </c>
      <c r="L145" s="165">
        <f t="shared" si="68"/>
        <v>0.21119592875318066</v>
      </c>
      <c r="M145" s="160" t="s">
        <v>595</v>
      </c>
      <c r="N145" s="166">
        <v>42291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7">
        <v>40</v>
      </c>
      <c r="B146" s="158">
        <v>42271</v>
      </c>
      <c r="C146" s="158"/>
      <c r="D146" s="159" t="s">
        <v>624</v>
      </c>
      <c r="E146" s="160" t="s">
        <v>592</v>
      </c>
      <c r="F146" s="161">
        <v>65</v>
      </c>
      <c r="G146" s="160"/>
      <c r="H146" s="160">
        <v>82</v>
      </c>
      <c r="I146" s="162">
        <v>82</v>
      </c>
      <c r="J146" s="163" t="s">
        <v>680</v>
      </c>
      <c r="K146" s="164">
        <f t="shared" si="67"/>
        <v>17</v>
      </c>
      <c r="L146" s="165">
        <f t="shared" si="68"/>
        <v>0.26153846153846155</v>
      </c>
      <c r="M146" s="160" t="s">
        <v>595</v>
      </c>
      <c r="N146" s="166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7">
        <v>41</v>
      </c>
      <c r="B147" s="158">
        <v>42291</v>
      </c>
      <c r="C147" s="158"/>
      <c r="D147" s="159" t="s">
        <v>682</v>
      </c>
      <c r="E147" s="160" t="s">
        <v>592</v>
      </c>
      <c r="F147" s="161">
        <v>144</v>
      </c>
      <c r="G147" s="160"/>
      <c r="H147" s="160">
        <v>182.5</v>
      </c>
      <c r="I147" s="162">
        <v>181</v>
      </c>
      <c r="J147" s="163" t="s">
        <v>680</v>
      </c>
      <c r="K147" s="164">
        <f t="shared" si="67"/>
        <v>38.5</v>
      </c>
      <c r="L147" s="165">
        <f t="shared" si="68"/>
        <v>0.2673611111111111</v>
      </c>
      <c r="M147" s="160" t="s">
        <v>595</v>
      </c>
      <c r="N147" s="166">
        <v>42817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7">
        <v>42</v>
      </c>
      <c r="B148" s="158">
        <v>42291</v>
      </c>
      <c r="C148" s="158"/>
      <c r="D148" s="159" t="s">
        <v>683</v>
      </c>
      <c r="E148" s="160" t="s">
        <v>592</v>
      </c>
      <c r="F148" s="161">
        <v>264</v>
      </c>
      <c r="G148" s="160"/>
      <c r="H148" s="160">
        <v>311</v>
      </c>
      <c r="I148" s="162">
        <v>311</v>
      </c>
      <c r="J148" s="163" t="s">
        <v>680</v>
      </c>
      <c r="K148" s="164">
        <f t="shared" si="67"/>
        <v>47</v>
      </c>
      <c r="L148" s="165">
        <f t="shared" si="68"/>
        <v>0.17803030303030304</v>
      </c>
      <c r="M148" s="160" t="s">
        <v>595</v>
      </c>
      <c r="N148" s="166">
        <v>42604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7">
        <v>43</v>
      </c>
      <c r="B149" s="158">
        <v>42318</v>
      </c>
      <c r="C149" s="158"/>
      <c r="D149" s="159" t="s">
        <v>684</v>
      </c>
      <c r="E149" s="160" t="s">
        <v>604</v>
      </c>
      <c r="F149" s="161">
        <v>549.5</v>
      </c>
      <c r="G149" s="160"/>
      <c r="H149" s="160">
        <v>630</v>
      </c>
      <c r="I149" s="162">
        <v>630</v>
      </c>
      <c r="J149" s="163" t="s">
        <v>680</v>
      </c>
      <c r="K149" s="164">
        <f t="shared" si="67"/>
        <v>80.5</v>
      </c>
      <c r="L149" s="165">
        <f t="shared" si="68"/>
        <v>0.1464968152866242</v>
      </c>
      <c r="M149" s="160" t="s">
        <v>595</v>
      </c>
      <c r="N149" s="166">
        <v>42419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7">
        <v>44</v>
      </c>
      <c r="B150" s="158">
        <v>42342</v>
      </c>
      <c r="C150" s="158"/>
      <c r="D150" s="159" t="s">
        <v>685</v>
      </c>
      <c r="E150" s="160" t="s">
        <v>592</v>
      </c>
      <c r="F150" s="161">
        <v>1027.5</v>
      </c>
      <c r="G150" s="160"/>
      <c r="H150" s="160">
        <v>1315</v>
      </c>
      <c r="I150" s="162">
        <v>1250</v>
      </c>
      <c r="J150" s="163" t="s">
        <v>680</v>
      </c>
      <c r="K150" s="164">
        <f t="shared" si="67"/>
        <v>287.5</v>
      </c>
      <c r="L150" s="165">
        <f t="shared" si="68"/>
        <v>0.27980535279805352</v>
      </c>
      <c r="M150" s="160" t="s">
        <v>595</v>
      </c>
      <c r="N150" s="166">
        <v>43244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7">
        <v>45</v>
      </c>
      <c r="B151" s="158">
        <v>42367</v>
      </c>
      <c r="C151" s="158"/>
      <c r="D151" s="159" t="s">
        <v>686</v>
      </c>
      <c r="E151" s="160" t="s">
        <v>592</v>
      </c>
      <c r="F151" s="161">
        <v>465</v>
      </c>
      <c r="G151" s="160"/>
      <c r="H151" s="160">
        <v>540</v>
      </c>
      <c r="I151" s="162">
        <v>540</v>
      </c>
      <c r="J151" s="163" t="s">
        <v>680</v>
      </c>
      <c r="K151" s="164">
        <f t="shared" si="67"/>
        <v>75</v>
      </c>
      <c r="L151" s="165">
        <f t="shared" si="68"/>
        <v>0.16129032258064516</v>
      </c>
      <c r="M151" s="160" t="s">
        <v>595</v>
      </c>
      <c r="N151" s="166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7">
        <v>46</v>
      </c>
      <c r="B152" s="158">
        <v>42380</v>
      </c>
      <c r="C152" s="158"/>
      <c r="D152" s="159" t="s">
        <v>404</v>
      </c>
      <c r="E152" s="160" t="s">
        <v>604</v>
      </c>
      <c r="F152" s="161">
        <v>81</v>
      </c>
      <c r="G152" s="160"/>
      <c r="H152" s="160">
        <v>110</v>
      </c>
      <c r="I152" s="162">
        <v>110</v>
      </c>
      <c r="J152" s="163" t="s">
        <v>680</v>
      </c>
      <c r="K152" s="164">
        <f t="shared" si="67"/>
        <v>29</v>
      </c>
      <c r="L152" s="165">
        <f t="shared" si="68"/>
        <v>0.35802469135802467</v>
      </c>
      <c r="M152" s="160" t="s">
        <v>595</v>
      </c>
      <c r="N152" s="166">
        <v>42745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7">
        <v>47</v>
      </c>
      <c r="B153" s="158">
        <v>42382</v>
      </c>
      <c r="C153" s="158"/>
      <c r="D153" s="159" t="s">
        <v>687</v>
      </c>
      <c r="E153" s="160" t="s">
        <v>604</v>
      </c>
      <c r="F153" s="161">
        <v>417.5</v>
      </c>
      <c r="G153" s="160"/>
      <c r="H153" s="160">
        <v>547</v>
      </c>
      <c r="I153" s="162">
        <v>535</v>
      </c>
      <c r="J153" s="163" t="s">
        <v>680</v>
      </c>
      <c r="K153" s="164">
        <f t="shared" si="67"/>
        <v>129.5</v>
      </c>
      <c r="L153" s="165">
        <f t="shared" si="68"/>
        <v>0.31017964071856285</v>
      </c>
      <c r="M153" s="160" t="s">
        <v>595</v>
      </c>
      <c r="N153" s="166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7">
        <v>48</v>
      </c>
      <c r="B154" s="158">
        <v>42408</v>
      </c>
      <c r="C154" s="158"/>
      <c r="D154" s="159" t="s">
        <v>688</v>
      </c>
      <c r="E154" s="160" t="s">
        <v>592</v>
      </c>
      <c r="F154" s="161">
        <v>650</v>
      </c>
      <c r="G154" s="160"/>
      <c r="H154" s="160">
        <v>800</v>
      </c>
      <c r="I154" s="162">
        <v>800</v>
      </c>
      <c r="J154" s="163" t="s">
        <v>680</v>
      </c>
      <c r="K154" s="164">
        <f t="shared" si="67"/>
        <v>150</v>
      </c>
      <c r="L154" s="165">
        <f t="shared" si="68"/>
        <v>0.23076923076923078</v>
      </c>
      <c r="M154" s="160" t="s">
        <v>595</v>
      </c>
      <c r="N154" s="166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7">
        <v>49</v>
      </c>
      <c r="B155" s="158">
        <v>42433</v>
      </c>
      <c r="C155" s="158"/>
      <c r="D155" s="159" t="s">
        <v>237</v>
      </c>
      <c r="E155" s="160" t="s">
        <v>592</v>
      </c>
      <c r="F155" s="161">
        <v>437.5</v>
      </c>
      <c r="G155" s="160"/>
      <c r="H155" s="160">
        <v>504.5</v>
      </c>
      <c r="I155" s="162">
        <v>522</v>
      </c>
      <c r="J155" s="163" t="s">
        <v>689</v>
      </c>
      <c r="K155" s="164">
        <f t="shared" si="67"/>
        <v>67</v>
      </c>
      <c r="L155" s="165">
        <f t="shared" si="68"/>
        <v>0.15314285714285714</v>
      </c>
      <c r="M155" s="160" t="s">
        <v>595</v>
      </c>
      <c r="N155" s="166">
        <v>42480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7">
        <v>50</v>
      </c>
      <c r="B156" s="158">
        <v>42438</v>
      </c>
      <c r="C156" s="158"/>
      <c r="D156" s="159" t="s">
        <v>690</v>
      </c>
      <c r="E156" s="160" t="s">
        <v>592</v>
      </c>
      <c r="F156" s="161">
        <v>189.5</v>
      </c>
      <c r="G156" s="160"/>
      <c r="H156" s="160">
        <v>218</v>
      </c>
      <c r="I156" s="162">
        <v>218</v>
      </c>
      <c r="J156" s="163" t="s">
        <v>680</v>
      </c>
      <c r="K156" s="164">
        <f t="shared" si="67"/>
        <v>28.5</v>
      </c>
      <c r="L156" s="165">
        <f t="shared" si="68"/>
        <v>0.15039577836411611</v>
      </c>
      <c r="M156" s="160" t="s">
        <v>595</v>
      </c>
      <c r="N156" s="166">
        <v>43034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51</v>
      </c>
      <c r="B157" s="168">
        <v>42471</v>
      </c>
      <c r="C157" s="168"/>
      <c r="D157" s="176" t="s">
        <v>691</v>
      </c>
      <c r="E157" s="171" t="s">
        <v>592</v>
      </c>
      <c r="F157" s="171">
        <v>36.5</v>
      </c>
      <c r="G157" s="172"/>
      <c r="H157" s="172">
        <v>15.85</v>
      </c>
      <c r="I157" s="172">
        <v>60</v>
      </c>
      <c r="J157" s="173" t="s">
        <v>692</v>
      </c>
      <c r="K157" s="174">
        <f t="shared" si="67"/>
        <v>-20.65</v>
      </c>
      <c r="L157" s="175">
        <f t="shared" si="68"/>
        <v>-0.5657534246575342</v>
      </c>
      <c r="M157" s="171" t="s">
        <v>605</v>
      </c>
      <c r="N157" s="179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7">
        <v>52</v>
      </c>
      <c r="B158" s="158">
        <v>42472</v>
      </c>
      <c r="C158" s="158"/>
      <c r="D158" s="159" t="s">
        <v>693</v>
      </c>
      <c r="E158" s="160" t="s">
        <v>592</v>
      </c>
      <c r="F158" s="161">
        <v>93</v>
      </c>
      <c r="G158" s="160"/>
      <c r="H158" s="160">
        <v>149</v>
      </c>
      <c r="I158" s="162">
        <v>140</v>
      </c>
      <c r="J158" s="163" t="s">
        <v>694</v>
      </c>
      <c r="K158" s="164">
        <f t="shared" si="67"/>
        <v>56</v>
      </c>
      <c r="L158" s="165">
        <f t="shared" si="68"/>
        <v>0.60215053763440862</v>
      </c>
      <c r="M158" s="160" t="s">
        <v>595</v>
      </c>
      <c r="N158" s="166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7">
        <v>53</v>
      </c>
      <c r="B159" s="158">
        <v>42472</v>
      </c>
      <c r="C159" s="158"/>
      <c r="D159" s="159" t="s">
        <v>695</v>
      </c>
      <c r="E159" s="160" t="s">
        <v>592</v>
      </c>
      <c r="F159" s="161">
        <v>130</v>
      </c>
      <c r="G159" s="160"/>
      <c r="H159" s="160">
        <v>150</v>
      </c>
      <c r="I159" s="162" t="s">
        <v>696</v>
      </c>
      <c r="J159" s="163" t="s">
        <v>680</v>
      </c>
      <c r="K159" s="164">
        <f t="shared" si="67"/>
        <v>20</v>
      </c>
      <c r="L159" s="165">
        <f t="shared" si="68"/>
        <v>0.15384615384615385</v>
      </c>
      <c r="M159" s="160" t="s">
        <v>595</v>
      </c>
      <c r="N159" s="166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7">
        <v>54</v>
      </c>
      <c r="B160" s="158">
        <v>42473</v>
      </c>
      <c r="C160" s="158"/>
      <c r="D160" s="159" t="s">
        <v>697</v>
      </c>
      <c r="E160" s="160" t="s">
        <v>592</v>
      </c>
      <c r="F160" s="161">
        <v>196</v>
      </c>
      <c r="G160" s="160"/>
      <c r="H160" s="160">
        <v>299</v>
      </c>
      <c r="I160" s="162">
        <v>299</v>
      </c>
      <c r="J160" s="163" t="s">
        <v>680</v>
      </c>
      <c r="K160" s="164">
        <v>103</v>
      </c>
      <c r="L160" s="165">
        <v>0.52551020408163296</v>
      </c>
      <c r="M160" s="160" t="s">
        <v>595</v>
      </c>
      <c r="N160" s="166">
        <v>42620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7">
        <v>55</v>
      </c>
      <c r="B161" s="158">
        <v>42473</v>
      </c>
      <c r="C161" s="158"/>
      <c r="D161" s="159" t="s">
        <v>698</v>
      </c>
      <c r="E161" s="160" t="s">
        <v>592</v>
      </c>
      <c r="F161" s="161">
        <v>88</v>
      </c>
      <c r="G161" s="160"/>
      <c r="H161" s="160">
        <v>103</v>
      </c>
      <c r="I161" s="162">
        <v>103</v>
      </c>
      <c r="J161" s="163" t="s">
        <v>680</v>
      </c>
      <c r="K161" s="164">
        <v>15</v>
      </c>
      <c r="L161" s="165">
        <v>0.170454545454545</v>
      </c>
      <c r="M161" s="160" t="s">
        <v>595</v>
      </c>
      <c r="N161" s="166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7">
        <v>56</v>
      </c>
      <c r="B162" s="158">
        <v>42492</v>
      </c>
      <c r="C162" s="158"/>
      <c r="D162" s="159" t="s">
        <v>699</v>
      </c>
      <c r="E162" s="160" t="s">
        <v>592</v>
      </c>
      <c r="F162" s="161">
        <v>127.5</v>
      </c>
      <c r="G162" s="160"/>
      <c r="H162" s="160">
        <v>148</v>
      </c>
      <c r="I162" s="162" t="s">
        <v>700</v>
      </c>
      <c r="J162" s="163" t="s">
        <v>680</v>
      </c>
      <c r="K162" s="164">
        <f t="shared" ref="K162:K166" si="69">H162-F162</f>
        <v>20.5</v>
      </c>
      <c r="L162" s="165">
        <f t="shared" ref="L162:L166" si="70">K162/F162</f>
        <v>0.16078431372549021</v>
      </c>
      <c r="M162" s="160" t="s">
        <v>595</v>
      </c>
      <c r="N162" s="166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7">
        <v>57</v>
      </c>
      <c r="B163" s="158">
        <v>42493</v>
      </c>
      <c r="C163" s="158"/>
      <c r="D163" s="159" t="s">
        <v>701</v>
      </c>
      <c r="E163" s="160" t="s">
        <v>592</v>
      </c>
      <c r="F163" s="161">
        <v>675</v>
      </c>
      <c r="G163" s="160"/>
      <c r="H163" s="160">
        <v>815</v>
      </c>
      <c r="I163" s="162" t="s">
        <v>702</v>
      </c>
      <c r="J163" s="163" t="s">
        <v>680</v>
      </c>
      <c r="K163" s="164">
        <f t="shared" si="69"/>
        <v>140</v>
      </c>
      <c r="L163" s="165">
        <f t="shared" si="70"/>
        <v>0.2074074074074074</v>
      </c>
      <c r="M163" s="160" t="s">
        <v>595</v>
      </c>
      <c r="N163" s="166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58</v>
      </c>
      <c r="B164" s="168">
        <v>42522</v>
      </c>
      <c r="C164" s="168"/>
      <c r="D164" s="169" t="s">
        <v>703</v>
      </c>
      <c r="E164" s="170" t="s">
        <v>592</v>
      </c>
      <c r="F164" s="171">
        <v>500</v>
      </c>
      <c r="G164" s="171"/>
      <c r="H164" s="172">
        <v>232.5</v>
      </c>
      <c r="I164" s="172" t="s">
        <v>704</v>
      </c>
      <c r="J164" s="173" t="s">
        <v>705</v>
      </c>
      <c r="K164" s="174">
        <f t="shared" si="69"/>
        <v>-267.5</v>
      </c>
      <c r="L164" s="175">
        <f t="shared" si="70"/>
        <v>-0.53500000000000003</v>
      </c>
      <c r="M164" s="171" t="s">
        <v>605</v>
      </c>
      <c r="N164" s="168">
        <v>43735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7">
        <v>59</v>
      </c>
      <c r="B165" s="158">
        <v>42527</v>
      </c>
      <c r="C165" s="158"/>
      <c r="D165" s="159" t="s">
        <v>543</v>
      </c>
      <c r="E165" s="160" t="s">
        <v>592</v>
      </c>
      <c r="F165" s="161">
        <v>110</v>
      </c>
      <c r="G165" s="160"/>
      <c r="H165" s="160">
        <v>126.5</v>
      </c>
      <c r="I165" s="162">
        <v>125</v>
      </c>
      <c r="J165" s="163" t="s">
        <v>632</v>
      </c>
      <c r="K165" s="164">
        <f t="shared" si="69"/>
        <v>16.5</v>
      </c>
      <c r="L165" s="165">
        <f t="shared" si="70"/>
        <v>0.15</v>
      </c>
      <c r="M165" s="160" t="s">
        <v>595</v>
      </c>
      <c r="N165" s="166">
        <v>42552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7">
        <v>60</v>
      </c>
      <c r="B166" s="158">
        <v>42538</v>
      </c>
      <c r="C166" s="158"/>
      <c r="D166" s="159" t="s">
        <v>706</v>
      </c>
      <c r="E166" s="160" t="s">
        <v>592</v>
      </c>
      <c r="F166" s="161">
        <v>44</v>
      </c>
      <c r="G166" s="160"/>
      <c r="H166" s="160">
        <v>69.5</v>
      </c>
      <c r="I166" s="162">
        <v>69.5</v>
      </c>
      <c r="J166" s="163" t="s">
        <v>707</v>
      </c>
      <c r="K166" s="164">
        <f t="shared" si="69"/>
        <v>25.5</v>
      </c>
      <c r="L166" s="165">
        <f t="shared" si="70"/>
        <v>0.57954545454545459</v>
      </c>
      <c r="M166" s="160" t="s">
        <v>595</v>
      </c>
      <c r="N166" s="166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7">
        <v>61</v>
      </c>
      <c r="B167" s="158">
        <v>42549</v>
      </c>
      <c r="C167" s="158"/>
      <c r="D167" s="159" t="s">
        <v>708</v>
      </c>
      <c r="E167" s="160" t="s">
        <v>592</v>
      </c>
      <c r="F167" s="161">
        <v>262.5</v>
      </c>
      <c r="G167" s="160"/>
      <c r="H167" s="160">
        <v>340</v>
      </c>
      <c r="I167" s="162">
        <v>333</v>
      </c>
      <c r="J167" s="163" t="s">
        <v>709</v>
      </c>
      <c r="K167" s="164">
        <v>77.5</v>
      </c>
      <c r="L167" s="165">
        <v>0.29523809523809502</v>
      </c>
      <c r="M167" s="160" t="s">
        <v>595</v>
      </c>
      <c r="N167" s="166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7">
        <v>62</v>
      </c>
      <c r="B168" s="158">
        <v>42549</v>
      </c>
      <c r="C168" s="158"/>
      <c r="D168" s="159" t="s">
        <v>710</v>
      </c>
      <c r="E168" s="160" t="s">
        <v>592</v>
      </c>
      <c r="F168" s="161">
        <v>840</v>
      </c>
      <c r="G168" s="160"/>
      <c r="H168" s="160">
        <v>1230</v>
      </c>
      <c r="I168" s="162">
        <v>1230</v>
      </c>
      <c r="J168" s="163" t="s">
        <v>680</v>
      </c>
      <c r="K168" s="164">
        <v>390</v>
      </c>
      <c r="L168" s="165">
        <v>0.46428571428571402</v>
      </c>
      <c r="M168" s="160" t="s">
        <v>595</v>
      </c>
      <c r="N168" s="166">
        <v>42649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0">
        <v>63</v>
      </c>
      <c r="B169" s="181">
        <v>42556</v>
      </c>
      <c r="C169" s="181"/>
      <c r="D169" s="182" t="s">
        <v>711</v>
      </c>
      <c r="E169" s="183" t="s">
        <v>592</v>
      </c>
      <c r="F169" s="183">
        <v>395</v>
      </c>
      <c r="G169" s="184"/>
      <c r="H169" s="184">
        <f>(468.5+342.5)/2</f>
        <v>405.5</v>
      </c>
      <c r="I169" s="184">
        <v>510</v>
      </c>
      <c r="J169" s="185" t="s">
        <v>712</v>
      </c>
      <c r="K169" s="186">
        <f t="shared" ref="K169:K175" si="71">H169-F169</f>
        <v>10.5</v>
      </c>
      <c r="L169" s="187">
        <f t="shared" ref="L169:L175" si="72">K169/F169</f>
        <v>2.6582278481012658E-2</v>
      </c>
      <c r="M169" s="183" t="s">
        <v>613</v>
      </c>
      <c r="N169" s="181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64</v>
      </c>
      <c r="B170" s="168">
        <v>42584</v>
      </c>
      <c r="C170" s="168"/>
      <c r="D170" s="169" t="s">
        <v>713</v>
      </c>
      <c r="E170" s="170" t="s">
        <v>604</v>
      </c>
      <c r="F170" s="171">
        <f>169.5-12.8</f>
        <v>156.69999999999999</v>
      </c>
      <c r="G170" s="171"/>
      <c r="H170" s="172">
        <v>77</v>
      </c>
      <c r="I170" s="172" t="s">
        <v>714</v>
      </c>
      <c r="J170" s="173" t="s">
        <v>715</v>
      </c>
      <c r="K170" s="174">
        <f t="shared" si="71"/>
        <v>-79.699999999999989</v>
      </c>
      <c r="L170" s="175">
        <f t="shared" si="72"/>
        <v>-0.50861518825781749</v>
      </c>
      <c r="M170" s="171" t="s">
        <v>605</v>
      </c>
      <c r="N170" s="168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65</v>
      </c>
      <c r="B171" s="168">
        <v>42586</v>
      </c>
      <c r="C171" s="168"/>
      <c r="D171" s="169" t="s">
        <v>716</v>
      </c>
      <c r="E171" s="170" t="s">
        <v>592</v>
      </c>
      <c r="F171" s="171">
        <v>400</v>
      </c>
      <c r="G171" s="171"/>
      <c r="H171" s="172">
        <v>305</v>
      </c>
      <c r="I171" s="172">
        <v>475</v>
      </c>
      <c r="J171" s="173" t="s">
        <v>717</v>
      </c>
      <c r="K171" s="174">
        <f t="shared" si="71"/>
        <v>-95</v>
      </c>
      <c r="L171" s="175">
        <f t="shared" si="72"/>
        <v>-0.23749999999999999</v>
      </c>
      <c r="M171" s="171" t="s">
        <v>605</v>
      </c>
      <c r="N171" s="168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7">
        <v>66</v>
      </c>
      <c r="B172" s="158">
        <v>42593</v>
      </c>
      <c r="C172" s="158"/>
      <c r="D172" s="159" t="s">
        <v>718</v>
      </c>
      <c r="E172" s="160" t="s">
        <v>592</v>
      </c>
      <c r="F172" s="161">
        <v>86.5</v>
      </c>
      <c r="G172" s="160"/>
      <c r="H172" s="160">
        <v>130</v>
      </c>
      <c r="I172" s="162">
        <v>130</v>
      </c>
      <c r="J172" s="163" t="s">
        <v>719</v>
      </c>
      <c r="K172" s="164">
        <f t="shared" si="71"/>
        <v>43.5</v>
      </c>
      <c r="L172" s="165">
        <f t="shared" si="72"/>
        <v>0.50289017341040465</v>
      </c>
      <c r="M172" s="160" t="s">
        <v>595</v>
      </c>
      <c r="N172" s="166">
        <v>43091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67</v>
      </c>
      <c r="B173" s="168">
        <v>42600</v>
      </c>
      <c r="C173" s="168"/>
      <c r="D173" s="169" t="s">
        <v>122</v>
      </c>
      <c r="E173" s="170" t="s">
        <v>592</v>
      </c>
      <c r="F173" s="171">
        <v>133.5</v>
      </c>
      <c r="G173" s="171"/>
      <c r="H173" s="172">
        <v>126.5</v>
      </c>
      <c r="I173" s="172">
        <v>178</v>
      </c>
      <c r="J173" s="173" t="s">
        <v>720</v>
      </c>
      <c r="K173" s="174">
        <f t="shared" si="71"/>
        <v>-7</v>
      </c>
      <c r="L173" s="175">
        <f t="shared" si="72"/>
        <v>-5.2434456928838954E-2</v>
      </c>
      <c r="M173" s="171" t="s">
        <v>605</v>
      </c>
      <c r="N173" s="168">
        <v>42615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7">
        <v>68</v>
      </c>
      <c r="B174" s="158">
        <v>42613</v>
      </c>
      <c r="C174" s="158"/>
      <c r="D174" s="159" t="s">
        <v>721</v>
      </c>
      <c r="E174" s="160" t="s">
        <v>592</v>
      </c>
      <c r="F174" s="161">
        <v>560</v>
      </c>
      <c r="G174" s="160"/>
      <c r="H174" s="160">
        <v>725</v>
      </c>
      <c r="I174" s="162">
        <v>725</v>
      </c>
      <c r="J174" s="163" t="s">
        <v>626</v>
      </c>
      <c r="K174" s="164">
        <f t="shared" si="71"/>
        <v>165</v>
      </c>
      <c r="L174" s="165">
        <f t="shared" si="72"/>
        <v>0.29464285714285715</v>
      </c>
      <c r="M174" s="160" t="s">
        <v>595</v>
      </c>
      <c r="N174" s="166">
        <v>42456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7">
        <v>69</v>
      </c>
      <c r="B175" s="158">
        <v>42614</v>
      </c>
      <c r="C175" s="158"/>
      <c r="D175" s="159" t="s">
        <v>722</v>
      </c>
      <c r="E175" s="160" t="s">
        <v>592</v>
      </c>
      <c r="F175" s="161">
        <v>160.5</v>
      </c>
      <c r="G175" s="160"/>
      <c r="H175" s="160">
        <v>210</v>
      </c>
      <c r="I175" s="162">
        <v>210</v>
      </c>
      <c r="J175" s="163" t="s">
        <v>626</v>
      </c>
      <c r="K175" s="164">
        <f t="shared" si="71"/>
        <v>49.5</v>
      </c>
      <c r="L175" s="165">
        <f t="shared" si="72"/>
        <v>0.30841121495327101</v>
      </c>
      <c r="M175" s="160" t="s">
        <v>595</v>
      </c>
      <c r="N175" s="166">
        <v>42871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7">
        <v>70</v>
      </c>
      <c r="B176" s="158">
        <v>42646</v>
      </c>
      <c r="C176" s="158"/>
      <c r="D176" s="159" t="s">
        <v>416</v>
      </c>
      <c r="E176" s="160" t="s">
        <v>592</v>
      </c>
      <c r="F176" s="161">
        <v>430</v>
      </c>
      <c r="G176" s="160"/>
      <c r="H176" s="160">
        <v>596</v>
      </c>
      <c r="I176" s="162">
        <v>575</v>
      </c>
      <c r="J176" s="163" t="s">
        <v>723</v>
      </c>
      <c r="K176" s="164">
        <v>166</v>
      </c>
      <c r="L176" s="165">
        <v>0.38604651162790699</v>
      </c>
      <c r="M176" s="160" t="s">
        <v>595</v>
      </c>
      <c r="N176" s="166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7">
        <v>71</v>
      </c>
      <c r="B177" s="158">
        <v>42657</v>
      </c>
      <c r="C177" s="158"/>
      <c r="D177" s="159" t="s">
        <v>724</v>
      </c>
      <c r="E177" s="160" t="s">
        <v>592</v>
      </c>
      <c r="F177" s="161">
        <v>280</v>
      </c>
      <c r="G177" s="160"/>
      <c r="H177" s="160">
        <v>345</v>
      </c>
      <c r="I177" s="162">
        <v>345</v>
      </c>
      <c r="J177" s="163" t="s">
        <v>626</v>
      </c>
      <c r="K177" s="164">
        <f t="shared" ref="K177:K182" si="73">H177-F177</f>
        <v>65</v>
      </c>
      <c r="L177" s="165">
        <f t="shared" ref="L177:L178" si="74">K177/F177</f>
        <v>0.23214285714285715</v>
      </c>
      <c r="M177" s="160" t="s">
        <v>595</v>
      </c>
      <c r="N177" s="166">
        <v>42814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7">
        <v>72</v>
      </c>
      <c r="B178" s="158">
        <v>42657</v>
      </c>
      <c r="C178" s="158"/>
      <c r="D178" s="159" t="s">
        <v>725</v>
      </c>
      <c r="E178" s="160" t="s">
        <v>592</v>
      </c>
      <c r="F178" s="161">
        <v>245</v>
      </c>
      <c r="G178" s="160"/>
      <c r="H178" s="160">
        <v>325.5</v>
      </c>
      <c r="I178" s="162">
        <v>330</v>
      </c>
      <c r="J178" s="163" t="s">
        <v>726</v>
      </c>
      <c r="K178" s="164">
        <f t="shared" si="73"/>
        <v>80.5</v>
      </c>
      <c r="L178" s="165">
        <f t="shared" si="74"/>
        <v>0.32857142857142857</v>
      </c>
      <c r="M178" s="160" t="s">
        <v>595</v>
      </c>
      <c r="N178" s="166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7">
        <v>73</v>
      </c>
      <c r="B179" s="158">
        <v>42660</v>
      </c>
      <c r="C179" s="158"/>
      <c r="D179" s="159" t="s">
        <v>727</v>
      </c>
      <c r="E179" s="160" t="s">
        <v>592</v>
      </c>
      <c r="F179" s="161">
        <v>125</v>
      </c>
      <c r="G179" s="160"/>
      <c r="H179" s="160">
        <v>160</v>
      </c>
      <c r="I179" s="162">
        <v>160</v>
      </c>
      <c r="J179" s="163" t="s">
        <v>680</v>
      </c>
      <c r="K179" s="164">
        <f t="shared" si="73"/>
        <v>35</v>
      </c>
      <c r="L179" s="165">
        <v>0.28000000000000003</v>
      </c>
      <c r="M179" s="160" t="s">
        <v>595</v>
      </c>
      <c r="N179" s="166">
        <v>42803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7">
        <v>74</v>
      </c>
      <c r="B180" s="158">
        <v>42660</v>
      </c>
      <c r="C180" s="158"/>
      <c r="D180" s="159" t="s">
        <v>728</v>
      </c>
      <c r="E180" s="160" t="s">
        <v>592</v>
      </c>
      <c r="F180" s="161">
        <v>114</v>
      </c>
      <c r="G180" s="160"/>
      <c r="H180" s="160">
        <v>145</v>
      </c>
      <c r="I180" s="162">
        <v>145</v>
      </c>
      <c r="J180" s="163" t="s">
        <v>680</v>
      </c>
      <c r="K180" s="164">
        <f t="shared" si="73"/>
        <v>31</v>
      </c>
      <c r="L180" s="165">
        <f t="shared" ref="L180:L182" si="75">K180/F180</f>
        <v>0.27192982456140352</v>
      </c>
      <c r="M180" s="160" t="s">
        <v>595</v>
      </c>
      <c r="N180" s="166">
        <v>42859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7">
        <v>75</v>
      </c>
      <c r="B181" s="158">
        <v>42660</v>
      </c>
      <c r="C181" s="158"/>
      <c r="D181" s="159" t="s">
        <v>729</v>
      </c>
      <c r="E181" s="160" t="s">
        <v>592</v>
      </c>
      <c r="F181" s="161">
        <v>212</v>
      </c>
      <c r="G181" s="160"/>
      <c r="H181" s="160">
        <v>280</v>
      </c>
      <c r="I181" s="162">
        <v>276</v>
      </c>
      <c r="J181" s="163" t="s">
        <v>730</v>
      </c>
      <c r="K181" s="164">
        <f t="shared" si="73"/>
        <v>68</v>
      </c>
      <c r="L181" s="165">
        <f t="shared" si="75"/>
        <v>0.32075471698113206</v>
      </c>
      <c r="M181" s="160" t="s">
        <v>595</v>
      </c>
      <c r="N181" s="166">
        <v>42858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7">
        <v>76</v>
      </c>
      <c r="B182" s="158">
        <v>42678</v>
      </c>
      <c r="C182" s="158"/>
      <c r="D182" s="159" t="s">
        <v>465</v>
      </c>
      <c r="E182" s="160" t="s">
        <v>592</v>
      </c>
      <c r="F182" s="161">
        <v>155</v>
      </c>
      <c r="G182" s="160"/>
      <c r="H182" s="160">
        <v>210</v>
      </c>
      <c r="I182" s="162">
        <v>210</v>
      </c>
      <c r="J182" s="163" t="s">
        <v>731</v>
      </c>
      <c r="K182" s="164">
        <f t="shared" si="73"/>
        <v>55</v>
      </c>
      <c r="L182" s="165">
        <f t="shared" si="75"/>
        <v>0.35483870967741937</v>
      </c>
      <c r="M182" s="160" t="s">
        <v>595</v>
      </c>
      <c r="N182" s="166">
        <v>42944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77</v>
      </c>
      <c r="B183" s="168">
        <v>42710</v>
      </c>
      <c r="C183" s="168"/>
      <c r="D183" s="169" t="s">
        <v>732</v>
      </c>
      <c r="E183" s="170" t="s">
        <v>592</v>
      </c>
      <c r="F183" s="171">
        <v>150.5</v>
      </c>
      <c r="G183" s="171"/>
      <c r="H183" s="172">
        <v>72.5</v>
      </c>
      <c r="I183" s="172">
        <v>174</v>
      </c>
      <c r="J183" s="173" t="s">
        <v>733</v>
      </c>
      <c r="K183" s="174">
        <v>-78</v>
      </c>
      <c r="L183" s="175">
        <v>-0.51827242524916906</v>
      </c>
      <c r="M183" s="171" t="s">
        <v>605</v>
      </c>
      <c r="N183" s="168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7">
        <v>78</v>
      </c>
      <c r="B184" s="158">
        <v>42712</v>
      </c>
      <c r="C184" s="158"/>
      <c r="D184" s="159" t="s">
        <v>734</v>
      </c>
      <c r="E184" s="160" t="s">
        <v>592</v>
      </c>
      <c r="F184" s="161">
        <v>380</v>
      </c>
      <c r="G184" s="160"/>
      <c r="H184" s="160">
        <v>478</v>
      </c>
      <c r="I184" s="162">
        <v>468</v>
      </c>
      <c r="J184" s="163" t="s">
        <v>680</v>
      </c>
      <c r="K184" s="164">
        <f t="shared" ref="K184:K186" si="76">H184-F184</f>
        <v>98</v>
      </c>
      <c r="L184" s="165">
        <f t="shared" ref="L184:L186" si="77">K184/F184</f>
        <v>0.25789473684210529</v>
      </c>
      <c r="M184" s="160" t="s">
        <v>595</v>
      </c>
      <c r="N184" s="166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7">
        <v>79</v>
      </c>
      <c r="B185" s="158">
        <v>42734</v>
      </c>
      <c r="C185" s="158"/>
      <c r="D185" s="159" t="s">
        <v>121</v>
      </c>
      <c r="E185" s="160" t="s">
        <v>592</v>
      </c>
      <c r="F185" s="161">
        <v>305</v>
      </c>
      <c r="G185" s="160"/>
      <c r="H185" s="160">
        <v>375</v>
      </c>
      <c r="I185" s="162">
        <v>375</v>
      </c>
      <c r="J185" s="163" t="s">
        <v>680</v>
      </c>
      <c r="K185" s="164">
        <f t="shared" si="76"/>
        <v>70</v>
      </c>
      <c r="L185" s="165">
        <f t="shared" si="77"/>
        <v>0.22950819672131148</v>
      </c>
      <c r="M185" s="160" t="s">
        <v>595</v>
      </c>
      <c r="N185" s="166">
        <v>42768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7">
        <v>80</v>
      </c>
      <c r="B186" s="158">
        <v>42739</v>
      </c>
      <c r="C186" s="158"/>
      <c r="D186" s="159" t="s">
        <v>104</v>
      </c>
      <c r="E186" s="160" t="s">
        <v>592</v>
      </c>
      <c r="F186" s="161">
        <v>99.5</v>
      </c>
      <c r="G186" s="160"/>
      <c r="H186" s="160">
        <v>158</v>
      </c>
      <c r="I186" s="162">
        <v>158</v>
      </c>
      <c r="J186" s="163" t="s">
        <v>680</v>
      </c>
      <c r="K186" s="164">
        <f t="shared" si="76"/>
        <v>58.5</v>
      </c>
      <c r="L186" s="165">
        <f t="shared" si="77"/>
        <v>0.5879396984924623</v>
      </c>
      <c r="M186" s="160" t="s">
        <v>595</v>
      </c>
      <c r="N186" s="166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7">
        <v>81</v>
      </c>
      <c r="B187" s="158">
        <v>42739</v>
      </c>
      <c r="C187" s="158"/>
      <c r="D187" s="159" t="s">
        <v>104</v>
      </c>
      <c r="E187" s="160" t="s">
        <v>592</v>
      </c>
      <c r="F187" s="161">
        <v>99.5</v>
      </c>
      <c r="G187" s="160"/>
      <c r="H187" s="160">
        <v>158</v>
      </c>
      <c r="I187" s="162">
        <v>158</v>
      </c>
      <c r="J187" s="163" t="s">
        <v>680</v>
      </c>
      <c r="K187" s="164">
        <v>58.5</v>
      </c>
      <c r="L187" s="165">
        <v>0.58793969849246197</v>
      </c>
      <c r="M187" s="160" t="s">
        <v>595</v>
      </c>
      <c r="N187" s="166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7">
        <v>82</v>
      </c>
      <c r="B188" s="158">
        <v>42786</v>
      </c>
      <c r="C188" s="158"/>
      <c r="D188" s="159" t="s">
        <v>210</v>
      </c>
      <c r="E188" s="160" t="s">
        <v>592</v>
      </c>
      <c r="F188" s="161">
        <v>140.5</v>
      </c>
      <c r="G188" s="160"/>
      <c r="H188" s="160">
        <v>220</v>
      </c>
      <c r="I188" s="162">
        <v>220</v>
      </c>
      <c r="J188" s="163" t="s">
        <v>680</v>
      </c>
      <c r="K188" s="164">
        <f>H188-F188</f>
        <v>79.5</v>
      </c>
      <c r="L188" s="165">
        <f>K188/F188</f>
        <v>0.5658362989323843</v>
      </c>
      <c r="M188" s="160" t="s">
        <v>595</v>
      </c>
      <c r="N188" s="166">
        <v>42864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7">
        <v>83</v>
      </c>
      <c r="B189" s="158">
        <v>42786</v>
      </c>
      <c r="C189" s="158"/>
      <c r="D189" s="159" t="s">
        <v>735</v>
      </c>
      <c r="E189" s="160" t="s">
        <v>592</v>
      </c>
      <c r="F189" s="161">
        <v>202.5</v>
      </c>
      <c r="G189" s="160"/>
      <c r="H189" s="160">
        <v>234</v>
      </c>
      <c r="I189" s="162">
        <v>234</v>
      </c>
      <c r="J189" s="163" t="s">
        <v>680</v>
      </c>
      <c r="K189" s="164">
        <v>31.5</v>
      </c>
      <c r="L189" s="165">
        <v>0.155555555555556</v>
      </c>
      <c r="M189" s="160" t="s">
        <v>595</v>
      </c>
      <c r="N189" s="166">
        <v>42836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7">
        <v>84</v>
      </c>
      <c r="B190" s="158">
        <v>42818</v>
      </c>
      <c r="C190" s="158"/>
      <c r="D190" s="159" t="s">
        <v>736</v>
      </c>
      <c r="E190" s="160" t="s">
        <v>592</v>
      </c>
      <c r="F190" s="161">
        <v>300.5</v>
      </c>
      <c r="G190" s="160"/>
      <c r="H190" s="160">
        <v>417.5</v>
      </c>
      <c r="I190" s="162">
        <v>420</v>
      </c>
      <c r="J190" s="163" t="s">
        <v>737</v>
      </c>
      <c r="K190" s="164">
        <f>H190-F190</f>
        <v>117</v>
      </c>
      <c r="L190" s="165">
        <f>K190/F190</f>
        <v>0.38935108153078202</v>
      </c>
      <c r="M190" s="160" t="s">
        <v>595</v>
      </c>
      <c r="N190" s="166">
        <v>43070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7">
        <v>85</v>
      </c>
      <c r="B191" s="158">
        <v>42818</v>
      </c>
      <c r="C191" s="158"/>
      <c r="D191" s="159" t="s">
        <v>710</v>
      </c>
      <c r="E191" s="160" t="s">
        <v>592</v>
      </c>
      <c r="F191" s="161">
        <v>850</v>
      </c>
      <c r="G191" s="160"/>
      <c r="H191" s="160">
        <v>1042.5</v>
      </c>
      <c r="I191" s="162">
        <v>1023</v>
      </c>
      <c r="J191" s="163" t="s">
        <v>738</v>
      </c>
      <c r="K191" s="164">
        <v>192.5</v>
      </c>
      <c r="L191" s="165">
        <v>0.22647058823529401</v>
      </c>
      <c r="M191" s="160" t="s">
        <v>595</v>
      </c>
      <c r="N191" s="166">
        <v>42830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7">
        <v>86</v>
      </c>
      <c r="B192" s="158">
        <v>42830</v>
      </c>
      <c r="C192" s="158"/>
      <c r="D192" s="159" t="s">
        <v>496</v>
      </c>
      <c r="E192" s="160" t="s">
        <v>592</v>
      </c>
      <c r="F192" s="161">
        <v>785</v>
      </c>
      <c r="G192" s="160"/>
      <c r="H192" s="160">
        <v>930</v>
      </c>
      <c r="I192" s="162">
        <v>920</v>
      </c>
      <c r="J192" s="163" t="s">
        <v>739</v>
      </c>
      <c r="K192" s="164">
        <f>H192-F192</f>
        <v>145</v>
      </c>
      <c r="L192" s="165">
        <f>K192/F192</f>
        <v>0.18471337579617833</v>
      </c>
      <c r="M192" s="160" t="s">
        <v>595</v>
      </c>
      <c r="N192" s="166">
        <v>42976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87</v>
      </c>
      <c r="B193" s="168">
        <v>42831</v>
      </c>
      <c r="C193" s="168"/>
      <c r="D193" s="169" t="s">
        <v>740</v>
      </c>
      <c r="E193" s="170" t="s">
        <v>592</v>
      </c>
      <c r="F193" s="171">
        <v>40</v>
      </c>
      <c r="G193" s="171"/>
      <c r="H193" s="172">
        <v>13.1</v>
      </c>
      <c r="I193" s="172">
        <v>60</v>
      </c>
      <c r="J193" s="173" t="s">
        <v>741</v>
      </c>
      <c r="K193" s="174">
        <v>-26.9</v>
      </c>
      <c r="L193" s="175">
        <v>-0.67249999999999999</v>
      </c>
      <c r="M193" s="171" t="s">
        <v>605</v>
      </c>
      <c r="N193" s="168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7">
        <v>88</v>
      </c>
      <c r="B194" s="158">
        <v>42837</v>
      </c>
      <c r="C194" s="158"/>
      <c r="D194" s="159" t="s">
        <v>102</v>
      </c>
      <c r="E194" s="160" t="s">
        <v>592</v>
      </c>
      <c r="F194" s="161">
        <v>289.5</v>
      </c>
      <c r="G194" s="160"/>
      <c r="H194" s="160">
        <v>354</v>
      </c>
      <c r="I194" s="162">
        <v>360</v>
      </c>
      <c r="J194" s="163" t="s">
        <v>742</v>
      </c>
      <c r="K194" s="164">
        <f t="shared" ref="K194:K202" si="78">H194-F194</f>
        <v>64.5</v>
      </c>
      <c r="L194" s="165">
        <f t="shared" ref="L194:L202" si="79">K194/F194</f>
        <v>0.22279792746113988</v>
      </c>
      <c r="M194" s="160" t="s">
        <v>595</v>
      </c>
      <c r="N194" s="166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7">
        <v>89</v>
      </c>
      <c r="B195" s="158">
        <v>42845</v>
      </c>
      <c r="C195" s="158"/>
      <c r="D195" s="159" t="s">
        <v>436</v>
      </c>
      <c r="E195" s="160" t="s">
        <v>592</v>
      </c>
      <c r="F195" s="161">
        <v>700</v>
      </c>
      <c r="G195" s="160"/>
      <c r="H195" s="160">
        <v>840</v>
      </c>
      <c r="I195" s="162">
        <v>840</v>
      </c>
      <c r="J195" s="163" t="s">
        <v>743</v>
      </c>
      <c r="K195" s="164">
        <f t="shared" si="78"/>
        <v>140</v>
      </c>
      <c r="L195" s="165">
        <f t="shared" si="79"/>
        <v>0.2</v>
      </c>
      <c r="M195" s="160" t="s">
        <v>595</v>
      </c>
      <c r="N195" s="166">
        <v>42893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7">
        <v>90</v>
      </c>
      <c r="B196" s="158">
        <v>42887</v>
      </c>
      <c r="C196" s="158"/>
      <c r="D196" s="159" t="s">
        <v>744</v>
      </c>
      <c r="E196" s="160" t="s">
        <v>592</v>
      </c>
      <c r="F196" s="161">
        <v>130</v>
      </c>
      <c r="G196" s="160"/>
      <c r="H196" s="160">
        <v>144.25</v>
      </c>
      <c r="I196" s="162">
        <v>170</v>
      </c>
      <c r="J196" s="163" t="s">
        <v>745</v>
      </c>
      <c r="K196" s="164">
        <f t="shared" si="78"/>
        <v>14.25</v>
      </c>
      <c r="L196" s="165">
        <f t="shared" si="79"/>
        <v>0.10961538461538461</v>
      </c>
      <c r="M196" s="160" t="s">
        <v>595</v>
      </c>
      <c r="N196" s="166">
        <v>43675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7">
        <v>91</v>
      </c>
      <c r="B197" s="158">
        <v>42901</v>
      </c>
      <c r="C197" s="158"/>
      <c r="D197" s="159" t="s">
        <v>746</v>
      </c>
      <c r="E197" s="160" t="s">
        <v>592</v>
      </c>
      <c r="F197" s="161">
        <v>214.5</v>
      </c>
      <c r="G197" s="160"/>
      <c r="H197" s="160">
        <v>262</v>
      </c>
      <c r="I197" s="162">
        <v>262</v>
      </c>
      <c r="J197" s="163" t="s">
        <v>615</v>
      </c>
      <c r="K197" s="164">
        <f t="shared" si="78"/>
        <v>47.5</v>
      </c>
      <c r="L197" s="165">
        <f t="shared" si="79"/>
        <v>0.22144522144522144</v>
      </c>
      <c r="M197" s="160" t="s">
        <v>595</v>
      </c>
      <c r="N197" s="166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8">
        <v>92</v>
      </c>
      <c r="B198" s="189">
        <v>42933</v>
      </c>
      <c r="C198" s="189"/>
      <c r="D198" s="190" t="s">
        <v>747</v>
      </c>
      <c r="E198" s="191" t="s">
        <v>592</v>
      </c>
      <c r="F198" s="192">
        <v>370</v>
      </c>
      <c r="G198" s="191"/>
      <c r="H198" s="191">
        <v>447.5</v>
      </c>
      <c r="I198" s="193">
        <v>450</v>
      </c>
      <c r="J198" s="194" t="s">
        <v>680</v>
      </c>
      <c r="K198" s="164">
        <f t="shared" si="78"/>
        <v>77.5</v>
      </c>
      <c r="L198" s="195">
        <f t="shared" si="79"/>
        <v>0.20945945945945946</v>
      </c>
      <c r="M198" s="191" t="s">
        <v>595</v>
      </c>
      <c r="N198" s="196">
        <v>43035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8">
        <v>93</v>
      </c>
      <c r="B199" s="189">
        <v>42943</v>
      </c>
      <c r="C199" s="189"/>
      <c r="D199" s="190" t="s">
        <v>208</v>
      </c>
      <c r="E199" s="191" t="s">
        <v>592</v>
      </c>
      <c r="F199" s="192">
        <v>657.5</v>
      </c>
      <c r="G199" s="191"/>
      <c r="H199" s="191">
        <v>825</v>
      </c>
      <c r="I199" s="193">
        <v>820</v>
      </c>
      <c r="J199" s="194" t="s">
        <v>680</v>
      </c>
      <c r="K199" s="164">
        <f t="shared" si="78"/>
        <v>167.5</v>
      </c>
      <c r="L199" s="195">
        <f t="shared" si="79"/>
        <v>0.25475285171102663</v>
      </c>
      <c r="M199" s="191" t="s">
        <v>595</v>
      </c>
      <c r="N199" s="196">
        <v>43090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7">
        <v>94</v>
      </c>
      <c r="B200" s="158">
        <v>42964</v>
      </c>
      <c r="C200" s="158"/>
      <c r="D200" s="159" t="s">
        <v>384</v>
      </c>
      <c r="E200" s="160" t="s">
        <v>592</v>
      </c>
      <c r="F200" s="161">
        <v>605</v>
      </c>
      <c r="G200" s="160"/>
      <c r="H200" s="160">
        <v>750</v>
      </c>
      <c r="I200" s="162">
        <v>750</v>
      </c>
      <c r="J200" s="163" t="s">
        <v>739</v>
      </c>
      <c r="K200" s="164">
        <f t="shared" si="78"/>
        <v>145</v>
      </c>
      <c r="L200" s="165">
        <f t="shared" si="79"/>
        <v>0.23966942148760331</v>
      </c>
      <c r="M200" s="160" t="s">
        <v>595</v>
      </c>
      <c r="N200" s="166">
        <v>43027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95</v>
      </c>
      <c r="B201" s="168">
        <v>42979</v>
      </c>
      <c r="C201" s="168"/>
      <c r="D201" s="176" t="s">
        <v>748</v>
      </c>
      <c r="E201" s="171" t="s">
        <v>592</v>
      </c>
      <c r="F201" s="171">
        <v>255</v>
      </c>
      <c r="G201" s="172"/>
      <c r="H201" s="172">
        <v>217.25</v>
      </c>
      <c r="I201" s="172">
        <v>320</v>
      </c>
      <c r="J201" s="173" t="s">
        <v>749</v>
      </c>
      <c r="K201" s="174">
        <f t="shared" si="78"/>
        <v>-37.75</v>
      </c>
      <c r="L201" s="177">
        <f t="shared" si="79"/>
        <v>-0.14803921568627451</v>
      </c>
      <c r="M201" s="171" t="s">
        <v>605</v>
      </c>
      <c r="N201" s="168">
        <v>43661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7">
        <v>96</v>
      </c>
      <c r="B202" s="158">
        <v>42997</v>
      </c>
      <c r="C202" s="158"/>
      <c r="D202" s="159" t="s">
        <v>750</v>
      </c>
      <c r="E202" s="160" t="s">
        <v>592</v>
      </c>
      <c r="F202" s="161">
        <v>215</v>
      </c>
      <c r="G202" s="160"/>
      <c r="H202" s="160">
        <v>258</v>
      </c>
      <c r="I202" s="162">
        <v>258</v>
      </c>
      <c r="J202" s="163" t="s">
        <v>680</v>
      </c>
      <c r="K202" s="164">
        <f t="shared" si="78"/>
        <v>43</v>
      </c>
      <c r="L202" s="165">
        <f t="shared" si="79"/>
        <v>0.2</v>
      </c>
      <c r="M202" s="160" t="s">
        <v>595</v>
      </c>
      <c r="N202" s="166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7">
        <v>97</v>
      </c>
      <c r="B203" s="158">
        <v>42997</v>
      </c>
      <c r="C203" s="158"/>
      <c r="D203" s="159" t="s">
        <v>750</v>
      </c>
      <c r="E203" s="160" t="s">
        <v>592</v>
      </c>
      <c r="F203" s="161">
        <v>215</v>
      </c>
      <c r="G203" s="160"/>
      <c r="H203" s="160">
        <v>258</v>
      </c>
      <c r="I203" s="162">
        <v>258</v>
      </c>
      <c r="J203" s="194" t="s">
        <v>680</v>
      </c>
      <c r="K203" s="164">
        <v>43</v>
      </c>
      <c r="L203" s="165">
        <v>0.2</v>
      </c>
      <c r="M203" s="160" t="s">
        <v>595</v>
      </c>
      <c r="N203" s="166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8">
        <v>98</v>
      </c>
      <c r="B204" s="189">
        <v>42998</v>
      </c>
      <c r="C204" s="189"/>
      <c r="D204" s="190" t="s">
        <v>751</v>
      </c>
      <c r="E204" s="191" t="s">
        <v>592</v>
      </c>
      <c r="F204" s="161">
        <v>75</v>
      </c>
      <c r="G204" s="191"/>
      <c r="H204" s="191">
        <v>90</v>
      </c>
      <c r="I204" s="193">
        <v>90</v>
      </c>
      <c r="J204" s="163" t="s">
        <v>752</v>
      </c>
      <c r="K204" s="164">
        <f t="shared" ref="K204:K209" si="80">H204-F204</f>
        <v>15</v>
      </c>
      <c r="L204" s="165">
        <f t="shared" ref="L204:L209" si="81">K204/F204</f>
        <v>0.2</v>
      </c>
      <c r="M204" s="160" t="s">
        <v>595</v>
      </c>
      <c r="N204" s="166">
        <v>43019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8">
        <v>99</v>
      </c>
      <c r="B205" s="189">
        <v>43011</v>
      </c>
      <c r="C205" s="189"/>
      <c r="D205" s="190" t="s">
        <v>753</v>
      </c>
      <c r="E205" s="191" t="s">
        <v>592</v>
      </c>
      <c r="F205" s="192">
        <v>315</v>
      </c>
      <c r="G205" s="191"/>
      <c r="H205" s="191">
        <v>392</v>
      </c>
      <c r="I205" s="193">
        <v>384</v>
      </c>
      <c r="J205" s="194" t="s">
        <v>754</v>
      </c>
      <c r="K205" s="164">
        <f t="shared" si="80"/>
        <v>77</v>
      </c>
      <c r="L205" s="195">
        <f t="shared" si="81"/>
        <v>0.24444444444444444</v>
      </c>
      <c r="M205" s="191" t="s">
        <v>595</v>
      </c>
      <c r="N205" s="196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8">
        <v>100</v>
      </c>
      <c r="B206" s="189">
        <v>43013</v>
      </c>
      <c r="C206" s="189"/>
      <c r="D206" s="190" t="s">
        <v>469</v>
      </c>
      <c r="E206" s="191" t="s">
        <v>592</v>
      </c>
      <c r="F206" s="192">
        <v>145</v>
      </c>
      <c r="G206" s="191"/>
      <c r="H206" s="191">
        <v>179</v>
      </c>
      <c r="I206" s="193">
        <v>180</v>
      </c>
      <c r="J206" s="194" t="s">
        <v>755</v>
      </c>
      <c r="K206" s="164">
        <f t="shared" si="80"/>
        <v>34</v>
      </c>
      <c r="L206" s="195">
        <f t="shared" si="81"/>
        <v>0.23448275862068965</v>
      </c>
      <c r="M206" s="191" t="s">
        <v>595</v>
      </c>
      <c r="N206" s="196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8">
        <v>101</v>
      </c>
      <c r="B207" s="189">
        <v>43014</v>
      </c>
      <c r="C207" s="189"/>
      <c r="D207" s="190" t="s">
        <v>359</v>
      </c>
      <c r="E207" s="191" t="s">
        <v>592</v>
      </c>
      <c r="F207" s="192">
        <v>256</v>
      </c>
      <c r="G207" s="191"/>
      <c r="H207" s="191">
        <v>323</v>
      </c>
      <c r="I207" s="193">
        <v>320</v>
      </c>
      <c r="J207" s="194" t="s">
        <v>680</v>
      </c>
      <c r="K207" s="164">
        <f t="shared" si="80"/>
        <v>67</v>
      </c>
      <c r="L207" s="195">
        <f t="shared" si="81"/>
        <v>0.26171875</v>
      </c>
      <c r="M207" s="191" t="s">
        <v>595</v>
      </c>
      <c r="N207" s="196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8">
        <v>102</v>
      </c>
      <c r="B208" s="189">
        <v>43017</v>
      </c>
      <c r="C208" s="189"/>
      <c r="D208" s="190" t="s">
        <v>373</v>
      </c>
      <c r="E208" s="191" t="s">
        <v>592</v>
      </c>
      <c r="F208" s="192">
        <v>137.5</v>
      </c>
      <c r="G208" s="191"/>
      <c r="H208" s="191">
        <v>184</v>
      </c>
      <c r="I208" s="193">
        <v>183</v>
      </c>
      <c r="J208" s="194" t="s">
        <v>756</v>
      </c>
      <c r="K208" s="164">
        <f t="shared" si="80"/>
        <v>46.5</v>
      </c>
      <c r="L208" s="195">
        <f t="shared" si="81"/>
        <v>0.33818181818181819</v>
      </c>
      <c r="M208" s="191" t="s">
        <v>595</v>
      </c>
      <c r="N208" s="196">
        <v>43108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8">
        <v>103</v>
      </c>
      <c r="B209" s="189">
        <v>43018</v>
      </c>
      <c r="C209" s="189"/>
      <c r="D209" s="190" t="s">
        <v>757</v>
      </c>
      <c r="E209" s="191" t="s">
        <v>592</v>
      </c>
      <c r="F209" s="192">
        <v>125.5</v>
      </c>
      <c r="G209" s="191"/>
      <c r="H209" s="191">
        <v>158</v>
      </c>
      <c r="I209" s="193">
        <v>155</v>
      </c>
      <c r="J209" s="194" t="s">
        <v>758</v>
      </c>
      <c r="K209" s="164">
        <f t="shared" si="80"/>
        <v>32.5</v>
      </c>
      <c r="L209" s="195">
        <f t="shared" si="81"/>
        <v>0.25896414342629481</v>
      </c>
      <c r="M209" s="191" t="s">
        <v>595</v>
      </c>
      <c r="N209" s="196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8">
        <v>104</v>
      </c>
      <c r="B210" s="189">
        <v>43018</v>
      </c>
      <c r="C210" s="189"/>
      <c r="D210" s="190" t="s">
        <v>759</v>
      </c>
      <c r="E210" s="191" t="s">
        <v>592</v>
      </c>
      <c r="F210" s="192">
        <v>895</v>
      </c>
      <c r="G210" s="191"/>
      <c r="H210" s="191">
        <v>1122.5</v>
      </c>
      <c r="I210" s="193">
        <v>1078</v>
      </c>
      <c r="J210" s="194" t="s">
        <v>760</v>
      </c>
      <c r="K210" s="164">
        <v>227.5</v>
      </c>
      <c r="L210" s="195">
        <v>0.25418994413407803</v>
      </c>
      <c r="M210" s="191" t="s">
        <v>595</v>
      </c>
      <c r="N210" s="196">
        <v>43117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8">
        <v>105</v>
      </c>
      <c r="B211" s="189">
        <v>43020</v>
      </c>
      <c r="C211" s="189"/>
      <c r="D211" s="190" t="s">
        <v>368</v>
      </c>
      <c r="E211" s="191" t="s">
        <v>592</v>
      </c>
      <c r="F211" s="192">
        <v>525</v>
      </c>
      <c r="G211" s="191"/>
      <c r="H211" s="191">
        <v>629</v>
      </c>
      <c r="I211" s="193">
        <v>629</v>
      </c>
      <c r="J211" s="194" t="s">
        <v>680</v>
      </c>
      <c r="K211" s="164">
        <v>104</v>
      </c>
      <c r="L211" s="195">
        <v>0.19809523809523799</v>
      </c>
      <c r="M211" s="191" t="s">
        <v>595</v>
      </c>
      <c r="N211" s="196">
        <v>43119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8">
        <v>106</v>
      </c>
      <c r="B212" s="189">
        <v>43046</v>
      </c>
      <c r="C212" s="189"/>
      <c r="D212" s="190" t="s">
        <v>409</v>
      </c>
      <c r="E212" s="191" t="s">
        <v>592</v>
      </c>
      <c r="F212" s="192">
        <v>740</v>
      </c>
      <c r="G212" s="191"/>
      <c r="H212" s="191">
        <v>892.5</v>
      </c>
      <c r="I212" s="193">
        <v>900</v>
      </c>
      <c r="J212" s="194" t="s">
        <v>761</v>
      </c>
      <c r="K212" s="164">
        <f t="shared" ref="K212:K214" si="82">H212-F212</f>
        <v>152.5</v>
      </c>
      <c r="L212" s="195">
        <f t="shared" ref="L212:L214" si="83">K212/F212</f>
        <v>0.20608108108108109</v>
      </c>
      <c r="M212" s="191" t="s">
        <v>595</v>
      </c>
      <c r="N212" s="196">
        <v>43052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7">
        <v>107</v>
      </c>
      <c r="B213" s="158">
        <v>43073</v>
      </c>
      <c r="C213" s="158"/>
      <c r="D213" s="159" t="s">
        <v>762</v>
      </c>
      <c r="E213" s="160" t="s">
        <v>592</v>
      </c>
      <c r="F213" s="161">
        <v>118.5</v>
      </c>
      <c r="G213" s="160"/>
      <c r="H213" s="160">
        <v>143.5</v>
      </c>
      <c r="I213" s="162">
        <v>145</v>
      </c>
      <c r="J213" s="163" t="s">
        <v>763</v>
      </c>
      <c r="K213" s="164">
        <f t="shared" si="82"/>
        <v>25</v>
      </c>
      <c r="L213" s="165">
        <f t="shared" si="83"/>
        <v>0.2109704641350211</v>
      </c>
      <c r="M213" s="160" t="s">
        <v>595</v>
      </c>
      <c r="N213" s="166">
        <v>43097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7">
        <v>108</v>
      </c>
      <c r="B214" s="168">
        <v>43090</v>
      </c>
      <c r="C214" s="168"/>
      <c r="D214" s="169" t="s">
        <v>441</v>
      </c>
      <c r="E214" s="170" t="s">
        <v>592</v>
      </c>
      <c r="F214" s="171">
        <v>715</v>
      </c>
      <c r="G214" s="171"/>
      <c r="H214" s="172">
        <v>500</v>
      </c>
      <c r="I214" s="172">
        <v>872</v>
      </c>
      <c r="J214" s="173" t="s">
        <v>764</v>
      </c>
      <c r="K214" s="174">
        <f t="shared" si="82"/>
        <v>-215</v>
      </c>
      <c r="L214" s="175">
        <f t="shared" si="83"/>
        <v>-0.30069930069930068</v>
      </c>
      <c r="M214" s="171" t="s">
        <v>605</v>
      </c>
      <c r="N214" s="168">
        <v>43670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7">
        <v>109</v>
      </c>
      <c r="B215" s="158">
        <v>43098</v>
      </c>
      <c r="C215" s="158"/>
      <c r="D215" s="159" t="s">
        <v>753</v>
      </c>
      <c r="E215" s="160" t="s">
        <v>592</v>
      </c>
      <c r="F215" s="161">
        <v>435</v>
      </c>
      <c r="G215" s="160"/>
      <c r="H215" s="160">
        <v>542.5</v>
      </c>
      <c r="I215" s="162">
        <v>539</v>
      </c>
      <c r="J215" s="163" t="s">
        <v>680</v>
      </c>
      <c r="K215" s="164">
        <v>107.5</v>
      </c>
      <c r="L215" s="165">
        <v>0.247126436781609</v>
      </c>
      <c r="M215" s="160" t="s">
        <v>595</v>
      </c>
      <c r="N215" s="166">
        <v>43206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7">
        <v>110</v>
      </c>
      <c r="B216" s="158">
        <v>43098</v>
      </c>
      <c r="C216" s="158"/>
      <c r="D216" s="159" t="s">
        <v>561</v>
      </c>
      <c r="E216" s="160" t="s">
        <v>592</v>
      </c>
      <c r="F216" s="161">
        <v>885</v>
      </c>
      <c r="G216" s="160"/>
      <c r="H216" s="160">
        <v>1090</v>
      </c>
      <c r="I216" s="162">
        <v>1084</v>
      </c>
      <c r="J216" s="163" t="s">
        <v>680</v>
      </c>
      <c r="K216" s="164">
        <v>205</v>
      </c>
      <c r="L216" s="165">
        <v>0.23163841807909599</v>
      </c>
      <c r="M216" s="160" t="s">
        <v>595</v>
      </c>
      <c r="N216" s="166">
        <v>43213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7">
        <v>111</v>
      </c>
      <c r="B217" s="198">
        <v>43192</v>
      </c>
      <c r="C217" s="198"/>
      <c r="D217" s="176" t="s">
        <v>765</v>
      </c>
      <c r="E217" s="171" t="s">
        <v>592</v>
      </c>
      <c r="F217" s="199">
        <v>478.5</v>
      </c>
      <c r="G217" s="171"/>
      <c r="H217" s="171">
        <v>442</v>
      </c>
      <c r="I217" s="172">
        <v>613</v>
      </c>
      <c r="J217" s="173" t="s">
        <v>766</v>
      </c>
      <c r="K217" s="174">
        <f t="shared" ref="K217:K220" si="84">H217-F217</f>
        <v>-36.5</v>
      </c>
      <c r="L217" s="175">
        <f t="shared" ref="L217:L220" si="85">K217/F217</f>
        <v>-7.6280041797283177E-2</v>
      </c>
      <c r="M217" s="171" t="s">
        <v>605</v>
      </c>
      <c r="N217" s="168">
        <v>43762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112</v>
      </c>
      <c r="B218" s="168">
        <v>43194</v>
      </c>
      <c r="C218" s="168"/>
      <c r="D218" s="169" t="s">
        <v>767</v>
      </c>
      <c r="E218" s="170" t="s">
        <v>592</v>
      </c>
      <c r="F218" s="171">
        <f>141.5-7.3</f>
        <v>134.19999999999999</v>
      </c>
      <c r="G218" s="171"/>
      <c r="H218" s="172">
        <v>77</v>
      </c>
      <c r="I218" s="172">
        <v>180</v>
      </c>
      <c r="J218" s="173" t="s">
        <v>768</v>
      </c>
      <c r="K218" s="174">
        <f t="shared" si="84"/>
        <v>-57.199999999999989</v>
      </c>
      <c r="L218" s="175">
        <f t="shared" si="85"/>
        <v>-0.42622950819672129</v>
      </c>
      <c r="M218" s="171" t="s">
        <v>605</v>
      </c>
      <c r="N218" s="168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113</v>
      </c>
      <c r="B219" s="168">
        <v>43209</v>
      </c>
      <c r="C219" s="168"/>
      <c r="D219" s="169" t="s">
        <v>769</v>
      </c>
      <c r="E219" s="170" t="s">
        <v>592</v>
      </c>
      <c r="F219" s="171">
        <v>430</v>
      </c>
      <c r="G219" s="171"/>
      <c r="H219" s="172">
        <v>220</v>
      </c>
      <c r="I219" s="172">
        <v>537</v>
      </c>
      <c r="J219" s="173" t="s">
        <v>770</v>
      </c>
      <c r="K219" s="174">
        <f t="shared" si="84"/>
        <v>-210</v>
      </c>
      <c r="L219" s="175">
        <f t="shared" si="85"/>
        <v>-0.48837209302325579</v>
      </c>
      <c r="M219" s="171" t="s">
        <v>605</v>
      </c>
      <c r="N219" s="168">
        <v>43252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8">
        <v>114</v>
      </c>
      <c r="B220" s="189">
        <v>43220</v>
      </c>
      <c r="C220" s="189"/>
      <c r="D220" s="190" t="s">
        <v>771</v>
      </c>
      <c r="E220" s="191" t="s">
        <v>592</v>
      </c>
      <c r="F220" s="191">
        <v>153.5</v>
      </c>
      <c r="G220" s="191"/>
      <c r="H220" s="191">
        <v>196</v>
      </c>
      <c r="I220" s="193">
        <v>196</v>
      </c>
      <c r="J220" s="163" t="s">
        <v>772</v>
      </c>
      <c r="K220" s="164">
        <f t="shared" si="84"/>
        <v>42.5</v>
      </c>
      <c r="L220" s="165">
        <f t="shared" si="85"/>
        <v>0.27687296416938112</v>
      </c>
      <c r="M220" s="160" t="s">
        <v>595</v>
      </c>
      <c r="N220" s="166">
        <v>43605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7">
        <v>115</v>
      </c>
      <c r="B221" s="168">
        <v>43306</v>
      </c>
      <c r="C221" s="168"/>
      <c r="D221" s="169" t="s">
        <v>740</v>
      </c>
      <c r="E221" s="170" t="s">
        <v>592</v>
      </c>
      <c r="F221" s="171">
        <v>27.5</v>
      </c>
      <c r="G221" s="171"/>
      <c r="H221" s="172">
        <v>13.1</v>
      </c>
      <c r="I221" s="172">
        <v>60</v>
      </c>
      <c r="J221" s="173" t="s">
        <v>773</v>
      </c>
      <c r="K221" s="174">
        <v>-14.4</v>
      </c>
      <c r="L221" s="175">
        <v>-0.52363636363636401</v>
      </c>
      <c r="M221" s="171" t="s">
        <v>605</v>
      </c>
      <c r="N221" s="168">
        <v>43138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7">
        <v>116</v>
      </c>
      <c r="B222" s="198">
        <v>43318</v>
      </c>
      <c r="C222" s="198"/>
      <c r="D222" s="176" t="s">
        <v>774</v>
      </c>
      <c r="E222" s="171" t="s">
        <v>592</v>
      </c>
      <c r="F222" s="171">
        <v>148.5</v>
      </c>
      <c r="G222" s="171"/>
      <c r="H222" s="171">
        <v>102</v>
      </c>
      <c r="I222" s="172">
        <v>182</v>
      </c>
      <c r="J222" s="173" t="s">
        <v>775</v>
      </c>
      <c r="K222" s="174">
        <f>H222-F222</f>
        <v>-46.5</v>
      </c>
      <c r="L222" s="175">
        <f>K222/F222</f>
        <v>-0.31313131313131315</v>
      </c>
      <c r="M222" s="171" t="s">
        <v>605</v>
      </c>
      <c r="N222" s="168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7">
        <v>117</v>
      </c>
      <c r="B223" s="158">
        <v>43335</v>
      </c>
      <c r="C223" s="158"/>
      <c r="D223" s="159" t="s">
        <v>776</v>
      </c>
      <c r="E223" s="160" t="s">
        <v>592</v>
      </c>
      <c r="F223" s="191">
        <v>285</v>
      </c>
      <c r="G223" s="160"/>
      <c r="H223" s="160">
        <v>355</v>
      </c>
      <c r="I223" s="162">
        <v>364</v>
      </c>
      <c r="J223" s="163" t="s">
        <v>777</v>
      </c>
      <c r="K223" s="164">
        <v>70</v>
      </c>
      <c r="L223" s="165">
        <v>0.24561403508771901</v>
      </c>
      <c r="M223" s="160" t="s">
        <v>595</v>
      </c>
      <c r="N223" s="166">
        <v>43455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7">
        <v>118</v>
      </c>
      <c r="B224" s="158">
        <v>43341</v>
      </c>
      <c r="C224" s="158"/>
      <c r="D224" s="159" t="s">
        <v>399</v>
      </c>
      <c r="E224" s="160" t="s">
        <v>592</v>
      </c>
      <c r="F224" s="191">
        <v>525</v>
      </c>
      <c r="G224" s="160"/>
      <c r="H224" s="160">
        <v>585</v>
      </c>
      <c r="I224" s="162">
        <v>635</v>
      </c>
      <c r="J224" s="163" t="s">
        <v>778</v>
      </c>
      <c r="K224" s="164">
        <f t="shared" ref="K224:K275" si="86">H224-F224</f>
        <v>60</v>
      </c>
      <c r="L224" s="165">
        <f t="shared" ref="L224:L275" si="87">K224/F224</f>
        <v>0.11428571428571428</v>
      </c>
      <c r="M224" s="160" t="s">
        <v>595</v>
      </c>
      <c r="N224" s="166">
        <v>43662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7">
        <v>119</v>
      </c>
      <c r="B225" s="158">
        <v>43395</v>
      </c>
      <c r="C225" s="158"/>
      <c r="D225" s="159" t="s">
        <v>384</v>
      </c>
      <c r="E225" s="160" t="s">
        <v>592</v>
      </c>
      <c r="F225" s="191">
        <v>475</v>
      </c>
      <c r="G225" s="160"/>
      <c r="H225" s="160">
        <v>574</v>
      </c>
      <c r="I225" s="162">
        <v>570</v>
      </c>
      <c r="J225" s="163" t="s">
        <v>680</v>
      </c>
      <c r="K225" s="164">
        <f t="shared" si="86"/>
        <v>99</v>
      </c>
      <c r="L225" s="165">
        <f t="shared" si="87"/>
        <v>0.20842105263157895</v>
      </c>
      <c r="M225" s="160" t="s">
        <v>595</v>
      </c>
      <c r="N225" s="166">
        <v>43403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8">
        <v>120</v>
      </c>
      <c r="B226" s="189">
        <v>43397</v>
      </c>
      <c r="C226" s="189"/>
      <c r="D226" s="190" t="s">
        <v>779</v>
      </c>
      <c r="E226" s="191" t="s">
        <v>592</v>
      </c>
      <c r="F226" s="191">
        <v>707.5</v>
      </c>
      <c r="G226" s="191"/>
      <c r="H226" s="191">
        <v>872</v>
      </c>
      <c r="I226" s="193">
        <v>872</v>
      </c>
      <c r="J226" s="194" t="s">
        <v>680</v>
      </c>
      <c r="K226" s="164">
        <f t="shared" si="86"/>
        <v>164.5</v>
      </c>
      <c r="L226" s="195">
        <f t="shared" si="87"/>
        <v>0.23250883392226149</v>
      </c>
      <c r="M226" s="191" t="s">
        <v>595</v>
      </c>
      <c r="N226" s="196">
        <v>43482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8">
        <v>121</v>
      </c>
      <c r="B227" s="189">
        <v>43398</v>
      </c>
      <c r="C227" s="189"/>
      <c r="D227" s="190" t="s">
        <v>780</v>
      </c>
      <c r="E227" s="191" t="s">
        <v>592</v>
      </c>
      <c r="F227" s="191">
        <v>162</v>
      </c>
      <c r="G227" s="191"/>
      <c r="H227" s="191">
        <v>204</v>
      </c>
      <c r="I227" s="193">
        <v>209</v>
      </c>
      <c r="J227" s="194" t="s">
        <v>781</v>
      </c>
      <c r="K227" s="164">
        <f t="shared" si="86"/>
        <v>42</v>
      </c>
      <c r="L227" s="195">
        <f t="shared" si="87"/>
        <v>0.25925925925925924</v>
      </c>
      <c r="M227" s="191" t="s">
        <v>595</v>
      </c>
      <c r="N227" s="196">
        <v>43539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8">
        <v>122</v>
      </c>
      <c r="B228" s="189">
        <v>43399</v>
      </c>
      <c r="C228" s="189"/>
      <c r="D228" s="190" t="s">
        <v>489</v>
      </c>
      <c r="E228" s="191" t="s">
        <v>592</v>
      </c>
      <c r="F228" s="191">
        <v>240</v>
      </c>
      <c r="G228" s="191"/>
      <c r="H228" s="191">
        <v>297</v>
      </c>
      <c r="I228" s="193">
        <v>297</v>
      </c>
      <c r="J228" s="194" t="s">
        <v>680</v>
      </c>
      <c r="K228" s="200">
        <f t="shared" si="86"/>
        <v>57</v>
      </c>
      <c r="L228" s="195">
        <f t="shared" si="87"/>
        <v>0.23749999999999999</v>
      </c>
      <c r="M228" s="191" t="s">
        <v>595</v>
      </c>
      <c r="N228" s="196">
        <v>43417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7">
        <v>123</v>
      </c>
      <c r="B229" s="158">
        <v>43439</v>
      </c>
      <c r="C229" s="158"/>
      <c r="D229" s="159" t="s">
        <v>782</v>
      </c>
      <c r="E229" s="160" t="s">
        <v>592</v>
      </c>
      <c r="F229" s="160">
        <v>202.5</v>
      </c>
      <c r="G229" s="160"/>
      <c r="H229" s="160">
        <v>255</v>
      </c>
      <c r="I229" s="162">
        <v>252</v>
      </c>
      <c r="J229" s="163" t="s">
        <v>680</v>
      </c>
      <c r="K229" s="164">
        <f t="shared" si="86"/>
        <v>52.5</v>
      </c>
      <c r="L229" s="165">
        <f t="shared" si="87"/>
        <v>0.25925925925925924</v>
      </c>
      <c r="M229" s="160" t="s">
        <v>595</v>
      </c>
      <c r="N229" s="166">
        <v>43542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8">
        <v>124</v>
      </c>
      <c r="B230" s="189">
        <v>43465</v>
      </c>
      <c r="C230" s="158"/>
      <c r="D230" s="190" t="s">
        <v>159</v>
      </c>
      <c r="E230" s="191" t="s">
        <v>592</v>
      </c>
      <c r="F230" s="191">
        <v>710</v>
      </c>
      <c r="G230" s="191"/>
      <c r="H230" s="191">
        <v>866</v>
      </c>
      <c r="I230" s="193">
        <v>866</v>
      </c>
      <c r="J230" s="194" t="s">
        <v>680</v>
      </c>
      <c r="K230" s="164">
        <f t="shared" si="86"/>
        <v>156</v>
      </c>
      <c r="L230" s="165">
        <f t="shared" si="87"/>
        <v>0.21971830985915494</v>
      </c>
      <c r="M230" s="160" t="s">
        <v>595</v>
      </c>
      <c r="N230" s="166">
        <v>43553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8">
        <v>125</v>
      </c>
      <c r="B231" s="189">
        <v>43522</v>
      </c>
      <c r="C231" s="189"/>
      <c r="D231" s="190" t="s">
        <v>174</v>
      </c>
      <c r="E231" s="191" t="s">
        <v>592</v>
      </c>
      <c r="F231" s="191">
        <v>337.25</v>
      </c>
      <c r="G231" s="191"/>
      <c r="H231" s="191">
        <v>398.5</v>
      </c>
      <c r="I231" s="193">
        <v>411</v>
      </c>
      <c r="J231" s="163" t="s">
        <v>784</v>
      </c>
      <c r="K231" s="164">
        <f t="shared" si="86"/>
        <v>61.25</v>
      </c>
      <c r="L231" s="165">
        <f t="shared" si="87"/>
        <v>0.1816160118606375</v>
      </c>
      <c r="M231" s="160" t="s">
        <v>595</v>
      </c>
      <c r="N231" s="166">
        <v>43760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1">
        <v>126</v>
      </c>
      <c r="B232" s="202">
        <v>43559</v>
      </c>
      <c r="C232" s="202"/>
      <c r="D232" s="203" t="s">
        <v>785</v>
      </c>
      <c r="E232" s="204" t="s">
        <v>592</v>
      </c>
      <c r="F232" s="204">
        <v>130</v>
      </c>
      <c r="G232" s="204"/>
      <c r="H232" s="204">
        <v>65</v>
      </c>
      <c r="I232" s="205">
        <v>158</v>
      </c>
      <c r="J232" s="173" t="s">
        <v>786</v>
      </c>
      <c r="K232" s="174">
        <f t="shared" si="86"/>
        <v>-65</v>
      </c>
      <c r="L232" s="175">
        <f t="shared" si="87"/>
        <v>-0.5</v>
      </c>
      <c r="M232" s="171" t="s">
        <v>605</v>
      </c>
      <c r="N232" s="168">
        <v>43726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8">
        <v>127</v>
      </c>
      <c r="B233" s="189">
        <v>43017</v>
      </c>
      <c r="C233" s="189"/>
      <c r="D233" s="190" t="s">
        <v>210</v>
      </c>
      <c r="E233" s="191" t="s">
        <v>592</v>
      </c>
      <c r="F233" s="191">
        <v>141.5</v>
      </c>
      <c r="G233" s="191"/>
      <c r="H233" s="191">
        <v>183.5</v>
      </c>
      <c r="I233" s="193">
        <v>210</v>
      </c>
      <c r="J233" s="163" t="s">
        <v>781</v>
      </c>
      <c r="K233" s="164">
        <f t="shared" si="86"/>
        <v>42</v>
      </c>
      <c r="L233" s="165">
        <f t="shared" si="87"/>
        <v>0.29681978798586572</v>
      </c>
      <c r="M233" s="160" t="s">
        <v>595</v>
      </c>
      <c r="N233" s="166">
        <v>43042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1">
        <v>128</v>
      </c>
      <c r="B234" s="202">
        <v>43074</v>
      </c>
      <c r="C234" s="202"/>
      <c r="D234" s="203" t="s">
        <v>788</v>
      </c>
      <c r="E234" s="204" t="s">
        <v>592</v>
      </c>
      <c r="F234" s="199">
        <v>172</v>
      </c>
      <c r="G234" s="204"/>
      <c r="H234" s="204">
        <v>155.25</v>
      </c>
      <c r="I234" s="205">
        <v>230</v>
      </c>
      <c r="J234" s="173" t="s">
        <v>789</v>
      </c>
      <c r="K234" s="174">
        <f t="shared" si="86"/>
        <v>-16.75</v>
      </c>
      <c r="L234" s="175">
        <f t="shared" si="87"/>
        <v>-9.7383720930232565E-2</v>
      </c>
      <c r="M234" s="171" t="s">
        <v>605</v>
      </c>
      <c r="N234" s="168">
        <v>43787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8">
        <v>129</v>
      </c>
      <c r="B235" s="189">
        <v>43398</v>
      </c>
      <c r="C235" s="189"/>
      <c r="D235" s="190" t="s">
        <v>120</v>
      </c>
      <c r="E235" s="191" t="s">
        <v>592</v>
      </c>
      <c r="F235" s="191">
        <v>698.5</v>
      </c>
      <c r="G235" s="191"/>
      <c r="H235" s="191">
        <v>890</v>
      </c>
      <c r="I235" s="193">
        <v>890</v>
      </c>
      <c r="J235" s="163" t="s">
        <v>790</v>
      </c>
      <c r="K235" s="164">
        <f t="shared" si="86"/>
        <v>191.5</v>
      </c>
      <c r="L235" s="165">
        <f t="shared" si="87"/>
        <v>0.27415891195418757</v>
      </c>
      <c r="M235" s="160" t="s">
        <v>595</v>
      </c>
      <c r="N235" s="166">
        <v>44328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8">
        <v>130</v>
      </c>
      <c r="B236" s="189">
        <v>42877</v>
      </c>
      <c r="C236" s="189"/>
      <c r="D236" s="190" t="s">
        <v>791</v>
      </c>
      <c r="E236" s="191" t="s">
        <v>592</v>
      </c>
      <c r="F236" s="191">
        <v>127.6</v>
      </c>
      <c r="G236" s="191"/>
      <c r="H236" s="191">
        <v>138</v>
      </c>
      <c r="I236" s="193">
        <v>190</v>
      </c>
      <c r="J236" s="163" t="s">
        <v>792</v>
      </c>
      <c r="K236" s="164">
        <f t="shared" si="86"/>
        <v>10.400000000000006</v>
      </c>
      <c r="L236" s="165">
        <f t="shared" si="87"/>
        <v>8.1504702194357417E-2</v>
      </c>
      <c r="M236" s="160" t="s">
        <v>595</v>
      </c>
      <c r="N236" s="166">
        <v>43774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8">
        <v>131</v>
      </c>
      <c r="B237" s="189">
        <v>43158</v>
      </c>
      <c r="C237" s="189"/>
      <c r="D237" s="190" t="s">
        <v>793</v>
      </c>
      <c r="E237" s="191" t="s">
        <v>592</v>
      </c>
      <c r="F237" s="191">
        <v>317</v>
      </c>
      <c r="G237" s="191"/>
      <c r="H237" s="191">
        <v>382.5</v>
      </c>
      <c r="I237" s="193">
        <v>398</v>
      </c>
      <c r="J237" s="163" t="s">
        <v>794</v>
      </c>
      <c r="K237" s="164">
        <f t="shared" si="86"/>
        <v>65.5</v>
      </c>
      <c r="L237" s="165">
        <f t="shared" si="87"/>
        <v>0.20662460567823343</v>
      </c>
      <c r="M237" s="160" t="s">
        <v>595</v>
      </c>
      <c r="N237" s="166">
        <v>44238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1">
        <v>132</v>
      </c>
      <c r="B238" s="202">
        <v>43164</v>
      </c>
      <c r="C238" s="202"/>
      <c r="D238" s="203" t="s">
        <v>166</v>
      </c>
      <c r="E238" s="204" t="s">
        <v>592</v>
      </c>
      <c r="F238" s="199">
        <f>510-14.4</f>
        <v>495.6</v>
      </c>
      <c r="G238" s="204"/>
      <c r="H238" s="204">
        <v>350</v>
      </c>
      <c r="I238" s="205">
        <v>672</v>
      </c>
      <c r="J238" s="173" t="s">
        <v>795</v>
      </c>
      <c r="K238" s="174">
        <f t="shared" si="86"/>
        <v>-145.60000000000002</v>
      </c>
      <c r="L238" s="175">
        <f t="shared" si="87"/>
        <v>-0.29378531073446329</v>
      </c>
      <c r="M238" s="171" t="s">
        <v>605</v>
      </c>
      <c r="N238" s="168">
        <v>43887</v>
      </c>
      <c r="O238" s="1"/>
      <c r="P238" s="1"/>
      <c r="Q238" s="1"/>
      <c r="R238" s="6" t="s">
        <v>783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1">
        <v>133</v>
      </c>
      <c r="B239" s="202">
        <v>43237</v>
      </c>
      <c r="C239" s="202"/>
      <c r="D239" s="203" t="s">
        <v>796</v>
      </c>
      <c r="E239" s="204" t="s">
        <v>592</v>
      </c>
      <c r="F239" s="199">
        <v>230.3</v>
      </c>
      <c r="G239" s="204"/>
      <c r="H239" s="204">
        <v>102.5</v>
      </c>
      <c r="I239" s="205">
        <v>348</v>
      </c>
      <c r="J239" s="173" t="s">
        <v>797</v>
      </c>
      <c r="K239" s="174">
        <f t="shared" si="86"/>
        <v>-127.80000000000001</v>
      </c>
      <c r="L239" s="175">
        <f t="shared" si="87"/>
        <v>-0.55492835432045162</v>
      </c>
      <c r="M239" s="171" t="s">
        <v>605</v>
      </c>
      <c r="N239" s="168">
        <v>43896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8">
        <v>134</v>
      </c>
      <c r="B240" s="189">
        <v>43258</v>
      </c>
      <c r="C240" s="189"/>
      <c r="D240" s="190" t="s">
        <v>445</v>
      </c>
      <c r="E240" s="191" t="s">
        <v>592</v>
      </c>
      <c r="F240" s="191">
        <f>342.5-5.1</f>
        <v>337.4</v>
      </c>
      <c r="G240" s="191"/>
      <c r="H240" s="191">
        <v>412.5</v>
      </c>
      <c r="I240" s="193">
        <v>439</v>
      </c>
      <c r="J240" s="163" t="s">
        <v>798</v>
      </c>
      <c r="K240" s="164">
        <f t="shared" si="86"/>
        <v>75.100000000000023</v>
      </c>
      <c r="L240" s="165">
        <f t="shared" si="87"/>
        <v>0.22258446947243635</v>
      </c>
      <c r="M240" s="160" t="s">
        <v>595</v>
      </c>
      <c r="N240" s="166">
        <v>44230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2">
        <v>135</v>
      </c>
      <c r="B241" s="181">
        <v>43285</v>
      </c>
      <c r="C241" s="181"/>
      <c r="D241" s="182" t="s">
        <v>58</v>
      </c>
      <c r="E241" s="183" t="s">
        <v>592</v>
      </c>
      <c r="F241" s="183">
        <f>127.5-5.53</f>
        <v>121.97</v>
      </c>
      <c r="G241" s="184"/>
      <c r="H241" s="184">
        <v>122.5</v>
      </c>
      <c r="I241" s="184">
        <v>170</v>
      </c>
      <c r="J241" s="185" t="s">
        <v>799</v>
      </c>
      <c r="K241" s="186">
        <f t="shared" si="86"/>
        <v>0.53000000000000114</v>
      </c>
      <c r="L241" s="187">
        <f t="shared" si="87"/>
        <v>4.3453308190538747E-3</v>
      </c>
      <c r="M241" s="183" t="s">
        <v>613</v>
      </c>
      <c r="N241" s="181">
        <v>44431</v>
      </c>
      <c r="O241" s="1"/>
      <c r="P241" s="1"/>
      <c r="Q241" s="1"/>
      <c r="R241" s="6" t="s">
        <v>783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1">
        <v>136</v>
      </c>
      <c r="B242" s="202">
        <v>43294</v>
      </c>
      <c r="C242" s="202"/>
      <c r="D242" s="203" t="s">
        <v>800</v>
      </c>
      <c r="E242" s="204" t="s">
        <v>592</v>
      </c>
      <c r="F242" s="199">
        <v>46.5</v>
      </c>
      <c r="G242" s="204"/>
      <c r="H242" s="204">
        <v>17</v>
      </c>
      <c r="I242" s="205">
        <v>59</v>
      </c>
      <c r="J242" s="173" t="s">
        <v>801</v>
      </c>
      <c r="K242" s="174">
        <f t="shared" si="86"/>
        <v>-29.5</v>
      </c>
      <c r="L242" s="175">
        <f t="shared" si="87"/>
        <v>-0.63440860215053763</v>
      </c>
      <c r="M242" s="171" t="s">
        <v>605</v>
      </c>
      <c r="N242" s="168">
        <v>43887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8">
        <v>137</v>
      </c>
      <c r="B243" s="189">
        <v>43396</v>
      </c>
      <c r="C243" s="189"/>
      <c r="D243" s="190" t="s">
        <v>428</v>
      </c>
      <c r="E243" s="191" t="s">
        <v>592</v>
      </c>
      <c r="F243" s="191">
        <v>156.5</v>
      </c>
      <c r="G243" s="191"/>
      <c r="H243" s="191">
        <v>207.5</v>
      </c>
      <c r="I243" s="193">
        <v>191</v>
      </c>
      <c r="J243" s="163" t="s">
        <v>680</v>
      </c>
      <c r="K243" s="164">
        <f t="shared" si="86"/>
        <v>51</v>
      </c>
      <c r="L243" s="165">
        <f t="shared" si="87"/>
        <v>0.32587859424920129</v>
      </c>
      <c r="M243" s="160" t="s">
        <v>595</v>
      </c>
      <c r="N243" s="166">
        <v>44369</v>
      </c>
      <c r="O243" s="1"/>
      <c r="P243" s="1"/>
      <c r="Q243" s="1"/>
      <c r="R243" s="6" t="s">
        <v>783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8">
        <v>138</v>
      </c>
      <c r="B244" s="189">
        <v>43439</v>
      </c>
      <c r="C244" s="189"/>
      <c r="D244" s="190" t="s">
        <v>347</v>
      </c>
      <c r="E244" s="191" t="s">
        <v>592</v>
      </c>
      <c r="F244" s="191">
        <v>259.5</v>
      </c>
      <c r="G244" s="191"/>
      <c r="H244" s="191">
        <v>320</v>
      </c>
      <c r="I244" s="193">
        <v>320</v>
      </c>
      <c r="J244" s="163" t="s">
        <v>680</v>
      </c>
      <c r="K244" s="164">
        <f t="shared" si="86"/>
        <v>60.5</v>
      </c>
      <c r="L244" s="165">
        <f t="shared" si="87"/>
        <v>0.23314065510597304</v>
      </c>
      <c r="M244" s="160" t="s">
        <v>595</v>
      </c>
      <c r="N244" s="166">
        <v>44323</v>
      </c>
      <c r="O244" s="1"/>
      <c r="P244" s="1"/>
      <c r="Q244" s="1"/>
      <c r="R244" s="6" t="s">
        <v>783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1">
        <v>139</v>
      </c>
      <c r="B245" s="202">
        <v>43439</v>
      </c>
      <c r="C245" s="202"/>
      <c r="D245" s="203" t="s">
        <v>802</v>
      </c>
      <c r="E245" s="204" t="s">
        <v>592</v>
      </c>
      <c r="F245" s="204">
        <v>715</v>
      </c>
      <c r="G245" s="204"/>
      <c r="H245" s="204">
        <v>445</v>
      </c>
      <c r="I245" s="205">
        <v>840</v>
      </c>
      <c r="J245" s="173" t="s">
        <v>803</v>
      </c>
      <c r="K245" s="174">
        <f t="shared" si="86"/>
        <v>-270</v>
      </c>
      <c r="L245" s="175">
        <f t="shared" si="87"/>
        <v>-0.3776223776223776</v>
      </c>
      <c r="M245" s="171" t="s">
        <v>605</v>
      </c>
      <c r="N245" s="168">
        <v>43800</v>
      </c>
      <c r="O245" s="1"/>
      <c r="P245" s="1"/>
      <c r="Q245" s="1"/>
      <c r="R245" s="6" t="s">
        <v>783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8">
        <v>140</v>
      </c>
      <c r="B246" s="189">
        <v>43469</v>
      </c>
      <c r="C246" s="189"/>
      <c r="D246" s="190" t="s">
        <v>180</v>
      </c>
      <c r="E246" s="191" t="s">
        <v>592</v>
      </c>
      <c r="F246" s="191">
        <v>875</v>
      </c>
      <c r="G246" s="191"/>
      <c r="H246" s="191">
        <v>1165</v>
      </c>
      <c r="I246" s="193">
        <v>1185</v>
      </c>
      <c r="J246" s="163" t="s">
        <v>804</v>
      </c>
      <c r="K246" s="164">
        <f t="shared" si="86"/>
        <v>290</v>
      </c>
      <c r="L246" s="165">
        <f t="shared" si="87"/>
        <v>0.33142857142857141</v>
      </c>
      <c r="M246" s="160" t="s">
        <v>595</v>
      </c>
      <c r="N246" s="166">
        <v>43847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8">
        <v>141</v>
      </c>
      <c r="B247" s="189">
        <v>43559</v>
      </c>
      <c r="C247" s="189"/>
      <c r="D247" s="190" t="s">
        <v>365</v>
      </c>
      <c r="E247" s="191" t="s">
        <v>592</v>
      </c>
      <c r="F247" s="191">
        <f>387-14.63</f>
        <v>372.37</v>
      </c>
      <c r="G247" s="191"/>
      <c r="H247" s="191">
        <v>490</v>
      </c>
      <c r="I247" s="193">
        <v>490</v>
      </c>
      <c r="J247" s="163" t="s">
        <v>680</v>
      </c>
      <c r="K247" s="164">
        <f t="shared" si="86"/>
        <v>117.63</v>
      </c>
      <c r="L247" s="165">
        <f t="shared" si="87"/>
        <v>0.31589548030185027</v>
      </c>
      <c r="M247" s="160" t="s">
        <v>595</v>
      </c>
      <c r="N247" s="166">
        <v>43850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1">
        <v>142</v>
      </c>
      <c r="B248" s="202">
        <v>43578</v>
      </c>
      <c r="C248" s="202"/>
      <c r="D248" s="203" t="s">
        <v>805</v>
      </c>
      <c r="E248" s="204" t="s">
        <v>604</v>
      </c>
      <c r="F248" s="204">
        <v>220</v>
      </c>
      <c r="G248" s="204"/>
      <c r="H248" s="204">
        <v>127.5</v>
      </c>
      <c r="I248" s="205">
        <v>284</v>
      </c>
      <c r="J248" s="173" t="s">
        <v>806</v>
      </c>
      <c r="K248" s="174">
        <f t="shared" si="86"/>
        <v>-92.5</v>
      </c>
      <c r="L248" s="175">
        <f t="shared" si="87"/>
        <v>-0.42045454545454547</v>
      </c>
      <c r="M248" s="171" t="s">
        <v>605</v>
      </c>
      <c r="N248" s="168">
        <v>43896</v>
      </c>
      <c r="O248" s="1"/>
      <c r="P248" s="1"/>
      <c r="Q248" s="1"/>
      <c r="R248" s="6" t="s">
        <v>783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8">
        <v>143</v>
      </c>
      <c r="B249" s="189">
        <v>43622</v>
      </c>
      <c r="C249" s="189"/>
      <c r="D249" s="190" t="s">
        <v>490</v>
      </c>
      <c r="E249" s="191" t="s">
        <v>604</v>
      </c>
      <c r="F249" s="191">
        <v>332.8</v>
      </c>
      <c r="G249" s="191"/>
      <c r="H249" s="191">
        <v>405</v>
      </c>
      <c r="I249" s="193">
        <v>419</v>
      </c>
      <c r="J249" s="163" t="s">
        <v>807</v>
      </c>
      <c r="K249" s="164">
        <f t="shared" si="86"/>
        <v>72.199999999999989</v>
      </c>
      <c r="L249" s="165">
        <f t="shared" si="87"/>
        <v>0.21694711538461534</v>
      </c>
      <c r="M249" s="160" t="s">
        <v>595</v>
      </c>
      <c r="N249" s="166">
        <v>43860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2">
        <v>144</v>
      </c>
      <c r="B250" s="181">
        <v>43641</v>
      </c>
      <c r="C250" s="181"/>
      <c r="D250" s="182" t="s">
        <v>172</v>
      </c>
      <c r="E250" s="183" t="s">
        <v>592</v>
      </c>
      <c r="F250" s="183">
        <v>386</v>
      </c>
      <c r="G250" s="184"/>
      <c r="H250" s="184">
        <v>395</v>
      </c>
      <c r="I250" s="184">
        <v>452</v>
      </c>
      <c r="J250" s="185" t="s">
        <v>808</v>
      </c>
      <c r="K250" s="186">
        <f t="shared" si="86"/>
        <v>9</v>
      </c>
      <c r="L250" s="187">
        <f t="shared" si="87"/>
        <v>2.3316062176165803E-2</v>
      </c>
      <c r="M250" s="183" t="s">
        <v>613</v>
      </c>
      <c r="N250" s="181">
        <v>43868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2">
        <v>145</v>
      </c>
      <c r="B251" s="181">
        <v>43707</v>
      </c>
      <c r="C251" s="181"/>
      <c r="D251" s="182" t="s">
        <v>146</v>
      </c>
      <c r="E251" s="183" t="s">
        <v>592</v>
      </c>
      <c r="F251" s="183">
        <v>137.5</v>
      </c>
      <c r="G251" s="184"/>
      <c r="H251" s="184">
        <v>138.5</v>
      </c>
      <c r="I251" s="184">
        <v>190</v>
      </c>
      <c r="J251" s="185" t="s">
        <v>809</v>
      </c>
      <c r="K251" s="186">
        <f t="shared" si="86"/>
        <v>1</v>
      </c>
      <c r="L251" s="187">
        <f t="shared" si="87"/>
        <v>7.2727272727272727E-3</v>
      </c>
      <c r="M251" s="183" t="s">
        <v>613</v>
      </c>
      <c r="N251" s="181">
        <v>44432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8">
        <v>146</v>
      </c>
      <c r="B252" s="189">
        <v>43731</v>
      </c>
      <c r="C252" s="189"/>
      <c r="D252" s="190" t="s">
        <v>438</v>
      </c>
      <c r="E252" s="191" t="s">
        <v>592</v>
      </c>
      <c r="F252" s="191">
        <v>235</v>
      </c>
      <c r="G252" s="191"/>
      <c r="H252" s="191">
        <v>295</v>
      </c>
      <c r="I252" s="193">
        <v>296</v>
      </c>
      <c r="J252" s="163" t="s">
        <v>810</v>
      </c>
      <c r="K252" s="164">
        <f t="shared" si="86"/>
        <v>60</v>
      </c>
      <c r="L252" s="165">
        <f t="shared" si="87"/>
        <v>0.25531914893617019</v>
      </c>
      <c r="M252" s="160" t="s">
        <v>595</v>
      </c>
      <c r="N252" s="166">
        <v>43844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8">
        <v>147</v>
      </c>
      <c r="B253" s="189">
        <v>43752</v>
      </c>
      <c r="C253" s="189"/>
      <c r="D253" s="190" t="s">
        <v>811</v>
      </c>
      <c r="E253" s="191" t="s">
        <v>592</v>
      </c>
      <c r="F253" s="191">
        <v>277.5</v>
      </c>
      <c r="G253" s="191"/>
      <c r="H253" s="191">
        <v>333</v>
      </c>
      <c r="I253" s="193">
        <v>333</v>
      </c>
      <c r="J253" s="163" t="s">
        <v>812</v>
      </c>
      <c r="K253" s="164">
        <f t="shared" si="86"/>
        <v>55.5</v>
      </c>
      <c r="L253" s="165">
        <f t="shared" si="87"/>
        <v>0.2</v>
      </c>
      <c r="M253" s="160" t="s">
        <v>595</v>
      </c>
      <c r="N253" s="166">
        <v>43846</v>
      </c>
      <c r="O253" s="1"/>
      <c r="P253" s="1"/>
      <c r="Q253" s="1"/>
      <c r="R253" s="6" t="s">
        <v>783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8">
        <v>148</v>
      </c>
      <c r="B254" s="189">
        <v>43752</v>
      </c>
      <c r="C254" s="189"/>
      <c r="D254" s="190" t="s">
        <v>813</v>
      </c>
      <c r="E254" s="191" t="s">
        <v>592</v>
      </c>
      <c r="F254" s="191">
        <v>930</v>
      </c>
      <c r="G254" s="191"/>
      <c r="H254" s="191">
        <v>1165</v>
      </c>
      <c r="I254" s="193">
        <v>1200</v>
      </c>
      <c r="J254" s="163" t="s">
        <v>814</v>
      </c>
      <c r="K254" s="164">
        <f t="shared" si="86"/>
        <v>235</v>
      </c>
      <c r="L254" s="165">
        <f t="shared" si="87"/>
        <v>0.25268817204301075</v>
      </c>
      <c r="M254" s="160" t="s">
        <v>595</v>
      </c>
      <c r="N254" s="166">
        <v>43847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8">
        <v>149</v>
      </c>
      <c r="B255" s="189">
        <v>43753</v>
      </c>
      <c r="C255" s="189"/>
      <c r="D255" s="190" t="s">
        <v>815</v>
      </c>
      <c r="E255" s="191" t="s">
        <v>592</v>
      </c>
      <c r="F255" s="161">
        <v>111</v>
      </c>
      <c r="G255" s="191"/>
      <c r="H255" s="191">
        <v>141</v>
      </c>
      <c r="I255" s="193">
        <v>141</v>
      </c>
      <c r="J255" s="163" t="s">
        <v>816</v>
      </c>
      <c r="K255" s="164">
        <f t="shared" si="86"/>
        <v>30</v>
      </c>
      <c r="L255" s="165">
        <f t="shared" si="87"/>
        <v>0.27027027027027029</v>
      </c>
      <c r="M255" s="160" t="s">
        <v>595</v>
      </c>
      <c r="N255" s="166">
        <v>44328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8">
        <v>150</v>
      </c>
      <c r="B256" s="189">
        <v>43753</v>
      </c>
      <c r="C256" s="189"/>
      <c r="D256" s="190" t="s">
        <v>817</v>
      </c>
      <c r="E256" s="191" t="s">
        <v>592</v>
      </c>
      <c r="F256" s="161">
        <v>296</v>
      </c>
      <c r="G256" s="191"/>
      <c r="H256" s="191">
        <v>370</v>
      </c>
      <c r="I256" s="193">
        <v>370</v>
      </c>
      <c r="J256" s="163" t="s">
        <v>680</v>
      </c>
      <c r="K256" s="164">
        <f t="shared" si="86"/>
        <v>74</v>
      </c>
      <c r="L256" s="165">
        <f t="shared" si="87"/>
        <v>0.25</v>
      </c>
      <c r="M256" s="160" t="s">
        <v>595</v>
      </c>
      <c r="N256" s="166">
        <v>43853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8">
        <v>151</v>
      </c>
      <c r="B257" s="189">
        <v>43754</v>
      </c>
      <c r="C257" s="189"/>
      <c r="D257" s="190" t="s">
        <v>818</v>
      </c>
      <c r="E257" s="191" t="s">
        <v>592</v>
      </c>
      <c r="F257" s="161">
        <v>300</v>
      </c>
      <c r="G257" s="191"/>
      <c r="H257" s="191">
        <v>382.5</v>
      </c>
      <c r="I257" s="193">
        <v>344</v>
      </c>
      <c r="J257" s="163" t="s">
        <v>819</v>
      </c>
      <c r="K257" s="164">
        <f t="shared" si="86"/>
        <v>82.5</v>
      </c>
      <c r="L257" s="165">
        <f t="shared" si="87"/>
        <v>0.27500000000000002</v>
      </c>
      <c r="M257" s="160" t="s">
        <v>595</v>
      </c>
      <c r="N257" s="166">
        <v>44238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8">
        <v>152</v>
      </c>
      <c r="B258" s="189">
        <v>43832</v>
      </c>
      <c r="C258" s="189"/>
      <c r="D258" s="190" t="s">
        <v>820</v>
      </c>
      <c r="E258" s="191" t="s">
        <v>592</v>
      </c>
      <c r="F258" s="161">
        <v>495</v>
      </c>
      <c r="G258" s="191"/>
      <c r="H258" s="191">
        <v>595</v>
      </c>
      <c r="I258" s="193">
        <v>590</v>
      </c>
      <c r="J258" s="163" t="s">
        <v>616</v>
      </c>
      <c r="K258" s="164">
        <f t="shared" si="86"/>
        <v>100</v>
      </c>
      <c r="L258" s="165">
        <f t="shared" si="87"/>
        <v>0.20202020202020202</v>
      </c>
      <c r="M258" s="160" t="s">
        <v>595</v>
      </c>
      <c r="N258" s="166">
        <v>44589</v>
      </c>
      <c r="O258" s="1"/>
      <c r="P258" s="1"/>
      <c r="Q258" s="1"/>
      <c r="R258" s="6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8">
        <v>153</v>
      </c>
      <c r="B259" s="189">
        <v>43966</v>
      </c>
      <c r="C259" s="189"/>
      <c r="D259" s="190" t="s">
        <v>76</v>
      </c>
      <c r="E259" s="191" t="s">
        <v>592</v>
      </c>
      <c r="F259" s="161">
        <v>67.5</v>
      </c>
      <c r="G259" s="191"/>
      <c r="H259" s="191">
        <v>86</v>
      </c>
      <c r="I259" s="193">
        <v>86</v>
      </c>
      <c r="J259" s="163" t="s">
        <v>821</v>
      </c>
      <c r="K259" s="164">
        <f t="shared" si="86"/>
        <v>18.5</v>
      </c>
      <c r="L259" s="165">
        <f t="shared" si="87"/>
        <v>0.27407407407407408</v>
      </c>
      <c r="M259" s="160" t="s">
        <v>595</v>
      </c>
      <c r="N259" s="166">
        <v>44008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8">
        <v>154</v>
      </c>
      <c r="B260" s="189">
        <v>44035</v>
      </c>
      <c r="C260" s="189"/>
      <c r="D260" s="190" t="s">
        <v>489</v>
      </c>
      <c r="E260" s="191" t="s">
        <v>592</v>
      </c>
      <c r="F260" s="161">
        <v>231</v>
      </c>
      <c r="G260" s="191"/>
      <c r="H260" s="191">
        <v>281</v>
      </c>
      <c r="I260" s="193">
        <v>281</v>
      </c>
      <c r="J260" s="163" t="s">
        <v>680</v>
      </c>
      <c r="K260" s="164">
        <f t="shared" si="86"/>
        <v>50</v>
      </c>
      <c r="L260" s="165">
        <f t="shared" si="87"/>
        <v>0.21645021645021645</v>
      </c>
      <c r="M260" s="160" t="s">
        <v>595</v>
      </c>
      <c r="N260" s="166">
        <v>44358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8">
        <v>155</v>
      </c>
      <c r="B261" s="189">
        <v>44092</v>
      </c>
      <c r="C261" s="189"/>
      <c r="D261" s="190" t="s">
        <v>144</v>
      </c>
      <c r="E261" s="191" t="s">
        <v>592</v>
      </c>
      <c r="F261" s="191">
        <v>206</v>
      </c>
      <c r="G261" s="191"/>
      <c r="H261" s="191">
        <v>248</v>
      </c>
      <c r="I261" s="193">
        <v>248</v>
      </c>
      <c r="J261" s="163" t="s">
        <v>680</v>
      </c>
      <c r="K261" s="164">
        <f t="shared" si="86"/>
        <v>42</v>
      </c>
      <c r="L261" s="165">
        <f t="shared" si="87"/>
        <v>0.20388349514563106</v>
      </c>
      <c r="M261" s="160" t="s">
        <v>595</v>
      </c>
      <c r="N261" s="166">
        <v>44214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8">
        <v>156</v>
      </c>
      <c r="B262" s="189">
        <v>44140</v>
      </c>
      <c r="C262" s="189"/>
      <c r="D262" s="190" t="s">
        <v>144</v>
      </c>
      <c r="E262" s="191" t="s">
        <v>592</v>
      </c>
      <c r="F262" s="191">
        <v>182.5</v>
      </c>
      <c r="G262" s="191"/>
      <c r="H262" s="191">
        <v>248</v>
      </c>
      <c r="I262" s="193">
        <v>248</v>
      </c>
      <c r="J262" s="163" t="s">
        <v>680</v>
      </c>
      <c r="K262" s="164">
        <f t="shared" si="86"/>
        <v>65.5</v>
      </c>
      <c r="L262" s="165">
        <f t="shared" si="87"/>
        <v>0.35890410958904112</v>
      </c>
      <c r="M262" s="160" t="s">
        <v>595</v>
      </c>
      <c r="N262" s="166">
        <v>44214</v>
      </c>
      <c r="O262" s="1"/>
      <c r="P262" s="1"/>
      <c r="Q262" s="1"/>
      <c r="R262" s="6" t="s">
        <v>787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8">
        <v>157</v>
      </c>
      <c r="B263" s="189">
        <v>44140</v>
      </c>
      <c r="C263" s="189"/>
      <c r="D263" s="190" t="s">
        <v>347</v>
      </c>
      <c r="E263" s="191" t="s">
        <v>592</v>
      </c>
      <c r="F263" s="191">
        <v>247.5</v>
      </c>
      <c r="G263" s="191"/>
      <c r="H263" s="191">
        <v>320</v>
      </c>
      <c r="I263" s="193">
        <v>320</v>
      </c>
      <c r="J263" s="163" t="s">
        <v>680</v>
      </c>
      <c r="K263" s="164">
        <f t="shared" si="86"/>
        <v>72.5</v>
      </c>
      <c r="L263" s="165">
        <f t="shared" si="87"/>
        <v>0.29292929292929293</v>
      </c>
      <c r="M263" s="160" t="s">
        <v>595</v>
      </c>
      <c r="N263" s="166">
        <v>44323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8">
        <v>158</v>
      </c>
      <c r="B264" s="189">
        <v>44140</v>
      </c>
      <c r="C264" s="189"/>
      <c r="D264" s="190" t="s">
        <v>203</v>
      </c>
      <c r="E264" s="191" t="s">
        <v>592</v>
      </c>
      <c r="F264" s="161">
        <v>925</v>
      </c>
      <c r="G264" s="191"/>
      <c r="H264" s="191">
        <v>1095</v>
      </c>
      <c r="I264" s="193">
        <v>1093</v>
      </c>
      <c r="J264" s="163" t="s">
        <v>822</v>
      </c>
      <c r="K264" s="164">
        <f t="shared" si="86"/>
        <v>170</v>
      </c>
      <c r="L264" s="165">
        <f t="shared" si="87"/>
        <v>0.18378378378378379</v>
      </c>
      <c r="M264" s="160" t="s">
        <v>595</v>
      </c>
      <c r="N264" s="166">
        <v>44201</v>
      </c>
      <c r="O264" s="1"/>
      <c r="P264" s="1"/>
      <c r="Q264" s="1"/>
      <c r="R264" s="6" t="s">
        <v>787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8">
        <v>159</v>
      </c>
      <c r="B265" s="189">
        <v>44140</v>
      </c>
      <c r="C265" s="189"/>
      <c r="D265" s="190" t="s">
        <v>365</v>
      </c>
      <c r="E265" s="191" t="s">
        <v>592</v>
      </c>
      <c r="F265" s="161">
        <v>332.5</v>
      </c>
      <c r="G265" s="191"/>
      <c r="H265" s="191">
        <v>393</v>
      </c>
      <c r="I265" s="193">
        <v>406</v>
      </c>
      <c r="J265" s="163" t="s">
        <v>823</v>
      </c>
      <c r="K265" s="164">
        <f t="shared" si="86"/>
        <v>60.5</v>
      </c>
      <c r="L265" s="165">
        <f t="shared" si="87"/>
        <v>0.18195488721804512</v>
      </c>
      <c r="M265" s="160" t="s">
        <v>595</v>
      </c>
      <c r="N265" s="166">
        <v>44256</v>
      </c>
      <c r="O265" s="1"/>
      <c r="P265" s="1"/>
      <c r="Q265" s="1"/>
      <c r="R265" s="6" t="s">
        <v>787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8">
        <v>160</v>
      </c>
      <c r="B266" s="189">
        <v>44141</v>
      </c>
      <c r="C266" s="189"/>
      <c r="D266" s="190" t="s">
        <v>489</v>
      </c>
      <c r="E266" s="191" t="s">
        <v>592</v>
      </c>
      <c r="F266" s="161">
        <v>231</v>
      </c>
      <c r="G266" s="191"/>
      <c r="H266" s="191">
        <v>281</v>
      </c>
      <c r="I266" s="193">
        <v>281</v>
      </c>
      <c r="J266" s="163" t="s">
        <v>680</v>
      </c>
      <c r="K266" s="164">
        <f t="shared" si="86"/>
        <v>50</v>
      </c>
      <c r="L266" s="165">
        <f t="shared" si="87"/>
        <v>0.21645021645021645</v>
      </c>
      <c r="M266" s="160" t="s">
        <v>595</v>
      </c>
      <c r="N266" s="166">
        <v>44358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8">
        <v>161</v>
      </c>
      <c r="B267" s="189">
        <v>44187</v>
      </c>
      <c r="C267" s="189"/>
      <c r="D267" s="190" t="s">
        <v>824</v>
      </c>
      <c r="E267" s="191" t="s">
        <v>592</v>
      </c>
      <c r="F267" s="161">
        <v>190</v>
      </c>
      <c r="G267" s="191"/>
      <c r="H267" s="191">
        <v>239</v>
      </c>
      <c r="I267" s="193">
        <v>239</v>
      </c>
      <c r="J267" s="163" t="s">
        <v>825</v>
      </c>
      <c r="K267" s="164">
        <f t="shared" si="86"/>
        <v>49</v>
      </c>
      <c r="L267" s="165">
        <f t="shared" si="87"/>
        <v>0.25789473684210529</v>
      </c>
      <c r="M267" s="160" t="s">
        <v>595</v>
      </c>
      <c r="N267" s="166">
        <v>44844</v>
      </c>
      <c r="O267" s="1"/>
      <c r="P267" s="1"/>
      <c r="Q267" s="1"/>
      <c r="R267" s="6" t="s">
        <v>787</v>
      </c>
    </row>
    <row r="268" spans="1:26" ht="12.75" customHeight="1">
      <c r="A268" s="188">
        <v>162</v>
      </c>
      <c r="B268" s="189">
        <v>44258</v>
      </c>
      <c r="C268" s="189"/>
      <c r="D268" s="190" t="s">
        <v>820</v>
      </c>
      <c r="E268" s="191" t="s">
        <v>592</v>
      </c>
      <c r="F268" s="161">
        <v>495</v>
      </c>
      <c r="G268" s="191"/>
      <c r="H268" s="191">
        <v>595</v>
      </c>
      <c r="I268" s="193">
        <v>590</v>
      </c>
      <c r="J268" s="163" t="s">
        <v>616</v>
      </c>
      <c r="K268" s="164">
        <f t="shared" si="86"/>
        <v>100</v>
      </c>
      <c r="L268" s="165">
        <f t="shared" si="87"/>
        <v>0.20202020202020202</v>
      </c>
      <c r="M268" s="160" t="s">
        <v>595</v>
      </c>
      <c r="N268" s="166">
        <v>44589</v>
      </c>
      <c r="O268" s="1"/>
      <c r="P268" s="1"/>
      <c r="R268" s="6" t="s">
        <v>787</v>
      </c>
    </row>
    <row r="269" spans="1:26" ht="12.75" customHeight="1">
      <c r="A269" s="188">
        <v>163</v>
      </c>
      <c r="B269" s="189">
        <v>44274</v>
      </c>
      <c r="C269" s="189"/>
      <c r="D269" s="190" t="s">
        <v>365</v>
      </c>
      <c r="E269" s="191" t="s">
        <v>592</v>
      </c>
      <c r="F269" s="161">
        <v>355</v>
      </c>
      <c r="G269" s="191"/>
      <c r="H269" s="191">
        <v>422.5</v>
      </c>
      <c r="I269" s="193">
        <v>420</v>
      </c>
      <c r="J269" s="163" t="s">
        <v>826</v>
      </c>
      <c r="K269" s="164">
        <f t="shared" si="86"/>
        <v>67.5</v>
      </c>
      <c r="L269" s="165">
        <f t="shared" si="87"/>
        <v>0.19014084507042253</v>
      </c>
      <c r="M269" s="160" t="s">
        <v>595</v>
      </c>
      <c r="N269" s="166">
        <v>44361</v>
      </c>
      <c r="O269" s="1"/>
      <c r="R269" s="20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8">
        <v>164</v>
      </c>
      <c r="B270" s="189">
        <v>44295</v>
      </c>
      <c r="C270" s="189"/>
      <c r="D270" s="190" t="s">
        <v>327</v>
      </c>
      <c r="E270" s="191" t="s">
        <v>592</v>
      </c>
      <c r="F270" s="161">
        <v>555</v>
      </c>
      <c r="G270" s="191"/>
      <c r="H270" s="191">
        <v>663</v>
      </c>
      <c r="I270" s="193">
        <v>663</v>
      </c>
      <c r="J270" s="163" t="s">
        <v>827</v>
      </c>
      <c r="K270" s="164">
        <f t="shared" si="86"/>
        <v>108</v>
      </c>
      <c r="L270" s="165">
        <f t="shared" si="87"/>
        <v>0.19459459459459461</v>
      </c>
      <c r="M270" s="160" t="s">
        <v>595</v>
      </c>
      <c r="N270" s="166">
        <v>44321</v>
      </c>
      <c r="O270" s="1"/>
      <c r="P270" s="1"/>
      <c r="Q270" s="1"/>
      <c r="R270" s="206" t="s">
        <v>787</v>
      </c>
    </row>
    <row r="271" spans="1:26" ht="12.75" customHeight="1">
      <c r="A271" s="188">
        <v>165</v>
      </c>
      <c r="B271" s="189">
        <v>44308</v>
      </c>
      <c r="C271" s="189"/>
      <c r="D271" s="190" t="s">
        <v>791</v>
      </c>
      <c r="E271" s="191" t="s">
        <v>592</v>
      </c>
      <c r="F271" s="161">
        <v>126.5</v>
      </c>
      <c r="G271" s="191"/>
      <c r="H271" s="191">
        <v>155</v>
      </c>
      <c r="I271" s="193">
        <v>155</v>
      </c>
      <c r="J271" s="163" t="s">
        <v>680</v>
      </c>
      <c r="K271" s="164">
        <f t="shared" si="86"/>
        <v>28.5</v>
      </c>
      <c r="L271" s="165">
        <f t="shared" si="87"/>
        <v>0.22529644268774704</v>
      </c>
      <c r="M271" s="160" t="s">
        <v>595</v>
      </c>
      <c r="N271" s="166">
        <v>44362</v>
      </c>
      <c r="O271" s="1"/>
      <c r="R271" s="206" t="s">
        <v>787</v>
      </c>
    </row>
    <row r="272" spans="1:26" ht="12.75" customHeight="1">
      <c r="A272" s="167">
        <v>166</v>
      </c>
      <c r="B272" s="198">
        <v>44368</v>
      </c>
      <c r="C272" s="198"/>
      <c r="D272" s="169" t="s">
        <v>828</v>
      </c>
      <c r="E272" s="171" t="s">
        <v>592</v>
      </c>
      <c r="F272" s="199">
        <v>287.5</v>
      </c>
      <c r="G272" s="171"/>
      <c r="H272" s="171">
        <v>245</v>
      </c>
      <c r="I272" s="172">
        <v>344</v>
      </c>
      <c r="J272" s="173" t="s">
        <v>829</v>
      </c>
      <c r="K272" s="174">
        <f t="shared" si="86"/>
        <v>-42.5</v>
      </c>
      <c r="L272" s="175">
        <f t="shared" si="87"/>
        <v>-0.14782608695652175</v>
      </c>
      <c r="M272" s="171" t="s">
        <v>605</v>
      </c>
      <c r="N272" s="168">
        <v>44508</v>
      </c>
      <c r="O272" s="1"/>
      <c r="R272" s="206" t="s">
        <v>787</v>
      </c>
    </row>
    <row r="273" spans="1:18" ht="12.75" customHeight="1">
      <c r="A273" s="188">
        <v>167</v>
      </c>
      <c r="B273" s="189">
        <v>44368</v>
      </c>
      <c r="C273" s="189"/>
      <c r="D273" s="190" t="s">
        <v>489</v>
      </c>
      <c r="E273" s="191" t="s">
        <v>592</v>
      </c>
      <c r="F273" s="161">
        <v>241</v>
      </c>
      <c r="G273" s="191"/>
      <c r="H273" s="191">
        <v>298</v>
      </c>
      <c r="I273" s="193">
        <v>320</v>
      </c>
      <c r="J273" s="163" t="s">
        <v>680</v>
      </c>
      <c r="K273" s="164">
        <f t="shared" si="86"/>
        <v>57</v>
      </c>
      <c r="L273" s="165">
        <f t="shared" si="87"/>
        <v>0.23651452282157676</v>
      </c>
      <c r="M273" s="160" t="s">
        <v>595</v>
      </c>
      <c r="N273" s="166">
        <v>44802</v>
      </c>
      <c r="O273" s="37"/>
      <c r="R273" s="206" t="s">
        <v>787</v>
      </c>
    </row>
    <row r="274" spans="1:18" ht="12.75" customHeight="1">
      <c r="A274" s="188">
        <v>168</v>
      </c>
      <c r="B274" s="189">
        <v>44406</v>
      </c>
      <c r="C274" s="189"/>
      <c r="D274" s="190" t="s">
        <v>791</v>
      </c>
      <c r="E274" s="191" t="s">
        <v>592</v>
      </c>
      <c r="F274" s="161">
        <v>162.5</v>
      </c>
      <c r="G274" s="191"/>
      <c r="H274" s="191">
        <v>200</v>
      </c>
      <c r="I274" s="193">
        <v>200</v>
      </c>
      <c r="J274" s="163" t="s">
        <v>680</v>
      </c>
      <c r="K274" s="164">
        <f t="shared" si="86"/>
        <v>37.5</v>
      </c>
      <c r="L274" s="165">
        <f t="shared" si="87"/>
        <v>0.23076923076923078</v>
      </c>
      <c r="M274" s="160" t="s">
        <v>595</v>
      </c>
      <c r="N274" s="166">
        <v>44802</v>
      </c>
      <c r="O274" s="1"/>
      <c r="R274" s="206" t="s">
        <v>787</v>
      </c>
    </row>
    <row r="275" spans="1:18" ht="12.75" customHeight="1">
      <c r="A275" s="188">
        <v>169</v>
      </c>
      <c r="B275" s="189">
        <v>44462</v>
      </c>
      <c r="C275" s="189"/>
      <c r="D275" s="190" t="s">
        <v>446</v>
      </c>
      <c r="E275" s="191" t="s">
        <v>592</v>
      </c>
      <c r="F275" s="161">
        <v>1235</v>
      </c>
      <c r="G275" s="191"/>
      <c r="H275" s="191">
        <v>1505</v>
      </c>
      <c r="I275" s="193">
        <v>1500</v>
      </c>
      <c r="J275" s="163" t="s">
        <v>680</v>
      </c>
      <c r="K275" s="164">
        <f t="shared" si="86"/>
        <v>270</v>
      </c>
      <c r="L275" s="165">
        <f t="shared" si="87"/>
        <v>0.21862348178137653</v>
      </c>
      <c r="M275" s="160" t="s">
        <v>595</v>
      </c>
      <c r="N275" s="166">
        <v>44564</v>
      </c>
      <c r="O275" s="1"/>
      <c r="R275" s="206" t="s">
        <v>787</v>
      </c>
    </row>
    <row r="276" spans="1:18" ht="12.75" customHeight="1">
      <c r="A276" s="207">
        <v>170</v>
      </c>
      <c r="B276" s="208">
        <v>44480</v>
      </c>
      <c r="C276" s="208"/>
      <c r="D276" s="209" t="s">
        <v>830</v>
      </c>
      <c r="E276" s="210" t="s">
        <v>592</v>
      </c>
      <c r="F276" s="55">
        <v>58.75</v>
      </c>
      <c r="G276" s="210"/>
      <c r="H276" s="211"/>
      <c r="I276" s="51"/>
      <c r="J276" s="212" t="s">
        <v>593</v>
      </c>
      <c r="K276" s="207"/>
      <c r="L276" s="208"/>
      <c r="M276" s="208"/>
      <c r="N276" s="209"/>
      <c r="O276" s="37"/>
      <c r="R276" s="206" t="s">
        <v>787</v>
      </c>
    </row>
    <row r="277" spans="1:18" ht="12.75" customHeight="1">
      <c r="A277" s="213">
        <v>171</v>
      </c>
      <c r="B277" s="214">
        <v>44481</v>
      </c>
      <c r="C277" s="214"/>
      <c r="D277" s="215" t="s">
        <v>278</v>
      </c>
      <c r="E277" s="51" t="s">
        <v>592</v>
      </c>
      <c r="F277" s="216" t="s">
        <v>831</v>
      </c>
      <c r="G277" s="51"/>
      <c r="H277" s="51"/>
      <c r="I277" s="51">
        <v>380</v>
      </c>
      <c r="J277" s="217" t="s">
        <v>593</v>
      </c>
      <c r="K277" s="213"/>
      <c r="L277" s="214"/>
      <c r="M277" s="214"/>
      <c r="N277" s="215"/>
      <c r="O277" s="37"/>
      <c r="R277" s="206" t="s">
        <v>787</v>
      </c>
    </row>
    <row r="278" spans="1:18" ht="12.75" customHeight="1">
      <c r="A278" s="188">
        <v>172</v>
      </c>
      <c r="B278" s="189">
        <v>44481</v>
      </c>
      <c r="C278" s="189"/>
      <c r="D278" s="190" t="s">
        <v>832</v>
      </c>
      <c r="E278" s="191" t="s">
        <v>592</v>
      </c>
      <c r="F278" s="161">
        <v>45.5</v>
      </c>
      <c r="G278" s="191"/>
      <c r="H278" s="191">
        <v>56.5</v>
      </c>
      <c r="I278" s="193">
        <v>56</v>
      </c>
      <c r="J278" s="163" t="s">
        <v>680</v>
      </c>
      <c r="K278" s="164">
        <f t="shared" ref="K278:K279" si="88">H278-F278</f>
        <v>11</v>
      </c>
      <c r="L278" s="165">
        <f t="shared" ref="L278:L279" si="89">K278/F278</f>
        <v>0.24175824175824176</v>
      </c>
      <c r="M278" s="160" t="s">
        <v>595</v>
      </c>
      <c r="N278" s="166">
        <v>44881</v>
      </c>
      <c r="O278" s="37"/>
      <c r="R278" s="206"/>
    </row>
    <row r="279" spans="1:18" ht="12.75" customHeight="1">
      <c r="A279" s="188">
        <v>173</v>
      </c>
      <c r="B279" s="189">
        <v>44551</v>
      </c>
      <c r="C279" s="189"/>
      <c r="D279" s="190" t="s">
        <v>131</v>
      </c>
      <c r="E279" s="191" t="s">
        <v>592</v>
      </c>
      <c r="F279" s="161">
        <v>2300</v>
      </c>
      <c r="G279" s="191"/>
      <c r="H279" s="191">
        <f>(2820+2200)/2</f>
        <v>2510</v>
      </c>
      <c r="I279" s="193">
        <v>3000</v>
      </c>
      <c r="J279" s="163" t="s">
        <v>833</v>
      </c>
      <c r="K279" s="164">
        <f t="shared" si="88"/>
        <v>210</v>
      </c>
      <c r="L279" s="165">
        <f t="shared" si="89"/>
        <v>9.1304347826086957E-2</v>
      </c>
      <c r="M279" s="160" t="s">
        <v>595</v>
      </c>
      <c r="N279" s="166">
        <v>44649</v>
      </c>
      <c r="O279" s="1"/>
      <c r="R279" s="206"/>
    </row>
    <row r="280" spans="1:18" ht="12.75" customHeight="1">
      <c r="A280" s="188">
        <v>174</v>
      </c>
      <c r="B280" s="189">
        <v>44606</v>
      </c>
      <c r="C280" s="189"/>
      <c r="D280" s="190" t="s">
        <v>436</v>
      </c>
      <c r="E280" s="191" t="s">
        <v>592</v>
      </c>
      <c r="F280" s="161">
        <v>635</v>
      </c>
      <c r="G280" s="191"/>
      <c r="H280" s="191">
        <v>700</v>
      </c>
      <c r="I280" s="193">
        <v>764</v>
      </c>
      <c r="J280" s="163" t="s">
        <v>868</v>
      </c>
      <c r="K280" s="164">
        <f t="shared" ref="K280" si="90">H280-F280</f>
        <v>65</v>
      </c>
      <c r="L280" s="165">
        <f t="shared" ref="L280" si="91">K280/F280</f>
        <v>0.10236220472440945</v>
      </c>
      <c r="M280" s="160" t="s">
        <v>595</v>
      </c>
      <c r="N280" s="166">
        <v>45159</v>
      </c>
      <c r="O280" s="37"/>
      <c r="R280" s="206"/>
    </row>
    <row r="281" spans="1:18" ht="12.75" customHeight="1">
      <c r="A281" s="188">
        <v>175</v>
      </c>
      <c r="B281" s="189">
        <v>44613</v>
      </c>
      <c r="C281" s="189"/>
      <c r="D281" s="190" t="s">
        <v>446</v>
      </c>
      <c r="E281" s="191" t="s">
        <v>592</v>
      </c>
      <c r="F281" s="161">
        <v>1255</v>
      </c>
      <c r="G281" s="191"/>
      <c r="H281" s="191">
        <v>1515</v>
      </c>
      <c r="I281" s="193">
        <v>1510</v>
      </c>
      <c r="J281" s="163" t="s">
        <v>680</v>
      </c>
      <c r="K281" s="164">
        <f>H281-F281</f>
        <v>260</v>
      </c>
      <c r="L281" s="165">
        <f>K281/F281</f>
        <v>0.20717131474103587</v>
      </c>
      <c r="M281" s="160" t="s">
        <v>595</v>
      </c>
      <c r="N281" s="166">
        <v>44834</v>
      </c>
      <c r="O281" s="37"/>
      <c r="R281" s="206"/>
    </row>
    <row r="282" spans="1:18" ht="12.75" customHeight="1">
      <c r="A282">
        <v>176</v>
      </c>
      <c r="B282" s="214">
        <v>44670</v>
      </c>
      <c r="C282" s="214"/>
      <c r="D282" s="53" t="s">
        <v>552</v>
      </c>
      <c r="E282" s="218" t="s">
        <v>592</v>
      </c>
      <c r="F282" s="51" t="s">
        <v>834</v>
      </c>
      <c r="G282" s="51"/>
      <c r="H282" s="51"/>
      <c r="I282" s="51">
        <v>553</v>
      </c>
      <c r="J282" s="51" t="s">
        <v>593</v>
      </c>
      <c r="K282" s="51"/>
      <c r="L282" s="51"/>
      <c r="M282" s="51"/>
      <c r="N282" s="51"/>
      <c r="O282" s="37"/>
      <c r="R282" s="206"/>
    </row>
    <row r="283" spans="1:18" ht="12.75" customHeight="1">
      <c r="A283" s="188">
        <v>177</v>
      </c>
      <c r="B283" s="189">
        <v>44746</v>
      </c>
      <c r="C283" s="189"/>
      <c r="D283" s="190" t="s">
        <v>835</v>
      </c>
      <c r="E283" s="191" t="s">
        <v>592</v>
      </c>
      <c r="F283" s="161">
        <v>207.5</v>
      </c>
      <c r="G283" s="191"/>
      <c r="H283" s="191">
        <v>254</v>
      </c>
      <c r="I283" s="193">
        <v>254</v>
      </c>
      <c r="J283" s="163" t="s">
        <v>680</v>
      </c>
      <c r="K283" s="164">
        <f t="shared" ref="K283:K285" si="92">H283-F283</f>
        <v>46.5</v>
      </c>
      <c r="L283" s="165">
        <f t="shared" ref="L283:L285" si="93">K283/F283</f>
        <v>0.22409638554216868</v>
      </c>
      <c r="M283" s="160" t="s">
        <v>595</v>
      </c>
      <c r="N283" s="166">
        <v>44792</v>
      </c>
      <c r="O283" s="1"/>
      <c r="R283" s="206"/>
    </row>
    <row r="284" spans="1:18" ht="12.75" customHeight="1">
      <c r="A284" s="188">
        <v>178</v>
      </c>
      <c r="B284" s="189">
        <v>44775</v>
      </c>
      <c r="C284" s="189"/>
      <c r="D284" s="190" t="s">
        <v>491</v>
      </c>
      <c r="E284" s="191" t="s">
        <v>592</v>
      </c>
      <c r="F284" s="161">
        <v>31.25</v>
      </c>
      <c r="G284" s="191"/>
      <c r="H284" s="191">
        <v>38.75</v>
      </c>
      <c r="I284" s="193">
        <v>38</v>
      </c>
      <c r="J284" s="163" t="s">
        <v>680</v>
      </c>
      <c r="K284" s="164">
        <f t="shared" si="92"/>
        <v>7.5</v>
      </c>
      <c r="L284" s="165">
        <f t="shared" si="93"/>
        <v>0.24</v>
      </c>
      <c r="M284" s="160" t="s">
        <v>595</v>
      </c>
      <c r="N284" s="166">
        <v>44844</v>
      </c>
      <c r="O284" s="37"/>
      <c r="R284" s="55"/>
    </row>
    <row r="285" spans="1:18" ht="12.75" customHeight="1">
      <c r="A285" s="188">
        <v>179</v>
      </c>
      <c r="B285" s="189">
        <v>44841</v>
      </c>
      <c r="C285" s="189"/>
      <c r="D285" s="190" t="s">
        <v>836</v>
      </c>
      <c r="E285" s="191" t="s">
        <v>592</v>
      </c>
      <c r="F285" s="161">
        <v>665</v>
      </c>
      <c r="G285" s="191"/>
      <c r="H285" s="191">
        <v>807.5</v>
      </c>
      <c r="I285" s="193">
        <v>840</v>
      </c>
      <c r="J285" s="163" t="s">
        <v>833</v>
      </c>
      <c r="K285" s="164">
        <f t="shared" si="92"/>
        <v>142.5</v>
      </c>
      <c r="L285" s="165">
        <f t="shared" si="93"/>
        <v>0.21428571428571427</v>
      </c>
      <c r="M285" s="160" t="s">
        <v>595</v>
      </c>
      <c r="N285" s="166">
        <v>45097</v>
      </c>
      <c r="O285" s="37"/>
      <c r="R285" s="55"/>
    </row>
    <row r="286" spans="1:18" ht="12.75" customHeight="1">
      <c r="A286" s="188">
        <v>180</v>
      </c>
      <c r="B286" s="189">
        <v>44844</v>
      </c>
      <c r="C286" s="189"/>
      <c r="D286" s="190" t="s">
        <v>438</v>
      </c>
      <c r="E286" s="191" t="s">
        <v>592</v>
      </c>
      <c r="F286" s="161">
        <v>227.5</v>
      </c>
      <c r="G286" s="191"/>
      <c r="H286" s="191">
        <v>270</v>
      </c>
      <c r="I286" s="193">
        <v>291</v>
      </c>
      <c r="J286" s="163" t="s">
        <v>870</v>
      </c>
      <c r="K286" s="164">
        <f t="shared" ref="K286" si="94">H286-F286</f>
        <v>42.5</v>
      </c>
      <c r="L286" s="165">
        <f t="shared" ref="L286" si="95">K286/F286</f>
        <v>0.18681318681318682</v>
      </c>
      <c r="M286" s="160" t="s">
        <v>595</v>
      </c>
      <c r="N286" s="166">
        <v>45160</v>
      </c>
      <c r="O286" s="37"/>
      <c r="Q286" s="37"/>
      <c r="R286" s="55"/>
    </row>
    <row r="287" spans="1:18" ht="12.75" customHeight="1">
      <c r="A287" s="188">
        <v>181</v>
      </c>
      <c r="B287" s="189">
        <v>44845</v>
      </c>
      <c r="C287" s="189"/>
      <c r="D287" s="190" t="s">
        <v>436</v>
      </c>
      <c r="E287" s="191" t="s">
        <v>592</v>
      </c>
      <c r="F287" s="161">
        <v>555</v>
      </c>
      <c r="G287" s="191"/>
      <c r="H287" s="191">
        <v>700</v>
      </c>
      <c r="I287" s="193">
        <v>765</v>
      </c>
      <c r="J287" s="163" t="s">
        <v>869</v>
      </c>
      <c r="K287" s="164">
        <f t="shared" ref="K287" si="96">H287-F287</f>
        <v>145</v>
      </c>
      <c r="L287" s="165">
        <f t="shared" ref="L287" si="97">K287/F287</f>
        <v>0.26126126126126126</v>
      </c>
      <c r="M287" s="160" t="s">
        <v>595</v>
      </c>
      <c r="N287" s="166">
        <v>45159</v>
      </c>
      <c r="O287" s="37"/>
      <c r="Q287" s="37"/>
      <c r="R287" s="55"/>
    </row>
    <row r="288" spans="1:18" ht="12.75" customHeight="1">
      <c r="A288" s="188">
        <v>182</v>
      </c>
      <c r="B288" s="189">
        <v>44981</v>
      </c>
      <c r="C288" s="189"/>
      <c r="D288" s="190" t="s">
        <v>453</v>
      </c>
      <c r="E288" s="191" t="s">
        <v>592</v>
      </c>
      <c r="F288" s="161">
        <v>1675</v>
      </c>
      <c r="G288" s="191"/>
      <c r="H288" s="191">
        <v>2080</v>
      </c>
      <c r="I288" s="193">
        <v>2080</v>
      </c>
      <c r="J288" s="163" t="s">
        <v>680</v>
      </c>
      <c r="K288" s="164">
        <f>H288-F288</f>
        <v>405</v>
      </c>
      <c r="L288" s="165">
        <f>K288/F288</f>
        <v>0.2417910447761194</v>
      </c>
      <c r="M288" s="160" t="s">
        <v>595</v>
      </c>
      <c r="N288" s="166">
        <v>45119</v>
      </c>
      <c r="O288" s="37"/>
      <c r="R288" s="55" t="s">
        <v>866</v>
      </c>
    </row>
    <row r="289" spans="1:38" ht="12.75" customHeight="1">
      <c r="A289" s="188">
        <v>183</v>
      </c>
      <c r="B289" s="189">
        <v>44986</v>
      </c>
      <c r="C289" s="189"/>
      <c r="D289" s="190" t="s">
        <v>491</v>
      </c>
      <c r="E289" s="191" t="s">
        <v>592</v>
      </c>
      <c r="F289" s="161">
        <v>57.5</v>
      </c>
      <c r="G289" s="191"/>
      <c r="H289" s="191">
        <v>120</v>
      </c>
      <c r="I289" s="193">
        <v>120</v>
      </c>
      <c r="J289" s="163" t="s">
        <v>680</v>
      </c>
      <c r="K289" s="164">
        <f>H289-F289</f>
        <v>62.5</v>
      </c>
      <c r="L289" s="165">
        <f>K289/F289</f>
        <v>1.0869565217391304</v>
      </c>
      <c r="M289" s="160" t="s">
        <v>595</v>
      </c>
      <c r="N289" s="166">
        <v>45049</v>
      </c>
      <c r="O289" s="37"/>
      <c r="R289" s="55" t="s">
        <v>866</v>
      </c>
    </row>
    <row r="290" spans="1:38" ht="12.75" customHeight="1">
      <c r="A290" s="188">
        <v>184</v>
      </c>
      <c r="B290" s="189">
        <v>45008</v>
      </c>
      <c r="C290" s="189"/>
      <c r="D290" s="190" t="s">
        <v>508</v>
      </c>
      <c r="E290" s="191" t="s">
        <v>592</v>
      </c>
      <c r="F290" s="161">
        <v>2765</v>
      </c>
      <c r="G290" s="191"/>
      <c r="H290" s="191">
        <v>3547.5</v>
      </c>
      <c r="I290" s="193">
        <v>3523</v>
      </c>
      <c r="J290" s="163" t="s">
        <v>680</v>
      </c>
      <c r="K290" s="164">
        <f>H290-F290</f>
        <v>782.5</v>
      </c>
      <c r="L290" s="165">
        <f>K290/F290</f>
        <v>0.28300180831826399</v>
      </c>
      <c r="M290" s="160" t="s">
        <v>595</v>
      </c>
      <c r="N290" s="166">
        <v>45177</v>
      </c>
      <c r="O290" s="37"/>
      <c r="R290" s="55" t="s">
        <v>866</v>
      </c>
    </row>
    <row r="291" spans="1:38" ht="12.75" customHeight="1">
      <c r="A291" s="188">
        <v>185</v>
      </c>
      <c r="B291" s="189">
        <v>45027</v>
      </c>
      <c r="C291" s="189"/>
      <c r="D291" s="190" t="s">
        <v>837</v>
      </c>
      <c r="E291" s="191" t="s">
        <v>592</v>
      </c>
      <c r="F291" s="161">
        <v>460</v>
      </c>
      <c r="G291" s="191"/>
      <c r="H291" s="191">
        <v>825</v>
      </c>
      <c r="I291" s="193">
        <v>810</v>
      </c>
      <c r="J291" s="163" t="s">
        <v>680</v>
      </c>
      <c r="K291" s="164">
        <f>H291-F291</f>
        <v>365</v>
      </c>
      <c r="L291" s="165">
        <f>K291/F291</f>
        <v>0.79347826086956519</v>
      </c>
      <c r="M291" s="160" t="s">
        <v>595</v>
      </c>
      <c r="N291" s="166">
        <v>45155</v>
      </c>
      <c r="O291" s="37"/>
      <c r="R291" s="55" t="s">
        <v>866</v>
      </c>
    </row>
    <row r="292" spans="1:38" ht="12.75" customHeight="1">
      <c r="A292" s="213">
        <v>186</v>
      </c>
      <c r="B292" s="214">
        <v>45050</v>
      </c>
      <c r="C292" s="53"/>
      <c r="D292" s="53" t="s">
        <v>42</v>
      </c>
      <c r="E292" s="218" t="s">
        <v>592</v>
      </c>
      <c r="F292" s="51" t="s">
        <v>838</v>
      </c>
      <c r="G292" s="51"/>
      <c r="H292" s="51"/>
      <c r="I292" s="51">
        <v>5040</v>
      </c>
      <c r="J292" s="51" t="s">
        <v>593</v>
      </c>
      <c r="K292" s="51"/>
      <c r="L292" s="51"/>
      <c r="M292" s="51"/>
      <c r="N292" s="51"/>
      <c r="O292" s="37"/>
      <c r="R292" s="55" t="s">
        <v>866</v>
      </c>
    </row>
    <row r="293" spans="1:38" ht="12.75" customHeight="1">
      <c r="A293" s="188">
        <v>187</v>
      </c>
      <c r="B293" s="189">
        <v>45075</v>
      </c>
      <c r="C293" s="189"/>
      <c r="D293" s="190" t="s">
        <v>839</v>
      </c>
      <c r="E293" s="191" t="s">
        <v>592</v>
      </c>
      <c r="F293" s="161">
        <v>585</v>
      </c>
      <c r="G293" s="191"/>
      <c r="H293" s="191">
        <v>732</v>
      </c>
      <c r="I293" s="193">
        <v>732</v>
      </c>
      <c r="J293" s="163" t="s">
        <v>680</v>
      </c>
      <c r="K293" s="164">
        <f>H293-F293</f>
        <v>147</v>
      </c>
      <c r="L293" s="165">
        <f>K293/F293</f>
        <v>0.25128205128205128</v>
      </c>
      <c r="M293" s="160" t="s">
        <v>595</v>
      </c>
      <c r="N293" s="166">
        <v>45152</v>
      </c>
      <c r="O293" s="37"/>
      <c r="Q293" s="37"/>
      <c r="R293" s="55" t="s">
        <v>866</v>
      </c>
      <c r="T293" s="37"/>
      <c r="V293" s="37"/>
      <c r="W293" s="55"/>
      <c r="Y293" s="37"/>
      <c r="AA293" s="37"/>
      <c r="AB293" s="55"/>
      <c r="AD293" s="37"/>
      <c r="AF293" s="37"/>
      <c r="AG293" s="55"/>
      <c r="AI293" s="37"/>
      <c r="AK293" s="37"/>
      <c r="AL293" s="55"/>
    </row>
    <row r="294" spans="1:38" ht="12.75" customHeight="1">
      <c r="A294" s="213">
        <v>188</v>
      </c>
      <c r="B294" s="214">
        <v>45078</v>
      </c>
      <c r="C294" s="53"/>
      <c r="D294" s="53" t="s">
        <v>540</v>
      </c>
      <c r="E294" s="218" t="s">
        <v>592</v>
      </c>
      <c r="F294" s="51" t="s">
        <v>840</v>
      </c>
      <c r="G294" s="51"/>
      <c r="H294" s="51"/>
      <c r="I294" s="51">
        <v>4300</v>
      </c>
      <c r="J294" s="51" t="s">
        <v>593</v>
      </c>
      <c r="K294" s="51"/>
      <c r="L294" s="51"/>
      <c r="M294" s="51"/>
      <c r="N294" s="51"/>
      <c r="O294" s="37"/>
      <c r="Q294" s="37"/>
      <c r="R294" s="55" t="s">
        <v>866</v>
      </c>
      <c r="T294" s="37"/>
      <c r="V294" s="37"/>
      <c r="W294" s="55"/>
      <c r="Y294" s="37"/>
      <c r="AA294" s="37"/>
      <c r="AB294" s="55"/>
      <c r="AD294" s="37"/>
      <c r="AF294" s="37"/>
      <c r="AG294" s="55"/>
      <c r="AI294" s="37"/>
      <c r="AK294" s="37"/>
      <c r="AL294" s="55"/>
    </row>
    <row r="295" spans="1:38" ht="12.75" customHeight="1">
      <c r="A295" s="213">
        <v>189</v>
      </c>
      <c r="B295" s="214">
        <v>45103</v>
      </c>
      <c r="C295" s="53"/>
      <c r="D295" s="53" t="s">
        <v>863</v>
      </c>
      <c r="E295" s="218" t="s">
        <v>592</v>
      </c>
      <c r="F295" s="51" t="s">
        <v>660</v>
      </c>
      <c r="G295" s="51"/>
      <c r="H295" s="51"/>
      <c r="I295" s="51">
        <v>383</v>
      </c>
      <c r="J295" s="51" t="s">
        <v>593</v>
      </c>
      <c r="K295" s="51"/>
      <c r="L295" s="51"/>
      <c r="M295" s="51"/>
      <c r="N295" s="51"/>
      <c r="O295" s="37"/>
      <c r="Q295" s="37"/>
      <c r="R295" s="55" t="s">
        <v>866</v>
      </c>
      <c r="T295" s="37"/>
      <c r="V295" s="37"/>
      <c r="W295" s="55"/>
      <c r="Y295" s="37"/>
      <c r="AA295" s="37"/>
      <c r="AB295" s="55"/>
      <c r="AD295" s="37"/>
      <c r="AF295" s="37"/>
      <c r="AG295" s="55"/>
      <c r="AI295" s="37"/>
      <c r="AK295" s="37"/>
      <c r="AL295" s="55"/>
    </row>
    <row r="296" spans="1:38" ht="12.75" customHeight="1">
      <c r="A296" s="188">
        <v>190</v>
      </c>
      <c r="B296" s="189">
        <v>45120</v>
      </c>
      <c r="C296" s="189"/>
      <c r="D296" s="190" t="s">
        <v>539</v>
      </c>
      <c r="E296" s="191" t="s">
        <v>592</v>
      </c>
      <c r="F296" s="161">
        <v>2312.5</v>
      </c>
      <c r="G296" s="191"/>
      <c r="H296" s="191">
        <v>2935</v>
      </c>
      <c r="I296" s="193">
        <v>2935</v>
      </c>
      <c r="J296" s="163" t="s">
        <v>680</v>
      </c>
      <c r="K296" s="164">
        <f>H296-F296</f>
        <v>622.5</v>
      </c>
      <c r="L296" s="165">
        <f>K296/F296</f>
        <v>0.26918918918918922</v>
      </c>
      <c r="M296" s="160" t="s">
        <v>595</v>
      </c>
      <c r="N296" s="166">
        <v>45177</v>
      </c>
      <c r="O296" s="37"/>
      <c r="Q296" s="37"/>
      <c r="R296" s="55" t="s">
        <v>866</v>
      </c>
      <c r="T296" s="37"/>
      <c r="V296" s="37"/>
      <c r="W296" s="55"/>
      <c r="Y296" s="37"/>
      <c r="AA296" s="37"/>
      <c r="AB296" s="55"/>
      <c r="AD296" s="37"/>
      <c r="AF296" s="37"/>
      <c r="AG296" s="55"/>
      <c r="AI296" s="37"/>
      <c r="AK296" s="37"/>
      <c r="AL296" s="55"/>
    </row>
    <row r="297" spans="1:38" ht="12.75" customHeight="1">
      <c r="A297" s="188">
        <v>191</v>
      </c>
      <c r="B297" s="189">
        <v>45125</v>
      </c>
      <c r="C297" s="189"/>
      <c r="D297" s="190" t="s">
        <v>203</v>
      </c>
      <c r="E297" s="191" t="s">
        <v>592</v>
      </c>
      <c r="F297" s="161">
        <v>3980</v>
      </c>
      <c r="G297" s="191"/>
      <c r="H297" s="191">
        <v>4895</v>
      </c>
      <c r="I297" s="193">
        <v>4895</v>
      </c>
      <c r="J297" s="163" t="s">
        <v>680</v>
      </c>
      <c r="K297" s="164">
        <f>H297-F297</f>
        <v>915</v>
      </c>
      <c r="L297" s="165">
        <f>K297/F297</f>
        <v>0.22989949748743718</v>
      </c>
      <c r="M297" s="160" t="s">
        <v>595</v>
      </c>
      <c r="N297" s="166">
        <v>45155</v>
      </c>
      <c r="O297" s="37"/>
      <c r="R297" s="55" t="s">
        <v>866</v>
      </c>
      <c r="T297" s="37"/>
      <c r="W297" s="55"/>
      <c r="Y297" s="37"/>
      <c r="AB297" s="55"/>
      <c r="AD297" s="37"/>
      <c r="AG297" s="55"/>
      <c r="AI297" s="37"/>
      <c r="AL297" s="55"/>
    </row>
    <row r="298" spans="1:38" ht="12.75" customHeight="1">
      <c r="A298" s="188">
        <v>192</v>
      </c>
      <c r="B298" s="189">
        <v>45145</v>
      </c>
      <c r="C298" s="189"/>
      <c r="D298" s="190" t="s">
        <v>867</v>
      </c>
      <c r="E298" s="191" t="s">
        <v>592</v>
      </c>
      <c r="F298" s="161">
        <v>565</v>
      </c>
      <c r="G298" s="191"/>
      <c r="H298" s="191">
        <v>725</v>
      </c>
      <c r="I298" s="193">
        <v>725</v>
      </c>
      <c r="J298" s="163" t="s">
        <v>680</v>
      </c>
      <c r="K298" s="164">
        <f>H298-F298</f>
        <v>160</v>
      </c>
      <c r="L298" s="165">
        <f>K298/F298</f>
        <v>0.2831858407079646</v>
      </c>
      <c r="M298" s="160" t="s">
        <v>595</v>
      </c>
      <c r="N298" s="166">
        <v>45169</v>
      </c>
      <c r="O298" s="37"/>
      <c r="R298" s="55" t="s">
        <v>866</v>
      </c>
      <c r="T298" s="37"/>
      <c r="W298" s="55"/>
      <c r="Y298" s="37"/>
      <c r="AB298" s="55"/>
      <c r="AD298" s="37"/>
      <c r="AG298" s="55"/>
      <c r="AI298" s="37"/>
      <c r="AL298" s="55"/>
    </row>
    <row r="299" spans="1:38" ht="12.75" customHeight="1">
      <c r="A299" s="213">
        <v>193</v>
      </c>
      <c r="B299" s="214">
        <v>45167</v>
      </c>
      <c r="C299" s="53"/>
      <c r="D299" s="53" t="s">
        <v>871</v>
      </c>
      <c r="E299" s="218" t="s">
        <v>592</v>
      </c>
      <c r="F299" s="51" t="s">
        <v>872</v>
      </c>
      <c r="G299" s="51"/>
      <c r="H299" s="51"/>
      <c r="I299" s="51">
        <v>950</v>
      </c>
      <c r="J299" s="51" t="s">
        <v>593</v>
      </c>
      <c r="K299" s="51"/>
      <c r="L299" s="51"/>
      <c r="M299" s="51"/>
      <c r="N299" s="51"/>
      <c r="O299" s="37"/>
      <c r="R299" s="55" t="s">
        <v>866</v>
      </c>
      <c r="T299" s="37"/>
      <c r="W299" s="55"/>
      <c r="Y299" s="37"/>
      <c r="AB299" s="55"/>
      <c r="AD299" s="37"/>
      <c r="AG299" s="55"/>
      <c r="AI299" s="37"/>
      <c r="AL299" s="55"/>
    </row>
    <row r="300" spans="1:38" ht="12.75" customHeight="1">
      <c r="A300" s="213">
        <v>194</v>
      </c>
      <c r="B300" s="214">
        <v>45184</v>
      </c>
      <c r="C300" s="53"/>
      <c r="D300" s="53" t="s">
        <v>542</v>
      </c>
      <c r="E300" s="218" t="s">
        <v>592</v>
      </c>
      <c r="F300" s="51" t="s">
        <v>885</v>
      </c>
      <c r="G300" s="51"/>
      <c r="H300" s="51"/>
      <c r="I300" s="51">
        <v>480</v>
      </c>
      <c r="J300" s="51" t="s">
        <v>593</v>
      </c>
      <c r="K300" s="51"/>
      <c r="L300" s="51"/>
      <c r="M300" s="51"/>
      <c r="N300" s="51"/>
      <c r="O300" s="37"/>
      <c r="R300" s="55"/>
      <c r="T300" s="37"/>
      <c r="W300" s="55"/>
      <c r="Y300" s="37"/>
      <c r="AB300" s="55"/>
      <c r="AD300" s="37"/>
      <c r="AG300" s="55"/>
      <c r="AI300" s="37"/>
      <c r="AL300" s="55"/>
    </row>
    <row r="301" spans="1:38" ht="12.75" customHeight="1">
      <c r="A301" s="213">
        <v>195</v>
      </c>
      <c r="B301" s="214">
        <v>45203</v>
      </c>
      <c r="C301" s="53"/>
      <c r="D301" s="53" t="s">
        <v>176</v>
      </c>
      <c r="E301" s="218" t="s">
        <v>592</v>
      </c>
      <c r="F301" s="51" t="s">
        <v>921</v>
      </c>
      <c r="G301" s="51"/>
      <c r="H301" s="51"/>
      <c r="I301" s="51">
        <v>1198</v>
      </c>
      <c r="J301" s="51" t="s">
        <v>593</v>
      </c>
      <c r="K301" s="51"/>
      <c r="L301" s="51"/>
      <c r="M301" s="51"/>
      <c r="N301" s="51"/>
      <c r="O301" s="37"/>
      <c r="R301" s="55"/>
      <c r="T301" s="37"/>
      <c r="W301" s="55"/>
      <c r="Y301" s="37"/>
      <c r="AB301" s="55"/>
      <c r="AD301" s="37"/>
      <c r="AG301" s="55"/>
      <c r="AI301" s="37"/>
      <c r="AL301" s="55"/>
    </row>
    <row r="302" spans="1:38" ht="12.75" customHeight="1">
      <c r="A302" s="213">
        <v>196</v>
      </c>
      <c r="B302" s="214">
        <v>45216</v>
      </c>
      <c r="C302" s="53"/>
      <c r="D302" s="53" t="s">
        <v>107</v>
      </c>
      <c r="E302" s="218" t="s">
        <v>592</v>
      </c>
      <c r="F302" s="51" t="s">
        <v>1049</v>
      </c>
      <c r="G302" s="51"/>
      <c r="H302" s="51"/>
      <c r="I302" s="51">
        <v>6870</v>
      </c>
      <c r="J302" s="51" t="s">
        <v>593</v>
      </c>
      <c r="K302" s="51"/>
      <c r="L302" s="51"/>
      <c r="M302" s="51"/>
      <c r="N302" s="51"/>
      <c r="O302" s="37"/>
      <c r="R302" s="55"/>
      <c r="T302" s="37"/>
      <c r="W302" s="55"/>
      <c r="Y302" s="37"/>
      <c r="AB302" s="55"/>
      <c r="AD302" s="37"/>
      <c r="AG302" s="55"/>
      <c r="AI302" s="37"/>
      <c r="AL302" s="55"/>
    </row>
    <row r="303" spans="1:38" ht="12.75" customHeight="1">
      <c r="A303" s="213">
        <v>197</v>
      </c>
      <c r="B303" s="214">
        <v>45216</v>
      </c>
      <c r="C303" s="53"/>
      <c r="D303" s="53" t="s">
        <v>1050</v>
      </c>
      <c r="E303" s="218" t="s">
        <v>592</v>
      </c>
      <c r="F303" s="51" t="s">
        <v>1051</v>
      </c>
      <c r="G303" s="51"/>
      <c r="H303" s="51"/>
      <c r="I303" s="51">
        <v>1415</v>
      </c>
      <c r="J303" s="51" t="s">
        <v>593</v>
      </c>
      <c r="K303" s="51"/>
      <c r="L303" s="51"/>
      <c r="M303" s="51"/>
      <c r="N303" s="51"/>
      <c r="O303" s="37"/>
      <c r="R303" s="55"/>
      <c r="T303" s="37"/>
      <c r="W303" s="55"/>
      <c r="Y303" s="37"/>
      <c r="AB303" s="55"/>
      <c r="AD303" s="37"/>
      <c r="AG303" s="55"/>
      <c r="AI303" s="37"/>
      <c r="AL303" s="55"/>
    </row>
    <row r="304" spans="1:38" ht="12.75" customHeight="1">
      <c r="A304" s="213"/>
      <c r="B304" s="214"/>
      <c r="C304" s="53"/>
      <c r="D304" s="53"/>
      <c r="E304" s="218"/>
      <c r="F304" s="51"/>
      <c r="G304" s="51"/>
      <c r="H304" s="51"/>
      <c r="I304" s="51"/>
      <c r="J304" s="51"/>
      <c r="K304" s="51"/>
      <c r="L304" s="51"/>
      <c r="M304" s="51"/>
      <c r="N304" s="51"/>
      <c r="O304" s="37"/>
      <c r="R304" s="55"/>
      <c r="T304" s="37"/>
      <c r="W304" s="55"/>
      <c r="Y304" s="37"/>
      <c r="AB304" s="55"/>
      <c r="AD304" s="37"/>
      <c r="AG304" s="55"/>
      <c r="AI304" s="37"/>
      <c r="AL304" s="55"/>
    </row>
    <row r="305" spans="1:38" ht="12.75" customHeight="1">
      <c r="A305" s="53"/>
      <c r="B305" s="53"/>
      <c r="C305" s="53"/>
      <c r="D305" s="53"/>
      <c r="E305" s="53"/>
      <c r="F305" s="51"/>
      <c r="G305" s="51"/>
      <c r="H305" s="51"/>
      <c r="I305" s="51"/>
      <c r="J305" s="31"/>
      <c r="K305" s="51"/>
      <c r="L305" s="51"/>
      <c r="M305" s="51"/>
      <c r="N305" s="53"/>
      <c r="O305" s="37"/>
      <c r="R305" s="55"/>
      <c r="T305" s="37"/>
      <c r="W305" s="55"/>
      <c r="Y305" s="37"/>
      <c r="AB305" s="55"/>
      <c r="AD305" s="37"/>
      <c r="AG305" s="55"/>
      <c r="AI305" s="37"/>
      <c r="AL305" s="55"/>
    </row>
    <row r="306" spans="1:38" ht="12.75" customHeight="1">
      <c r="B306" s="219" t="s">
        <v>841</v>
      </c>
      <c r="F306" s="55"/>
      <c r="G306" s="55"/>
      <c r="H306" s="55"/>
      <c r="I306" s="55"/>
      <c r="J306" s="37"/>
      <c r="K306" s="55"/>
      <c r="L306" s="55"/>
      <c r="M306" s="55"/>
      <c r="O306" s="37"/>
      <c r="R306" s="55"/>
      <c r="T306" s="37"/>
      <c r="W306" s="55"/>
      <c r="Y306" s="37"/>
      <c r="AB306" s="55"/>
      <c r="AD306" s="37"/>
      <c r="AG306" s="55"/>
      <c r="AI306" s="37"/>
      <c r="AL306" s="55"/>
    </row>
    <row r="307" spans="1:38" ht="12.75" customHeight="1">
      <c r="A307" s="220"/>
      <c r="F307" s="55"/>
      <c r="G307" s="55"/>
      <c r="H307" s="55"/>
      <c r="I307" s="55"/>
      <c r="J307" s="37"/>
      <c r="K307" s="55"/>
      <c r="L307" s="55"/>
      <c r="M307" s="55"/>
      <c r="O307" s="37"/>
      <c r="R307" s="55"/>
      <c r="T307" s="37"/>
      <c r="W307" s="55"/>
      <c r="Y307" s="37"/>
      <c r="AB307" s="55"/>
      <c r="AD307" s="37"/>
      <c r="AG307" s="55"/>
      <c r="AI307" s="37"/>
      <c r="AL307" s="55"/>
    </row>
    <row r="308" spans="1:38" ht="12.75" customHeight="1">
      <c r="A308" s="220"/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1:38" ht="12.75" customHeight="1">
      <c r="A309" s="51"/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1:3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1:3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1:3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1:3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1:3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1:3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1:3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1:3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1:3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1:3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1:3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</sheetData>
  <autoFilter ref="R1:R305" xr:uid="{00000000-0009-0000-0000-000005000000}"/>
  <mergeCells count="61">
    <mergeCell ref="J84:J85"/>
    <mergeCell ref="M84:M85"/>
    <mergeCell ref="O84:O85"/>
    <mergeCell ref="P84:P85"/>
    <mergeCell ref="A84:A85"/>
    <mergeCell ref="B84:B85"/>
    <mergeCell ref="K84:K85"/>
    <mergeCell ref="P81:P82"/>
    <mergeCell ref="M81:M82"/>
    <mergeCell ref="A81:A82"/>
    <mergeCell ref="B81:B82"/>
    <mergeCell ref="J81:J82"/>
    <mergeCell ref="O81:O82"/>
    <mergeCell ref="O76:O77"/>
    <mergeCell ref="P76:P77"/>
    <mergeCell ref="A79:A80"/>
    <mergeCell ref="B79:B80"/>
    <mergeCell ref="J79:J80"/>
    <mergeCell ref="M79:M80"/>
    <mergeCell ref="O79:O80"/>
    <mergeCell ref="P79:P80"/>
    <mergeCell ref="P72:P73"/>
    <mergeCell ref="M74:M75"/>
    <mergeCell ref="O74:O75"/>
    <mergeCell ref="P74:P75"/>
    <mergeCell ref="A76:A77"/>
    <mergeCell ref="B76:B77"/>
    <mergeCell ref="J76:J77"/>
    <mergeCell ref="M72:M73"/>
    <mergeCell ref="O72:O73"/>
    <mergeCell ref="J74:J75"/>
    <mergeCell ref="A74:A75"/>
    <mergeCell ref="B74:B75"/>
    <mergeCell ref="A72:A73"/>
    <mergeCell ref="B72:B73"/>
    <mergeCell ref="J72:J73"/>
    <mergeCell ref="M76:M77"/>
    <mergeCell ref="B68:B69"/>
    <mergeCell ref="J68:J69"/>
    <mergeCell ref="A64:A65"/>
    <mergeCell ref="B64:B65"/>
    <mergeCell ref="A66:A67"/>
    <mergeCell ref="B66:B67"/>
    <mergeCell ref="J64:J65"/>
    <mergeCell ref="J66:J67"/>
    <mergeCell ref="A70:A71"/>
    <mergeCell ref="B70:B71"/>
    <mergeCell ref="J70:J71"/>
    <mergeCell ref="P64:P65"/>
    <mergeCell ref="P66:P67"/>
    <mergeCell ref="P68:P69"/>
    <mergeCell ref="P70:P71"/>
    <mergeCell ref="M64:M65"/>
    <mergeCell ref="M66:M67"/>
    <mergeCell ref="M68:M69"/>
    <mergeCell ref="M70:M71"/>
    <mergeCell ref="O64:O65"/>
    <mergeCell ref="O66:O67"/>
    <mergeCell ref="O68:O69"/>
    <mergeCell ref="O70:O71"/>
    <mergeCell ref="A68:A6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6 K73:L78 K44 K49" formula="1"/>
    <ignoredError sqref="F80:F8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2023-10-17T14:17:06Z</dcterms:modified>
</cp:coreProperties>
</file>