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F&amp;O)'!$A$107:$B$318</definedName>
  </definedNames>
  <calcPr calcId="162913"/>
</workbook>
</file>

<file path=xl/calcChain.xml><?xml version="1.0" encoding="utf-8"?>
<calcChain xmlns="http://schemas.openxmlformats.org/spreadsheetml/2006/main">
  <c r="L29" i="6" l="1"/>
  <c r="K29" i="6"/>
  <c r="M29" i="6" l="1"/>
  <c r="L38" i="6"/>
  <c r="K38" i="6"/>
  <c r="M38" i="6" s="1"/>
  <c r="L31" i="6"/>
  <c r="K31" i="6"/>
  <c r="L27" i="6"/>
  <c r="K27" i="6"/>
  <c r="M27" i="6" s="1"/>
  <c r="M31" i="6" l="1"/>
  <c r="L64" i="6"/>
  <c r="K64" i="6"/>
  <c r="M64" i="6" s="1"/>
  <c r="L33" i="6"/>
  <c r="K33" i="6"/>
  <c r="P37" i="6"/>
  <c r="P36" i="6"/>
  <c r="M33" i="6" l="1"/>
  <c r="L34" i="6"/>
  <c r="L28" i="6" l="1"/>
  <c r="K28" i="6"/>
  <c r="M28" i="6" s="1"/>
  <c r="K34" i="6"/>
  <c r="M34" i="6" s="1"/>
  <c r="K86" i="6" l="1"/>
  <c r="M86" i="6" s="1"/>
  <c r="L65" i="6"/>
  <c r="K65" i="6"/>
  <c r="L66" i="6"/>
  <c r="K66" i="6"/>
  <c r="K85" i="6"/>
  <c r="M85" i="6" s="1"/>
  <c r="P35" i="6"/>
  <c r="M65" i="6" l="1"/>
  <c r="M66" i="6"/>
  <c r="K83" i="6"/>
  <c r="L10" i="6" l="1"/>
  <c r="K10" i="6"/>
  <c r="M83" i="6"/>
  <c r="M10" i="6" l="1"/>
  <c r="L11" i="6"/>
  <c r="K11" i="6"/>
  <c r="L30" i="6"/>
  <c r="K30" i="6"/>
  <c r="P32" i="6"/>
  <c r="L62" i="6"/>
  <c r="K62" i="6"/>
  <c r="L63" i="6"/>
  <c r="K63" i="6"/>
  <c r="L61" i="6"/>
  <c r="K61" i="6"/>
  <c r="M61" i="6" s="1"/>
  <c r="L60" i="6"/>
  <c r="K60" i="6"/>
  <c r="M60" i="6" s="1"/>
  <c r="L12" i="6"/>
  <c r="K12" i="6"/>
  <c r="L25" i="6"/>
  <c r="K25" i="6"/>
  <c r="M25" i="6" s="1"/>
  <c r="L94" i="6"/>
  <c r="K94" i="6"/>
  <c r="M94" i="6" s="1"/>
  <c r="K321" i="6"/>
  <c r="L321" i="6" s="1"/>
  <c r="L59" i="6"/>
  <c r="K59" i="6"/>
  <c r="K84" i="6"/>
  <c r="M84" i="6" s="1"/>
  <c r="M11" i="6" l="1"/>
  <c r="M12" i="6"/>
  <c r="M62" i="6"/>
  <c r="M30" i="6"/>
  <c r="M63" i="6"/>
  <c r="M59" i="6"/>
  <c r="K307" i="6"/>
  <c r="L307" i="6" s="1"/>
  <c r="L14" i="6"/>
  <c r="K14" i="6"/>
  <c r="L26" i="6"/>
  <c r="K26" i="6"/>
  <c r="K82" i="6"/>
  <c r="M82" i="6" s="1"/>
  <c r="K81" i="6"/>
  <c r="M81" i="6" s="1"/>
  <c r="K78" i="6"/>
  <c r="M78" i="6" s="1"/>
  <c r="M14" i="6" l="1"/>
  <c r="M26" i="6"/>
  <c r="L21" i="6"/>
  <c r="K21" i="6"/>
  <c r="L16" i="6"/>
  <c r="K16" i="6"/>
  <c r="M16" i="6" l="1"/>
  <c r="M21" i="6"/>
  <c r="K80" i="6"/>
  <c r="M80" i="6" s="1"/>
  <c r="K79" i="6"/>
  <c r="M79" i="6" s="1"/>
  <c r="L24" i="6"/>
  <c r="K24" i="6"/>
  <c r="L57" i="6"/>
  <c r="K57" i="6"/>
  <c r="K56" i="6"/>
  <c r="L56" i="6"/>
  <c r="M56" i="6" s="1"/>
  <c r="M57" i="6" l="1"/>
  <c r="M24" i="6"/>
  <c r="L58" i="6"/>
  <c r="K58" i="6"/>
  <c r="L55" i="6"/>
  <c r="K55" i="6"/>
  <c r="M55" i="6" s="1"/>
  <c r="M58" i="6" l="1"/>
  <c r="K77" i="6"/>
  <c r="M77" i="6" s="1"/>
  <c r="K75" i="6"/>
  <c r="L20" i="6"/>
  <c r="K20" i="6"/>
  <c r="L22" i="6"/>
  <c r="K22" i="6"/>
  <c r="M22" i="6" s="1"/>
  <c r="M20" i="6" l="1"/>
  <c r="M75" i="6"/>
  <c r="K76" i="6" l="1"/>
  <c r="M76" i="6" s="1"/>
  <c r="P23" i="6"/>
  <c r="P19" i="6" l="1"/>
  <c r="K322" i="6" l="1"/>
  <c r="L322" i="6" s="1"/>
  <c r="P18" i="6"/>
  <c r="P17" i="6" l="1"/>
  <c r="P15" i="6" l="1"/>
  <c r="P13" i="6" l="1"/>
  <c r="K319" i="6" l="1"/>
  <c r="L319" i="6" s="1"/>
  <c r="K296" i="6" l="1"/>
  <c r="L296" i="6" s="1"/>
  <c r="K317" i="6" l="1"/>
  <c r="L317" i="6" s="1"/>
  <c r="K318" i="6" l="1"/>
  <c r="L318" i="6" s="1"/>
  <c r="K284" i="6" l="1"/>
  <c r="L284" i="6" s="1"/>
  <c r="K303" i="6" l="1"/>
  <c r="L303" i="6" s="1"/>
  <c r="K309" i="6" l="1"/>
  <c r="L309" i="6" s="1"/>
  <c r="K315" i="6" l="1"/>
  <c r="L315" i="6" s="1"/>
  <c r="P93" i="6" l="1"/>
  <c r="K294" i="6" l="1"/>
  <c r="L294" i="6" s="1"/>
  <c r="K304" i="6" l="1"/>
  <c r="L304" i="6" s="1"/>
  <c r="K310" i="6" l="1"/>
  <c r="L310" i="6" s="1"/>
  <c r="K278" i="6" l="1"/>
  <c r="L278" i="6" s="1"/>
  <c r="K279" i="6" l="1"/>
  <c r="L279" i="6" s="1"/>
  <c r="K305" i="6" l="1"/>
  <c r="L305" i="6" s="1"/>
  <c r="K297" i="6" l="1"/>
  <c r="L297" i="6" s="1"/>
  <c r="K301" i="6" l="1"/>
  <c r="L301" i="6" s="1"/>
  <c r="K306" i="6" l="1"/>
  <c r="L306" i="6" s="1"/>
  <c r="K298" i="6" l="1"/>
  <c r="L298" i="6" s="1"/>
  <c r="K292" i="6"/>
  <c r="L292" i="6" s="1"/>
  <c r="K300" i="6" l="1"/>
  <c r="L300" i="6" s="1"/>
  <c r="K288" i="6" l="1"/>
  <c r="L288" i="6" s="1"/>
  <c r="K289" i="6" l="1"/>
  <c r="L289" i="6" s="1"/>
  <c r="K282" i="6"/>
  <c r="L282" i="6" s="1"/>
  <c r="K299" i="6" l="1"/>
  <c r="L299" i="6" s="1"/>
  <c r="K293" i="6"/>
  <c r="L293" i="6" s="1"/>
  <c r="K295" i="6" l="1"/>
  <c r="L295" i="6" s="1"/>
  <c r="L6" i="2" l="1"/>
  <c r="K6" i="3"/>
  <c r="D7" i="5" l="1"/>
  <c r="M7" i="6"/>
  <c r="K290" i="6" l="1"/>
  <c r="L290" i="6" s="1"/>
  <c r="K287" i="6" l="1"/>
  <c r="L287" i="6" s="1"/>
  <c r="K291" i="6" l="1"/>
  <c r="L291" i="6" s="1"/>
  <c r="K286" i="6"/>
  <c r="L286" i="6" s="1"/>
  <c r="K285" i="6"/>
  <c r="L285" i="6" s="1"/>
  <c r="K283" i="6"/>
  <c r="L283" i="6" s="1"/>
  <c r="H281" i="6"/>
  <c r="K281" i="6" s="1"/>
  <c r="L281" i="6" s="1"/>
  <c r="K280" i="6"/>
  <c r="L280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F242" i="6"/>
  <c r="K242" i="6" s="1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1" i="6"/>
  <c r="L221" i="6" s="1"/>
  <c r="F220" i="6"/>
  <c r="K220" i="6" s="1"/>
  <c r="L220" i="6" s="1"/>
  <c r="K219" i="6"/>
  <c r="L219" i="6" s="1"/>
  <c r="K216" i="6"/>
  <c r="L216" i="6" s="1"/>
  <c r="K215" i="6"/>
  <c r="L215" i="6" s="1"/>
  <c r="K214" i="6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2" i="6"/>
  <c r="L192" i="6" s="1"/>
  <c r="K190" i="6"/>
  <c r="L190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F172" i="6"/>
  <c r="K172" i="6" s="1"/>
  <c r="L172" i="6" s="1"/>
  <c r="H171" i="6"/>
  <c r="K171" i="6" s="1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H137" i="6"/>
  <c r="K137" i="6" s="1"/>
  <c r="L137" i="6" s="1"/>
  <c r="F136" i="6"/>
  <c r="K136" i="6" s="1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6" i="4"/>
</calcChain>
</file>

<file path=xl/sharedStrings.xml><?xml version="1.0" encoding="utf-8"?>
<sst xmlns="http://schemas.openxmlformats.org/spreadsheetml/2006/main" count="3565" uniqueCount="1235">
  <si>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</si>
  <si>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</si>
  <si>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</si>
  <si>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</si>
  <si>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</si>
  <si>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</si>
  <si>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</si>
  <si>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</si>
  <si>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</si>
  <si>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</si>
  <si>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</si>
  <si>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</si>
  <si>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</si>
  <si>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</si>
  <si>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</si>
  <si>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</si>
  <si>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</si>
  <si>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</si>
  <si>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</si>
  <si>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</si>
  <si>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</si>
  <si>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</si>
  <si>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</si>
  <si>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</si>
  <si>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</si>
  <si>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</si>
  <si>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</si>
  <si>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</si>
  <si>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</si>
  <si>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</si>
  <si>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</si>
  <si>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</si>
  <si>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</si>
  <si>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</si>
  <si>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</si>
  <si>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</si>
  <si>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</si>
  <si>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</si>
  <si>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</si>
  <si>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</si>
  <si>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</si>
  <si>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</si>
  <si>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</si>
  <si>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</si>
  <si>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</si>
  <si>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</si>
  <si>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</si>
  <si>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</si>
  <si>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</si>
  <si>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</si>
  <si>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</si>
  <si>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</si>
  <si>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</si>
  <si>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</si>
  <si>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</si>
  <si>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</si>
  <si>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</si>
  <si>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</si>
  <si>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</si>
  <si>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</si>
  <si>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</si>
  <si>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</si>
  <si>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</si>
  <si>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</si>
  <si>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</si>
  <si>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</si>
  <si>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</si>
  <si>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</si>
  <si>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</si>
  <si>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</si>
  <si>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</si>
  <si>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</si>
  <si>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</si>
  <si>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</si>
  <si>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</si>
  <si>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</si>
  <si>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</si>
  <si>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</si>
  <si>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</si>
  <si>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</si>
  <si>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</si>
  <si>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</si>
  <si>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</si>
  <si>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</si>
  <si>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</si>
  <si>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</si>
  <si>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</si>
  <si>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</si>
  <si>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</si>
  <si>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</si>
  <si>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</si>
  <si>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</si>
  <si>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</si>
  <si>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</si>
  <si>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</si>
  <si>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</si>
  <si>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</si>
  <si>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</si>
  <si>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</si>
  <si>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</si>
  <si>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</si>
  <si>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</si>
  <si>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</si>
  <si>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</si>
  <si>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</si>
  <si>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</si>
  <si>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</si>
  <si>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</si>
  <si>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</si>
  <si>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</si>
  <si>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</si>
  <si>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</si>
  <si>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</si>
  <si>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</si>
  <si>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</si>
  <si>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</si>
  <si>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</si>
  <si>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</si>
  <si>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</si>
  <si>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</si>
  <si>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</si>
  <si>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</si>
  <si>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</si>
  <si>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</si>
  <si>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</si>
  <si>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</si>
  <si>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</si>
  <si>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</si>
  <si>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</si>
  <si>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</si>
  <si>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</si>
  <si>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</si>
  <si>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</si>
  <si>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</si>
  <si>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</si>
  <si>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</si>
  <si>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</si>
  <si>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</si>
  <si>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</si>
  <si>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</si>
  <si>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</si>
  <si>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</si>
  <si>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</si>
  <si>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</si>
  <si>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</si>
  <si>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</si>
  <si>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</si>
  <si>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</si>
  <si>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</si>
  <si>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</si>
  <si>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</si>
  <si>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</si>
  <si>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</si>
  <si>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</si>
  <si>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</si>
  <si>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</si>
  <si>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</si>
  <si>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</si>
  <si>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</si>
  <si>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</si>
  <si>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</si>
  <si>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</si>
  <si>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</si>
  <si>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</si>
  <si>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</si>
  <si>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</si>
  <si>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</si>
  <si>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</si>
  <si>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</si>
  <si>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</si>
  <si>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</si>
  <si>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</si>
  <si>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</si>
  <si>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</si>
  <si>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</si>
  <si>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</si>
  <si>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</si>
  <si>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</si>
  <si>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</si>
  <si>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</si>
  <si>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</si>
  <si>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</si>
  <si>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</si>
  <si>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</si>
  <si>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</si>
  <si>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</si>
  <si>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</si>
  <si>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</si>
  <si>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</si>
  <si>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</si>
  <si>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</si>
  <si>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</si>
  <si>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</si>
  <si>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</si>
  <si>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</si>
  <si>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</si>
  <si>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</si>
  <si>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</si>
  <si>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</si>
  <si>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</si>
  <si>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</si>
  <si>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</si>
  <si>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</si>
  <si>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</si>
  <si>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</si>
  <si>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</si>
  <si>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</si>
  <si>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</si>
  <si>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</si>
  <si>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</si>
  <si>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</si>
  <si>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</si>
  <si>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</si>
  <si>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</si>
  <si>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</si>
  <si>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</si>
  <si>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</si>
  <si>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</si>
  <si>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</si>
  <si>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</si>
  <si>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</si>
  <si>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</si>
  <si>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</si>
  <si>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</si>
  <si>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</si>
  <si>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</si>
  <si>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</si>
  <si>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</si>
  <si>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</si>
  <si>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</si>
  <si>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</si>
  <si>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</si>
  <si>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</si>
  <si>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</si>
  <si>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</si>
  <si>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</si>
  <si>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</si>
  <si>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</si>
  <si>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</si>
  <si>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</si>
  <si>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</si>
  <si>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</si>
  <si>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</si>
  <si>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</si>
  <si>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</si>
  <si>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</si>
  <si>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</si>
  <si>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</si>
  <si>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</si>
  <si>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</si>
  <si>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</si>
  <si>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</si>
  <si>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</si>
  <si>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</si>
  <si>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</si>
  <si>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</si>
  <si>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</si>
  <si>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</si>
  <si>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</si>
  <si>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</si>
  <si>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</si>
  <si>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</si>
  <si>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</si>
  <si>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</si>
  <si>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</si>
  <si>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</si>
  <si>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</si>
  <si>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</si>
  <si>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</si>
  <si>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</si>
  <si>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</si>
  <si>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</si>
  <si>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</si>
  <si>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</si>
  <si>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</si>
  <si>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</si>
  <si>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</si>
  <si>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</si>
  <si>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</si>
  <si>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</si>
  <si>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</si>
  <si>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</si>
  <si>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</si>
  <si>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</si>
  <si>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</si>
  <si>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</si>
  <si>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</si>
  <si>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</si>
  <si>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</si>
  <si>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</si>
  <si>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</si>
  <si>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</si>
  <si>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</si>
  <si>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</si>
  <si>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</si>
  <si>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</si>
  <si>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</si>
  <si>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</si>
  <si>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</si>
  <si>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</si>
  <si>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</si>
  <si>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</si>
  <si>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</si>
  <si>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</si>
  <si>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</si>
  <si>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</si>
  <si>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</si>
  <si>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</si>
  <si>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</si>
  <si>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</si>
  <si>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</si>
  <si>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</si>
  <si>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</si>
  <si>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</si>
  <si>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</si>
  <si>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</si>
  <si>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</si>
  <si>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</si>
  <si>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</si>
  <si>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</si>
  <si>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</si>
  <si>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</si>
  <si>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</si>
  <si>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</si>
  <si>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</si>
  <si>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</si>
  <si>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</si>
  <si>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</si>
  <si>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</si>
  <si>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</si>
  <si>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</si>
  <si>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</si>
  <si>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</si>
  <si>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</si>
  <si>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</si>
  <si>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</si>
  <si>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</si>
  <si>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</si>
  <si>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</si>
  <si>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</si>
  <si>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</si>
  <si>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</si>
  <si>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</si>
  <si>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</si>
  <si>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</si>
  <si>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</si>
  <si>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</si>
  <si>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</si>
  <si>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</si>
  <si>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</si>
  <si>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</si>
  <si>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</si>
  <si>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</si>
  <si>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</si>
  <si>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</si>
  <si>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</si>
  <si>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</si>
  <si>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</si>
  <si>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</si>
  <si>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</si>
  <si>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</si>
  <si>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</si>
  <si>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</si>
  <si>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</si>
  <si>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</si>
  <si>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</si>
  <si>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</si>
  <si>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</si>
  <si>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</si>
  <si>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</si>
  <si>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</si>
  <si>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</si>
  <si>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</si>
  <si>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</si>
  <si>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</si>
  <si>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</si>
  <si>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</si>
  <si>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</si>
  <si>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</si>
  <si>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</si>
  <si>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</si>
  <si>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</si>
  <si>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</si>
  <si>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</si>
  <si>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</si>
  <si>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</si>
  <si>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</si>
  <si>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</si>
  <si>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</si>
  <si>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</si>
  <si>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</si>
  <si>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</si>
  <si>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</si>
  <si>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</si>
  <si>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</si>
  <si>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</si>
  <si>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</si>
  <si>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</si>
  <si>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</si>
  <si>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</si>
  <si>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</si>
  <si>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</si>
  <si>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</si>
  <si>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</si>
  <si>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</si>
  <si>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</si>
  <si>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</si>
  <si>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</si>
  <si>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</si>
  <si>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</si>
  <si>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</si>
  <si>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</si>
  <si>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</si>
  <si>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</si>
  <si>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</si>
  <si>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</si>
  <si>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</si>
  <si>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</si>
  <si>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</si>
  <si>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</si>
  <si>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</si>
  <si>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</si>
  <si>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</si>
  <si>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</si>
  <si>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</si>
  <si>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</si>
  <si>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</si>
  <si>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</si>
  <si>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</si>
  <si>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</si>
  <si>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</si>
  <si>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</si>
  <si>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</si>
  <si>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</si>
  <si>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</si>
  <si>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</si>
  <si>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</si>
  <si>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</si>
  <si>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</si>
  <si>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</si>
  <si>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</si>
  <si>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</si>
  <si>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</si>
  <si>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</si>
  <si>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</si>
  <si>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</si>
  <si>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</si>
  <si>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</si>
  <si>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</si>
  <si>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</si>
  <si>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</si>
  <si>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</si>
  <si>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</si>
  <si>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</si>
  <si>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</si>
  <si>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</si>
  <si>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</si>
  <si>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</si>
  <si>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</si>
  <si>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</si>
  <si>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</si>
  <si>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</si>
  <si>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</si>
  <si>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</si>
  <si>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</si>
  <si>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</si>
  <si>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</si>
  <si>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</si>
  <si>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</si>
  <si>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</si>
  <si>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</si>
  <si>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</si>
  <si>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</si>
  <si>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</si>
  <si>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</si>
  <si>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</si>
  <si>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</si>
  <si>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</si>
  <si>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</si>
  <si>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</si>
  <si>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</si>
  <si>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</si>
  <si>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</si>
  <si>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</si>
  <si>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</si>
  <si>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</si>
  <si>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</si>
  <si>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</si>
  <si>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</si>
  <si>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</si>
  <si>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</si>
  <si>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</si>
  <si>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</si>
  <si>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</si>
  <si>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</si>
  <si>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</si>
  <si>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</si>
  <si>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</si>
  <si>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</si>
  <si>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</si>
  <si>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</si>
  <si>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</si>
  <si>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</si>
  <si>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</si>
  <si>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</si>
  <si>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</si>
  <si>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</si>
  <si>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</si>
  <si>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</si>
  <si>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</si>
  <si>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</si>
  <si>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</si>
  <si>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</si>
  <si>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</si>
  <si>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</si>
  <si>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</si>
  <si>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</si>
  <si>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</si>
  <si>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</si>
  <si>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</si>
  <si>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</si>
  <si>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</si>
  <si>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</si>
  <si>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</si>
  <si>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</si>
  <si>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</si>
  <si>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</si>
  <si>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</si>
  <si>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</si>
  <si>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</si>
  <si>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</si>
  <si>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</si>
  <si>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</si>
  <si>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</si>
  <si>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</si>
  <si>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</si>
  <si>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</si>
  <si>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</si>
  <si>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</si>
  <si>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</si>
  <si>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</si>
  <si>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</si>
  <si>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</si>
  <si>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</si>
  <si>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</si>
  <si>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</si>
  <si>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</si>
  <si>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</si>
  <si>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</si>
  <si>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</si>
  <si>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</si>
  <si>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</si>
  <si>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</si>
  <si>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</si>
  <si>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</si>
  <si>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</si>
  <si>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</si>
  <si>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</si>
  <si>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</si>
  <si>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</si>
  <si>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</si>
  <si>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</si>
  <si>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</si>
  <si>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</si>
  <si>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</si>
  <si>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</si>
  <si>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</si>
  <si>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</si>
  <si>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</si>
  <si>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</si>
  <si>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</si>
  <si>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</si>
  <si>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</si>
  <si>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</si>
  <si>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</si>
  <si>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</si>
  <si>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</si>
  <si>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</si>
  <si>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</si>
  <si>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</si>
  <si>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</si>
  <si>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</si>
  <si>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</si>
  <si>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</si>
  <si>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</si>
  <si>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</si>
  <si>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</si>
  <si>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</si>
  <si>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</si>
  <si>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</si>
  <si>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</si>
  <si>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</si>
  <si>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</si>
  <si>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</si>
  <si>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</si>
  <si>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</si>
  <si>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</si>
  <si>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</si>
  <si>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</si>
  <si>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</si>
  <si>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</si>
  <si>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</si>
  <si>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</si>
  <si>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</si>
  <si>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</si>
  <si>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</si>
  <si>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</si>
  <si>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</si>
  <si>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</si>
  <si>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</si>
  <si>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</si>
  <si>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</si>
  <si>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</si>
  <si>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</si>
  <si>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</si>
  <si>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</si>
  <si>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</si>
  <si>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</si>
  <si>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</si>
  <si>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</si>
  <si>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</si>
  <si>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</si>
  <si>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</si>
  <si>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</si>
  <si>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</si>
  <si>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</si>
  <si>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</si>
  <si>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</si>
  <si>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</si>
  <si>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</si>
  <si>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</si>
  <si>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</si>
  <si>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</si>
  <si>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</si>
  <si>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</si>
  <si>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</si>
  <si>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</si>
  <si>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</si>
  <si>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</si>
  <si>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</si>
  <si>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</si>
  <si>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</si>
  <si>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</si>
  <si>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</si>
  <si>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</si>
  <si>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</si>
  <si>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</si>
  <si>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</si>
  <si>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</si>
  <si>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</si>
  <si>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</si>
  <si>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</si>
  <si>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</si>
  <si>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</si>
  <si>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</si>
  <si>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</si>
  <si>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</si>
  <si>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</si>
  <si>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</si>
  <si>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</si>
  <si>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</si>
  <si>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</si>
  <si>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</si>
  <si>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</si>
  <si>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</si>
  <si>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</si>
  <si>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</si>
  <si>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</si>
  <si>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</si>
  <si>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</si>
  <si>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</si>
  <si>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</si>
  <si>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</si>
  <si>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</si>
  <si>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</si>
  <si>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</si>
  <si>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</si>
  <si>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</si>
  <si>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</si>
  <si>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</si>
  <si>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</si>
  <si>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</si>
  <si>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</si>
  <si>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</si>
  <si>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</si>
  <si>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</si>
  <si>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</si>
  <si>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</si>
  <si>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</si>
  <si>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</si>
  <si>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</si>
  <si>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</si>
  <si>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</si>
  <si>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</si>
  <si>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</si>
  <si>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</si>
  <si>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</si>
  <si>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</si>
  <si>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</si>
  <si>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</si>
  <si>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</si>
  <si>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</si>
  <si>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</si>
  <si>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</si>
  <si>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</si>
  <si>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</si>
  <si>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</si>
  <si>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</si>
  <si>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</si>
  <si>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</si>
  <si>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</si>
  <si>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</si>
  <si>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</si>
  <si>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</si>
  <si>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</si>
  <si>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</si>
  <si>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</si>
  <si>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</si>
  <si>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</si>
  <si>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</si>
  <si>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</si>
  <si>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</si>
  <si>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</si>
  <si>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</si>
  <si>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</si>
  <si>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</si>
  <si>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</si>
  <si>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</si>
  <si>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</si>
  <si>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</si>
  <si>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</si>
  <si>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</si>
  <si>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</si>
  <si>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</si>
  <si>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</si>
  <si>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</si>
  <si>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</si>
  <si>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</si>
  <si>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</si>
  <si>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</si>
  <si>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</si>
  <si>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</si>
  <si>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</si>
  <si>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</si>
  <si>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</si>
  <si>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</si>
  <si>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</si>
  <si>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</si>
  <si>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</si>
  <si>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</si>
  <si>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</si>
  <si>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</si>
  <si>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</si>
  <si>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</si>
  <si>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</si>
  <si>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</si>
  <si>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</si>
  <si>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</si>
  <si>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</si>
  <si>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</si>
  <si>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</si>
  <si>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</si>
  <si>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</si>
  <si>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</si>
  <si>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</si>
  <si>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</si>
  <si>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</si>
  <si>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</si>
  <si>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</si>
  <si>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</si>
  <si>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</si>
  <si>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</si>
  <si>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</si>
  <si>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</si>
  <si>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</si>
  <si>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</si>
  <si>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</si>
  <si>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</si>
  <si>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</si>
  <si>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</si>
  <si>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</si>
  <si>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</si>
  <si>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</si>
  <si>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</si>
  <si>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</si>
  <si>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</si>
  <si>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</si>
  <si>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</si>
  <si>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</si>
  <si>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</si>
  <si>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</si>
  <si>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</si>
  <si>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</si>
  <si>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</si>
  <si>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</si>
  <si>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</si>
  <si>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</si>
  <si>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</si>
  <si>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</si>
  <si>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</si>
  <si>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</si>
  <si>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</si>
  <si>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</si>
  <si>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</si>
  <si>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</si>
  <si>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</si>
  <si>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</si>
  <si>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</si>
  <si>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</si>
  <si>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</si>
  <si>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</si>
  <si>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</si>
  <si>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</si>
  <si>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</si>
  <si>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</si>
  <si>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</si>
  <si>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</si>
  <si>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</si>
  <si>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</si>
  <si>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</si>
  <si>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</si>
  <si>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</si>
  <si>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</si>
  <si>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</si>
  <si>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</si>
  <si>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</si>
  <si>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</si>
  <si>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</si>
  <si>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</si>
  <si>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</si>
  <si>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</si>
  <si>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</si>
  <si>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</si>
  <si>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</si>
  <si>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</si>
  <si>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</si>
  <si>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</si>
  <si>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</si>
  <si>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</si>
  <si>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</si>
  <si>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</si>
  <si>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</si>
  <si>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</si>
  <si>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</si>
  <si>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</si>
  <si>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</si>
  <si>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</si>
  <si>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</si>
  <si>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</si>
  <si>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</si>
  <si>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</si>
  <si>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</si>
  <si>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</si>
  <si>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</si>
  <si>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</si>
  <si>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</si>
  <si>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</si>
  <si>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</si>
  <si>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</si>
  <si>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</si>
  <si>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</si>
  <si>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</si>
  <si>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</si>
  <si>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</si>
  <si>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</si>
  <si>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</si>
  <si>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</si>
  <si>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</si>
  <si>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</si>
  <si>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</si>
  <si>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</si>
  <si>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</si>
  <si>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</si>
  <si>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</si>
  <si>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</si>
  <si>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</si>
  <si>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</si>
  <si>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</si>
  <si>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</si>
  <si>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</si>
  <si>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</si>
  <si>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</si>
  <si>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</si>
  <si>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</si>
  <si>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</si>
  <si>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</si>
  <si>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</si>
  <si>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</si>
  <si>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</si>
  <si>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</si>
  <si>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</si>
  <si>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</si>
  <si>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</si>
  <si>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</si>
  <si>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</si>
  <si>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3320-3420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</si>
  <si>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</si>
  <si>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</si>
  <si>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</si>
  <si>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</si>
  <si>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</si>
  <si>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</si>
  <si>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</si>
  <si>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</si>
  <si>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</si>
  <si>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</si>
  <si>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</si>
  <si>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</si>
  <si>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</si>
  <si>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</si>
  <si>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</si>
  <si>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</si>
  <si>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</si>
  <si>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</si>
  <si>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</si>
  <si>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</si>
  <si>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</si>
  <si>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</si>
  <si>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</si>
  <si>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</si>
  <si>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</si>
  <si>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</si>
  <si>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</si>
  <si>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</si>
  <si>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</si>
  <si>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</si>
  <si>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</si>
  <si>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</si>
  <si>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</si>
  <si>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</si>
  <si>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</si>
  <si>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</si>
  <si>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</si>
  <si>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</si>
  <si>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</si>
  <si>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</si>
  <si>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</si>
  <si>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</si>
  <si>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</si>
  <si>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</si>
  <si>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</si>
  <si>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</si>
  <si>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</si>
  <si>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</si>
  <si>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</si>
  <si>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</si>
  <si>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</si>
  <si>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</si>
  <si>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</si>
  <si>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</si>
  <si>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</si>
  <si>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</si>
  <si>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</si>
  <si>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</si>
  <si>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</si>
  <si>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</si>
  <si>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</si>
  <si>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</si>
  <si>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</si>
  <si>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</si>
  <si>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</si>
  <si>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</si>
  <si>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</si>
  <si>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</si>
  <si>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</si>
  <si>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</si>
  <si>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</si>
  <si>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</si>
  <si>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</si>
  <si>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</si>
  <si>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</si>
  <si>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</si>
  <si>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</si>
  <si>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</si>
  <si>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</si>
  <si>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</si>
  <si>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</si>
  <si>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</si>
  <si>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</si>
  <si>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</si>
  <si>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414-426</t>
  </si>
  <si>
    <t>455-485</t>
  </si>
  <si>
    <t>Profit of Rs.18.5/-</t>
  </si>
  <si>
    <t>Profit of Rs.63/-</t>
  </si>
  <si>
    <t>Loss of Rs.32/-</t>
  </si>
  <si>
    <t>TRAPAL TRADING PRIVATE LIMITED</t>
  </si>
  <si>
    <t>NK SECURITIES RESEARCH PRIVATE LIMITED</t>
  </si>
  <si>
    <t>QE SECURITIES LLP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</si>
  <si>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</si>
  <si>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</si>
  <si>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</si>
  <si>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</si>
  <si>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</si>
  <si>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</si>
  <si>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</si>
  <si>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</si>
  <si>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</si>
  <si>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</si>
  <si>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</si>
  <si>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</si>
  <si>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</si>
  <si>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</si>
  <si>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</si>
  <si>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SABAR</t>
  </si>
  <si>
    <t>Sabar Flex India Limited</t>
  </si>
  <si>
    <t>Profit of Rs.20/-</t>
  </si>
  <si>
    <t>Profit of Rs.15/-</t>
  </si>
  <si>
    <t>322-333</t>
  </si>
  <si>
    <t>355-377</t>
  </si>
  <si>
    <t>CNIRESLTD</t>
  </si>
  <si>
    <t>NANDKISHOR CHATURVEDI (HUF)</t>
  </si>
  <si>
    <t>CAMELLIA TRADEX PRIVATE LIMITED</t>
  </si>
  <si>
    <t>HJS SECURITIES PRIVATE LIMITED</t>
  </si>
  <si>
    <t>SETU SECURITIES PVT. LTD.</t>
  </si>
  <si>
    <t>PRAGNESH ROHITKUMAR PANDYA</t>
  </si>
  <si>
    <t>AMBEY</t>
  </si>
  <si>
    <t>Ambey Laboratories Ltd</t>
  </si>
  <si>
    <t>805-837.5</t>
  </si>
  <si>
    <t>Profit of Rs.8/-</t>
  </si>
  <si>
    <t>615-660</t>
  </si>
  <si>
    <t>ACHYUT</t>
  </si>
  <si>
    <t>ISEM MEHMET</t>
  </si>
  <si>
    <t>JACKSON</t>
  </si>
  <si>
    <t>MMLF</t>
  </si>
  <si>
    <t>TEJESH HASMUKH SHAH</t>
  </si>
  <si>
    <t>REMLIFE</t>
  </si>
  <si>
    <t>SONALIS</t>
  </si>
  <si>
    <t>RAJESH KUMAR SINGH</t>
  </si>
  <si>
    <t>TITANIN</t>
  </si>
  <si>
    <t>VEERHEALTH</t>
  </si>
  <si>
    <t>ACSAL</t>
  </si>
  <si>
    <t>Arvind and Company</t>
  </si>
  <si>
    <t>DEEPAK DHANJI PATEL</t>
  </si>
  <si>
    <t>YUGA STOCKS AND COMMODITIES PRIVATE LIMITED  .</t>
  </si>
  <si>
    <t>KAMOPAINTS</t>
  </si>
  <si>
    <t>Kamdhenu Ventures Limited</t>
  </si>
  <si>
    <t>KELLTONTEC</t>
  </si>
  <si>
    <t>Kellton Tech Sol Ltd</t>
  </si>
  <si>
    <t>MOS</t>
  </si>
  <si>
    <t>Mos Utility Limited</t>
  </si>
  <si>
    <t>SMITAL SURESH THAKKAR</t>
  </si>
  <si>
    <t>MTNL</t>
  </si>
  <si>
    <t>Maha Tel Nigam Ltd.</t>
  </si>
  <si>
    <t>MUKKA</t>
  </si>
  <si>
    <t>Mukka Proteins Limited</t>
  </si>
  <si>
    <t>CLT RESEARCH TECH PRIVATE LTD</t>
  </si>
  <si>
    <t>OCCL</t>
  </si>
  <si>
    <t>Oriental Carbn &amp; Chem Ltd</t>
  </si>
  <si>
    <t>Profit of Rs.75/-</t>
  </si>
  <si>
    <t>Profit of Rs.45/-</t>
  </si>
  <si>
    <t>1150-1180</t>
  </si>
  <si>
    <t>1260-1320</t>
  </si>
  <si>
    <t>3790-3930</t>
  </si>
  <si>
    <t>4250-4500</t>
  </si>
  <si>
    <t>319-323</t>
  </si>
  <si>
    <t>StockSplit ^</t>
  </si>
  <si>
    <t>PGEL ^</t>
  </si>
  <si>
    <t>GOYALASS</t>
  </si>
  <si>
    <t>VANDANATIWARI</t>
  </si>
  <si>
    <t>IFL</t>
  </si>
  <si>
    <t>KOTVAK LOGISTICS LLP</t>
  </si>
  <si>
    <t>SHUBHAM ASHOKBHAI PATEL</t>
  </si>
  <si>
    <t>SGFIN</t>
  </si>
  <si>
    <t>APL INFRASTRUCTURE PRIVATE LIMITED</t>
  </si>
  <si>
    <t>SVS</t>
  </si>
  <si>
    <t>ABDUL AHAD SHAKEEL MISTRY</t>
  </si>
  <si>
    <t>BAIDFIN</t>
  </si>
  <si>
    <t>Baid Finserv Limited</t>
  </si>
  <si>
    <t>BIRLACABLE</t>
  </si>
  <si>
    <t>Birla Cable Limited</t>
  </si>
  <si>
    <t>CYBERTECH</t>
  </si>
  <si>
    <t>Cybertech Systems &amp; Softw</t>
  </si>
  <si>
    <t>NANDANI-RE</t>
  </si>
  <si>
    <t>Nandani Creation Ltd</t>
  </si>
  <si>
    <t>PRAVEEN KUMAR AGNIHOTRI</t>
  </si>
  <si>
    <t>NDL</t>
  </si>
  <si>
    <t>Nandan Denim Limited</t>
  </si>
  <si>
    <t>SETU SECURITIES PVT LTD</t>
  </si>
  <si>
    <t>SARTE-RE</t>
  </si>
  <si>
    <t>Sar Televenture Limited</t>
  </si>
  <si>
    <t>ABHILASHA SINGHANIA</t>
  </si>
  <si>
    <t>JAISHREE SINGHANIA</t>
  </si>
  <si>
    <t>SCPL</t>
  </si>
  <si>
    <t>Sheetal Cool Products Ltd</t>
  </si>
  <si>
    <t>SYLVANPLY</t>
  </si>
  <si>
    <t>Sylvan Plyboard (India) L</t>
  </si>
  <si>
    <t>NIFTY 24500 PE 18-JULY</t>
  </si>
  <si>
    <t>100-150</t>
  </si>
  <si>
    <t>697.5-727.5</t>
  </si>
  <si>
    <t>780-830</t>
  </si>
  <si>
    <t>PAGEIND JULY FUT</t>
  </si>
  <si>
    <t>40600-40650</t>
  </si>
  <si>
    <t>41385-42085</t>
  </si>
  <si>
    <t>SWEETY DEVESH KHANDELWAL</t>
  </si>
  <si>
    <t>AFEL</t>
  </si>
  <si>
    <t>SRIHARI YEDLA</t>
  </si>
  <si>
    <t>ANUROOP</t>
  </si>
  <si>
    <t>RITESH RAMESHCHAND AGARWAL</t>
  </si>
  <si>
    <t>NAYNA DILIP CHHEDA</t>
  </si>
  <si>
    <t>ASINPET</t>
  </si>
  <si>
    <t>MANOJ KUMAR KANDA</t>
  </si>
  <si>
    <t>ASSOCIATED</t>
  </si>
  <si>
    <t>SHERWOOD SECURITIES PVT LTD</t>
  </si>
  <si>
    <t>BHATIA</t>
  </si>
  <si>
    <t>ORCHARD ROAD PROPERTIES PVT LT</t>
  </si>
  <si>
    <t>BRIDGESE</t>
  </si>
  <si>
    <t>CHANDRIMA</t>
  </si>
  <si>
    <t>ERAAYA</t>
  </si>
  <si>
    <t>SNEHA GARG</t>
  </si>
  <si>
    <t>TOPGAIN FINANCE PRIVATE LIMITED</t>
  </si>
  <si>
    <t>SIVAYA TRANSFORMATION PRIVATE LIMITED</t>
  </si>
  <si>
    <t>MANSI SHARE &amp; STOCK ADVISORS PRIVATE LIMITED</t>
  </si>
  <si>
    <t>SAHASTRAA ADVISORS PRIVATE LIMITED</t>
  </si>
  <si>
    <t>GALAGEX</t>
  </si>
  <si>
    <t>VIVEK KANDA</t>
  </si>
  <si>
    <t>GB LOGISTICS COMMERCE LIMITED</t>
  </si>
  <si>
    <t>GEMENVIRO</t>
  </si>
  <si>
    <t>SOHAM FINCARE INDIA LLP</t>
  </si>
  <si>
    <t>GKCONS</t>
  </si>
  <si>
    <t>ALOK FARSAIYA</t>
  </si>
  <si>
    <t>AKHILESH KUMAR</t>
  </si>
  <si>
    <t>GTLINFRA</t>
  </si>
  <si>
    <t>HEALTHYLIFE</t>
  </si>
  <si>
    <t>VARUN GUPTA</t>
  </si>
  <si>
    <t>DHRUV GANJI</t>
  </si>
  <si>
    <t>ISHITADR</t>
  </si>
  <si>
    <t>MADHUSUDHAN GUNDA</t>
  </si>
  <si>
    <t>KHOOBSURAT</t>
  </si>
  <si>
    <t>RATHOD MANOJ CHHAGANLAL HUF</t>
  </si>
  <si>
    <t>MACH</t>
  </si>
  <si>
    <t>CHIRAG D BHANUSHALI HUF</t>
  </si>
  <si>
    <t>SEEMA MANISH NUWAL</t>
  </si>
  <si>
    <t>MANISH SATYANARAYAN NUWAL</t>
  </si>
  <si>
    <t>YASH BIPINBHAI NATHWANI (HUF)</t>
  </si>
  <si>
    <t>NITISH PRAFULCHANDRA MEHTA</t>
  </si>
  <si>
    <t>NCLRESE</t>
  </si>
  <si>
    <t>OMNIPOTENT</t>
  </si>
  <si>
    <t>VINAY KUMAR TEKRIWAL</t>
  </si>
  <si>
    <t>PRISMMEDI</t>
  </si>
  <si>
    <t>RAPICUT</t>
  </si>
  <si>
    <t>OCEAN INVESTMENTS PRIVATE TRUST</t>
  </si>
  <si>
    <t>ALOK ASHOK TIWARI</t>
  </si>
  <si>
    <t>NISHCHAYA TRADINGS PRIVATE LIMITED</t>
  </si>
  <si>
    <t>RRMETAL</t>
  </si>
  <si>
    <t>UMANG MAHENDRA SHAH</t>
  </si>
  <si>
    <t>SELLWIN</t>
  </si>
  <si>
    <t>MAKARAND MANOJ WADKAR</t>
  </si>
  <si>
    <t>SHASHIJIT</t>
  </si>
  <si>
    <t>VIKRAMBHAI GOKALBHAI CHAUDHARI</t>
  </si>
  <si>
    <t>SIKOZY</t>
  </si>
  <si>
    <t>MAKIYA JUNAID FURNITUREWALA</t>
  </si>
  <si>
    <t>SPCAPIT</t>
  </si>
  <si>
    <t>MAYURKANT GOVINDJI MULJIBHAI</t>
  </si>
  <si>
    <t>KARAN HEMANT GOGRI</t>
  </si>
  <si>
    <t>ARYAMAN BHARAT TAPARIA</t>
  </si>
  <si>
    <t>VMS</t>
  </si>
  <si>
    <t>RIMPY MITTAL</t>
  </si>
  <si>
    <t>AHIMSA</t>
  </si>
  <si>
    <t>Ahimsa Industries Ltd.</t>
  </si>
  <si>
    <t>RCSPL SHARE BROKING PRIVATE LIMITED</t>
  </si>
  <si>
    <t>HIRJI PARBAT GADA</t>
  </si>
  <si>
    <t>Camlin Fine Sciences Ltd</t>
  </si>
  <si>
    <t>POONAM GAJANAND MUNDHRA</t>
  </si>
  <si>
    <t>Chennai Petroleum Corp</t>
  </si>
  <si>
    <t>GLOBE</t>
  </si>
  <si>
    <t>Globe Textiles (I) Ltd.</t>
  </si>
  <si>
    <t>CITADEL SECURITIES INDIA MARKETS PRIVATE LIMITED</t>
  </si>
  <si>
    <t>GTL Infrastructure Limite</t>
  </si>
  <si>
    <t>SHARE INDIA SECURITIES LIMITED</t>
  </si>
  <si>
    <t>HILTON</t>
  </si>
  <si>
    <t>Hilton Metal Forging Limi</t>
  </si>
  <si>
    <t>MUKUL AVANISH VARMA</t>
  </si>
  <si>
    <t>IBULPP</t>
  </si>
  <si>
    <t>Indiabulls Hsg Fin Ltd</t>
  </si>
  <si>
    <t>MILLENNIUM STOCK BROKING PVT LTD</t>
  </si>
  <si>
    <t>AALIDHRA TEXTOOL ENGINEERS PRIVATE LIMITED</t>
  </si>
  <si>
    <t>PLUTUS WEALTH MANAGEMENT LLP</t>
  </si>
  <si>
    <t>JAINAM BROKING LIMITED</t>
  </si>
  <si>
    <t>VT CAPITAL MARKET PVT LTD</t>
  </si>
  <si>
    <t>MOTISONS SHARES PVT LTD</t>
  </si>
  <si>
    <t>MANOMAY</t>
  </si>
  <si>
    <t>Manomay Tex India Ltd</t>
  </si>
  <si>
    <t>NAV CAPITAL VCC - NAV CAPITAL EMERGING STAR FUND</t>
  </si>
  <si>
    <t>MDL</t>
  </si>
  <si>
    <t>Marvel Decor Limited</t>
  </si>
  <si>
    <t>GINNI FINANCE PVT. LTD.</t>
  </si>
  <si>
    <t>DIPAN MEHTA COMMODITIES PRIVATE LIMITED</t>
  </si>
  <si>
    <t>NOCIL Limited</t>
  </si>
  <si>
    <t>PARAGMILK</t>
  </si>
  <si>
    <t>Parag Milk Foods Ltd.</t>
  </si>
  <si>
    <t>QUICKTOUCH</t>
  </si>
  <si>
    <t>Quicktouch Technologies L</t>
  </si>
  <si>
    <t>QUANTSEYE AI PRIVATE LIMITED</t>
  </si>
  <si>
    <t>RULKA</t>
  </si>
  <si>
    <t>Rulka Electricals Limited</t>
  </si>
  <si>
    <t>ROHAN SUDHAKAR JADHAV</t>
  </si>
  <si>
    <t>VORA FINANCIAL SERVICES PVT LTD</t>
  </si>
  <si>
    <t>HI GROWTH CORPORATE SERVICES PVT LTD</t>
  </si>
  <si>
    <t>SARTELE</t>
  </si>
  <si>
    <t>ASTON MULTITRADE PRIVATE LIMITED</t>
  </si>
  <si>
    <t>SHREYAS</t>
  </si>
  <si>
    <t>Shreyas Shipping &amp; Logist</t>
  </si>
  <si>
    <t>SLONE</t>
  </si>
  <si>
    <t>Slone Infosystems Limited</t>
  </si>
  <si>
    <t>Sunteck Realty Limited</t>
  </si>
  <si>
    <t>BLACK FOX FINANCIAL PRIVATE LIMITED</t>
  </si>
  <si>
    <t>TNPETRO</t>
  </si>
  <si>
    <t>Tamilnadu Petro Prod Ltd</t>
  </si>
  <si>
    <t>VASCONEQ</t>
  </si>
  <si>
    <t>Vascon Engineers Ltd</t>
  </si>
  <si>
    <t>VIPULLTD</t>
  </si>
  <si>
    <t>Vipul Limited</t>
  </si>
  <si>
    <t>SRESTHA FINVEST LIMITED</t>
  </si>
  <si>
    <t>DOLLEX</t>
  </si>
  <si>
    <t>Dollex Agrotech Limited</t>
  </si>
  <si>
    <t>ANSARI NAMRA FIRDAUS AAMIR ANJUM</t>
  </si>
  <si>
    <t>DPEL</t>
  </si>
  <si>
    <t>Divine Power Energy Ltd</t>
  </si>
  <si>
    <t>EVERMORE SHARE BROKING PRIVATE LIMITED</t>
  </si>
  <si>
    <t>SUNITA SANTOSH GOENKA</t>
  </si>
  <si>
    <t>SANTOSH KUMAR GARG</t>
  </si>
  <si>
    <t>VIBGYOR INVESTORS ## DEVELOPERS PVT LTD</t>
  </si>
  <si>
    <t>HEENABEN MANMOHANBHAI RADHANPURA</t>
  </si>
  <si>
    <t>ATUL B CHAUHAN HUF</t>
  </si>
  <si>
    <t>INDIA INFLECTION OPPORTUNITY FUND</t>
  </si>
  <si>
    <t>KIFS  ENTERPRISE</t>
  </si>
  <si>
    <t>SECURCRED</t>
  </si>
  <si>
    <t>SecUR Credentials Limited</t>
  </si>
  <si>
    <t>ANKITABEN SOHIL JOBANPUTRA</t>
  </si>
  <si>
    <t>Vijaya Diagnostic Cen Ltd</t>
  </si>
  <si>
    <t>AL MEHWAR COMMERCIAL INVESTMENTS L.L.C.</t>
  </si>
  <si>
    <t>Profit of Rs.63.5/-</t>
  </si>
  <si>
    <t>116.5-119.5</t>
  </si>
  <si>
    <t>127-134</t>
  </si>
  <si>
    <t>Profit of Rs.48.5/-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</si>
</sst>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65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6" t="s">
        <v>16</v>
      </c>
      <c r="B9" s="358" t="s">
        <v>17</v>
      </c>
      <c r="C9" s="358" t="s">
        <v>18</v>
      </c>
      <c r="D9" s="358" t="s">
        <v>19</v>
      </c>
      <c r="E9" s="26" t="s">
        <v>20</v>
      </c>
      <c r="F9" s="26" t="s">
        <v>21</v>
      </c>
      <c r="G9" s="353" t="s">
        <v>22</v>
      </c>
      <c r="H9" s="354"/>
      <c r="I9" s="355"/>
      <c r="J9" s="353" t="s">
        <v>23</v>
      </c>
      <c r="K9" s="354"/>
      <c r="L9" s="355"/>
      <c r="M9" s="26"/>
      <c r="N9" s="27"/>
      <c r="O9" s="27"/>
      <c r="P9" s="27"/>
    </row>
    <row r="10" spans="1:16" ht="38.25">
      <c r="A10" s="357"/>
      <c r="B10" s="359"/>
      <c r="C10" s="359"/>
      <c r="D10" s="35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24644.45</v>
      </c>
      <c r="F11" s="204">
        <v>24646.333333333332</v>
      </c>
      <c r="G11" s="203">
        <v>24604.666666666664</v>
      </c>
      <c r="H11" s="203">
        <v>24564.883333333331</v>
      </c>
      <c r="I11" s="203">
        <v>24523.216666666664</v>
      </c>
      <c r="J11" s="203">
        <v>24686.116666666665</v>
      </c>
      <c r="K11" s="203">
        <v>24727.783333333329</v>
      </c>
      <c r="L11" s="203">
        <v>24767.566666666666</v>
      </c>
      <c r="M11" s="202">
        <v>24688</v>
      </c>
      <c r="N11" s="202">
        <v>24606.55</v>
      </c>
      <c r="O11" s="202">
        <v>16842525</v>
      </c>
      <c r="P11" s="205">
        <v>1.6183187223593153E-2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52529.05</v>
      </c>
      <c r="F12" s="204">
        <v>52565.700000000004</v>
      </c>
      <c r="G12" s="203">
        <v>52411.650000000009</v>
      </c>
      <c r="H12" s="203">
        <v>52294.250000000007</v>
      </c>
      <c r="I12" s="203">
        <v>52140.200000000012</v>
      </c>
      <c r="J12" s="203">
        <v>52683.100000000006</v>
      </c>
      <c r="K12" s="203">
        <v>52837.150000000009</v>
      </c>
      <c r="L12" s="203">
        <v>52954.55</v>
      </c>
      <c r="M12" s="202">
        <v>52719.75</v>
      </c>
      <c r="N12" s="202">
        <v>52448.3</v>
      </c>
      <c r="O12" s="202">
        <v>2451105</v>
      </c>
      <c r="P12" s="205">
        <v>-3.5201246981442884E-2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23705.8</v>
      </c>
      <c r="F13" s="217">
        <v>23724.100000000002</v>
      </c>
      <c r="G13" s="219">
        <v>23649.200000000004</v>
      </c>
      <c r="H13" s="219">
        <v>23592.600000000002</v>
      </c>
      <c r="I13" s="219">
        <v>23517.700000000004</v>
      </c>
      <c r="J13" s="219">
        <v>23780.700000000004</v>
      </c>
      <c r="K13" s="219">
        <v>23855.600000000006</v>
      </c>
      <c r="L13" s="219">
        <v>23912.200000000004</v>
      </c>
      <c r="M13" s="220">
        <v>23799</v>
      </c>
      <c r="N13" s="220">
        <v>23667.5</v>
      </c>
      <c r="O13" s="220">
        <v>85150</v>
      </c>
      <c r="P13" s="221">
        <v>-5.6509695290858725E-2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12541.35</v>
      </c>
      <c r="F14" s="217">
        <v>12550.783333333333</v>
      </c>
      <c r="G14" s="219">
        <v>12505.566666666666</v>
      </c>
      <c r="H14" s="219">
        <v>12469.783333333333</v>
      </c>
      <c r="I14" s="219">
        <v>12424.566666666666</v>
      </c>
      <c r="J14" s="219">
        <v>12586.566666666666</v>
      </c>
      <c r="K14" s="219">
        <v>12631.783333333333</v>
      </c>
      <c r="L14" s="219">
        <v>12667.566666666666</v>
      </c>
      <c r="M14" s="220">
        <v>12596</v>
      </c>
      <c r="N14" s="220">
        <v>12515</v>
      </c>
      <c r="O14" s="220">
        <v>2393150</v>
      </c>
      <c r="P14" s="221">
        <v>1.5275162167817536E-3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73997.899999999994</v>
      </c>
      <c r="F15" s="217">
        <v>74150.96666666666</v>
      </c>
      <c r="G15" s="219">
        <v>73751.93333333332</v>
      </c>
      <c r="H15" s="219">
        <v>73505.96666666666</v>
      </c>
      <c r="I15" s="219">
        <v>73106.93333333332</v>
      </c>
      <c r="J15" s="219">
        <v>74396.93333333332</v>
      </c>
      <c r="K15" s="219">
        <v>74795.966666666674</v>
      </c>
      <c r="L15" s="219">
        <v>75041.93333333332</v>
      </c>
      <c r="M15" s="220">
        <v>74550</v>
      </c>
      <c r="N15" s="220">
        <v>73905</v>
      </c>
      <c r="O15" s="220">
        <v>13110</v>
      </c>
      <c r="P15" s="221">
        <v>-8.3207261724659604E-3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706.4</v>
      </c>
      <c r="F16" s="217">
        <v>708.7833333333333</v>
      </c>
      <c r="G16" s="219">
        <v>702.96666666666658</v>
      </c>
      <c r="H16" s="219">
        <v>699.5333333333333</v>
      </c>
      <c r="I16" s="219">
        <v>693.71666666666658</v>
      </c>
      <c r="J16" s="219">
        <v>712.21666666666658</v>
      </c>
      <c r="K16" s="219">
        <v>718.03333333333319</v>
      </c>
      <c r="L16" s="219">
        <v>721.46666666666658</v>
      </c>
      <c r="M16" s="220">
        <v>714.6</v>
      </c>
      <c r="N16" s="220">
        <v>705.35</v>
      </c>
      <c r="O16" s="220">
        <v>12190000</v>
      </c>
      <c r="P16" s="221">
        <v>-9.9894420531145937E-3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8241.2999999999993</v>
      </c>
      <c r="F17" s="217">
        <v>8244.0166666666664</v>
      </c>
      <c r="G17" s="219">
        <v>8187.2833333333328</v>
      </c>
      <c r="H17" s="219">
        <v>8133.2666666666664</v>
      </c>
      <c r="I17" s="219">
        <v>8076.5333333333328</v>
      </c>
      <c r="J17" s="219">
        <v>8298.0333333333328</v>
      </c>
      <c r="K17" s="219">
        <v>8354.7666666666664</v>
      </c>
      <c r="L17" s="219">
        <v>8408.7833333333328</v>
      </c>
      <c r="M17" s="220">
        <v>8300.75</v>
      </c>
      <c r="N17" s="220">
        <v>8190</v>
      </c>
      <c r="O17" s="220">
        <v>1556000</v>
      </c>
      <c r="P17" s="221">
        <v>1.6080319973879684E-2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28270.5</v>
      </c>
      <c r="F18" s="217">
        <v>28226.483333333334</v>
      </c>
      <c r="G18" s="219">
        <v>28058.066666666666</v>
      </c>
      <c r="H18" s="219">
        <v>27845.633333333331</v>
      </c>
      <c r="I18" s="219">
        <v>27677.216666666664</v>
      </c>
      <c r="J18" s="219">
        <v>28438.916666666668</v>
      </c>
      <c r="K18" s="219">
        <v>28607.333333333332</v>
      </c>
      <c r="L18" s="219">
        <v>28819.76666666667</v>
      </c>
      <c r="M18" s="220">
        <v>28394.9</v>
      </c>
      <c r="N18" s="220">
        <v>28014.05</v>
      </c>
      <c r="O18" s="220">
        <v>157620</v>
      </c>
      <c r="P18" s="221">
        <v>5.2295918367346941E-3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226.11</v>
      </c>
      <c r="F19" s="217">
        <v>226.79333333333332</v>
      </c>
      <c r="G19" s="219">
        <v>224.91666666666666</v>
      </c>
      <c r="H19" s="219">
        <v>223.72333333333333</v>
      </c>
      <c r="I19" s="219">
        <v>221.84666666666666</v>
      </c>
      <c r="J19" s="219">
        <v>227.98666666666665</v>
      </c>
      <c r="K19" s="219">
        <v>229.86333333333332</v>
      </c>
      <c r="L19" s="219">
        <v>231.05666666666664</v>
      </c>
      <c r="M19" s="220">
        <v>228.67</v>
      </c>
      <c r="N19" s="220">
        <v>225.6</v>
      </c>
      <c r="O19" s="220">
        <v>71690400</v>
      </c>
      <c r="P19" s="221">
        <v>1.2066365007541479E-3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331.75</v>
      </c>
      <c r="F20" s="217">
        <v>331.59999999999997</v>
      </c>
      <c r="G20" s="219">
        <v>328.39999999999992</v>
      </c>
      <c r="H20" s="219">
        <v>325.04999999999995</v>
      </c>
      <c r="I20" s="219">
        <v>321.84999999999991</v>
      </c>
      <c r="J20" s="219">
        <v>334.94999999999993</v>
      </c>
      <c r="K20" s="219">
        <v>338.15</v>
      </c>
      <c r="L20" s="219">
        <v>341.49999999999994</v>
      </c>
      <c r="M20" s="220">
        <v>334.8</v>
      </c>
      <c r="N20" s="220">
        <v>328.25</v>
      </c>
      <c r="O20" s="220">
        <v>38945400</v>
      </c>
      <c r="P20" s="221">
        <v>-1.8478474542952626E-2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2717.7</v>
      </c>
      <c r="F21" s="217">
        <v>2722.7999999999997</v>
      </c>
      <c r="G21" s="219">
        <v>2696.5999999999995</v>
      </c>
      <c r="H21" s="219">
        <v>2675.4999999999995</v>
      </c>
      <c r="I21" s="219">
        <v>2649.2999999999993</v>
      </c>
      <c r="J21" s="219">
        <v>2743.8999999999996</v>
      </c>
      <c r="K21" s="219">
        <v>2770.0999999999995</v>
      </c>
      <c r="L21" s="219">
        <v>2791.2</v>
      </c>
      <c r="M21" s="220">
        <v>2749</v>
      </c>
      <c r="N21" s="220">
        <v>2701.7</v>
      </c>
      <c r="O21" s="220">
        <v>4752300</v>
      </c>
      <c r="P21" s="221">
        <v>-4.6497015394282122E-3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3117.65</v>
      </c>
      <c r="F22" s="217">
        <v>3120.75</v>
      </c>
      <c r="G22" s="219">
        <v>3099.55</v>
      </c>
      <c r="H22" s="219">
        <v>3081.4500000000003</v>
      </c>
      <c r="I22" s="219">
        <v>3060.2500000000005</v>
      </c>
      <c r="J22" s="219">
        <v>3138.85</v>
      </c>
      <c r="K22" s="219">
        <v>3160.0499999999997</v>
      </c>
      <c r="L22" s="219">
        <v>3178.1499999999996</v>
      </c>
      <c r="M22" s="220">
        <v>3141.95</v>
      </c>
      <c r="N22" s="220">
        <v>3102.65</v>
      </c>
      <c r="O22" s="220">
        <v>17905500</v>
      </c>
      <c r="P22" s="221">
        <v>1.3620229947523054E-2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1499.6</v>
      </c>
      <c r="F23" s="217">
        <v>1502.0666666666666</v>
      </c>
      <c r="G23" s="219">
        <v>1491.9833333333331</v>
      </c>
      <c r="H23" s="219">
        <v>1484.3666666666666</v>
      </c>
      <c r="I23" s="219">
        <v>1474.2833333333331</v>
      </c>
      <c r="J23" s="219">
        <v>1509.6833333333332</v>
      </c>
      <c r="K23" s="219">
        <v>1519.7666666666667</v>
      </c>
      <c r="L23" s="219">
        <v>1527.3833333333332</v>
      </c>
      <c r="M23" s="220">
        <v>1512.15</v>
      </c>
      <c r="N23" s="220">
        <v>1494.45</v>
      </c>
      <c r="O23" s="220">
        <v>28870400</v>
      </c>
      <c r="P23" s="221">
        <v>-1.3773502404897246E-2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5314.4</v>
      </c>
      <c r="F24" s="217">
        <v>5358.0999999999995</v>
      </c>
      <c r="G24" s="219">
        <v>5249.2999999999993</v>
      </c>
      <c r="H24" s="219">
        <v>5184.2</v>
      </c>
      <c r="I24" s="219">
        <v>5075.3999999999996</v>
      </c>
      <c r="J24" s="219">
        <v>5423.1999999999989</v>
      </c>
      <c r="K24" s="219">
        <v>5532</v>
      </c>
      <c r="L24" s="219">
        <v>5597.0999999999985</v>
      </c>
      <c r="M24" s="220">
        <v>5466.9</v>
      </c>
      <c r="N24" s="220">
        <v>5293</v>
      </c>
      <c r="O24" s="220">
        <v>1569600</v>
      </c>
      <c r="P24" s="221">
        <v>1.2743723716069835E-4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685.6</v>
      </c>
      <c r="F25" s="217">
        <v>687.25</v>
      </c>
      <c r="G25" s="219">
        <v>682.1</v>
      </c>
      <c r="H25" s="219">
        <v>678.6</v>
      </c>
      <c r="I25" s="219">
        <v>673.45</v>
      </c>
      <c r="J25" s="219">
        <v>690.75</v>
      </c>
      <c r="K25" s="219">
        <v>695.90000000000009</v>
      </c>
      <c r="L25" s="219">
        <v>699.4</v>
      </c>
      <c r="M25" s="220">
        <v>692.4</v>
      </c>
      <c r="N25" s="220">
        <v>683.75</v>
      </c>
      <c r="O25" s="220">
        <v>33810300</v>
      </c>
      <c r="P25" s="221">
        <v>-2.257516200998619E-3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6455.7</v>
      </c>
      <c r="F26" s="217">
        <v>6443.3</v>
      </c>
      <c r="G26" s="219">
        <v>6420.4000000000005</v>
      </c>
      <c r="H26" s="219">
        <v>6385.1</v>
      </c>
      <c r="I26" s="219">
        <v>6362.2000000000007</v>
      </c>
      <c r="J26" s="219">
        <v>6478.6</v>
      </c>
      <c r="K26" s="219">
        <v>6501.5</v>
      </c>
      <c r="L26" s="219">
        <v>6536.8</v>
      </c>
      <c r="M26" s="220">
        <v>6466.2</v>
      </c>
      <c r="N26" s="220">
        <v>6408</v>
      </c>
      <c r="O26" s="220">
        <v>1844250</v>
      </c>
      <c r="P26" s="221">
        <v>-5.3077466144663375E-2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550.75</v>
      </c>
      <c r="F27" s="217">
        <v>547.73333333333335</v>
      </c>
      <c r="G27" s="219">
        <v>541.06666666666672</v>
      </c>
      <c r="H27" s="219">
        <v>531.38333333333333</v>
      </c>
      <c r="I27" s="219">
        <v>524.7166666666667</v>
      </c>
      <c r="J27" s="219">
        <v>557.41666666666674</v>
      </c>
      <c r="K27" s="219">
        <v>564.08333333333326</v>
      </c>
      <c r="L27" s="219">
        <v>573.76666666666677</v>
      </c>
      <c r="M27" s="220">
        <v>554.4</v>
      </c>
      <c r="N27" s="220">
        <v>538.04999999999995</v>
      </c>
      <c r="O27" s="220">
        <v>15102800</v>
      </c>
      <c r="P27" s="221">
        <v>2.824074074074074E-2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229.11</v>
      </c>
      <c r="F28" s="217">
        <v>229.13666666666668</v>
      </c>
      <c r="G28" s="219">
        <v>227.72333333333336</v>
      </c>
      <c r="H28" s="219">
        <v>226.33666666666667</v>
      </c>
      <c r="I28" s="219">
        <v>224.92333333333335</v>
      </c>
      <c r="J28" s="219">
        <v>230.52333333333337</v>
      </c>
      <c r="K28" s="219">
        <v>231.93666666666672</v>
      </c>
      <c r="L28" s="219">
        <v>233.32333333333338</v>
      </c>
      <c r="M28" s="220">
        <v>230.55</v>
      </c>
      <c r="N28" s="220">
        <v>227.75</v>
      </c>
      <c r="O28" s="220">
        <v>90720000</v>
      </c>
      <c r="P28" s="221">
        <v>-2.7131367292225202E-2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2949.8</v>
      </c>
      <c r="F29" s="217">
        <v>2956.6666666666665</v>
      </c>
      <c r="G29" s="219">
        <v>2919.5333333333328</v>
      </c>
      <c r="H29" s="219">
        <v>2889.2666666666664</v>
      </c>
      <c r="I29" s="219">
        <v>2852.1333333333328</v>
      </c>
      <c r="J29" s="219">
        <v>2986.9333333333329</v>
      </c>
      <c r="K29" s="219">
        <v>3024.0666666666671</v>
      </c>
      <c r="L29" s="219">
        <v>3054.333333333333</v>
      </c>
      <c r="M29" s="220">
        <v>2993.8</v>
      </c>
      <c r="N29" s="220">
        <v>2926.4</v>
      </c>
      <c r="O29" s="220">
        <v>17189400</v>
      </c>
      <c r="P29" s="221">
        <v>4.2603263177048586E-2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2270.0500000000002</v>
      </c>
      <c r="F30" s="217">
        <v>2269.8166666666671</v>
      </c>
      <c r="G30" s="219">
        <v>2250.6333333333341</v>
      </c>
      <c r="H30" s="219">
        <v>2231.2166666666672</v>
      </c>
      <c r="I30" s="219">
        <v>2212.0333333333342</v>
      </c>
      <c r="J30" s="219">
        <v>2289.233333333334</v>
      </c>
      <c r="K30" s="219">
        <v>2308.4166666666674</v>
      </c>
      <c r="L30" s="219">
        <v>2327.8333333333339</v>
      </c>
      <c r="M30" s="220">
        <v>2289</v>
      </c>
      <c r="N30" s="220">
        <v>2250.4</v>
      </c>
      <c r="O30" s="220">
        <v>3152530</v>
      </c>
      <c r="P30" s="221">
        <v>6.3261480787253979E-3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7039.2</v>
      </c>
      <c r="F31" s="217">
        <v>7055.95</v>
      </c>
      <c r="G31" s="219">
        <v>6994.25</v>
      </c>
      <c r="H31" s="219">
        <v>6949.3</v>
      </c>
      <c r="I31" s="219">
        <v>6887.6</v>
      </c>
      <c r="J31" s="219">
        <v>7100.9</v>
      </c>
      <c r="K31" s="219">
        <v>7162.5999999999985</v>
      </c>
      <c r="L31" s="219">
        <v>7207.5499999999993</v>
      </c>
      <c r="M31" s="220">
        <v>7117.65</v>
      </c>
      <c r="N31" s="220">
        <v>7011</v>
      </c>
      <c r="O31" s="220">
        <v>1085800</v>
      </c>
      <c r="P31" s="221">
        <v>-2.2418294769064553E-2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636.54999999999995</v>
      </c>
      <c r="F32" s="217">
        <v>639</v>
      </c>
      <c r="G32" s="219">
        <v>632.65</v>
      </c>
      <c r="H32" s="219">
        <v>628.75</v>
      </c>
      <c r="I32" s="219">
        <v>622.4</v>
      </c>
      <c r="J32" s="219">
        <v>642.9</v>
      </c>
      <c r="K32" s="219">
        <v>649.24999999999989</v>
      </c>
      <c r="L32" s="219">
        <v>653.15</v>
      </c>
      <c r="M32" s="220">
        <v>645.35</v>
      </c>
      <c r="N32" s="220">
        <v>635.1</v>
      </c>
      <c r="O32" s="220">
        <v>27695000</v>
      </c>
      <c r="P32" s="221">
        <v>3.6955219409914634E-2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1375.7</v>
      </c>
      <c r="F33" s="217">
        <v>1378.4333333333334</v>
      </c>
      <c r="G33" s="219">
        <v>1367.9666666666667</v>
      </c>
      <c r="H33" s="219">
        <v>1360.2333333333333</v>
      </c>
      <c r="I33" s="219">
        <v>1349.7666666666667</v>
      </c>
      <c r="J33" s="219">
        <v>1386.1666666666667</v>
      </c>
      <c r="K33" s="219">
        <v>1396.6333333333334</v>
      </c>
      <c r="L33" s="219">
        <v>1404.3666666666668</v>
      </c>
      <c r="M33" s="220">
        <v>1388.9</v>
      </c>
      <c r="N33" s="220">
        <v>1370.7</v>
      </c>
      <c r="O33" s="220">
        <v>14490850</v>
      </c>
      <c r="P33" s="221">
        <v>7.4564086876720706E-3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1305.55</v>
      </c>
      <c r="F34" s="217">
        <v>1307.3333333333333</v>
      </c>
      <c r="G34" s="219">
        <v>1298.3666666666666</v>
      </c>
      <c r="H34" s="219">
        <v>1291.1833333333334</v>
      </c>
      <c r="I34" s="219">
        <v>1282.2166666666667</v>
      </c>
      <c r="J34" s="219">
        <v>1314.5166666666664</v>
      </c>
      <c r="K34" s="219">
        <v>1323.4833333333331</v>
      </c>
      <c r="L34" s="219">
        <v>1330.6666666666663</v>
      </c>
      <c r="M34" s="220">
        <v>1316.3</v>
      </c>
      <c r="N34" s="220">
        <v>1300.1500000000001</v>
      </c>
      <c r="O34" s="220">
        <v>46505625</v>
      </c>
      <c r="P34" s="221">
        <v>-1.7715937743396127E-2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9750.4</v>
      </c>
      <c r="F35" s="217">
        <v>9776.8000000000011</v>
      </c>
      <c r="G35" s="219">
        <v>9619.6000000000022</v>
      </c>
      <c r="H35" s="219">
        <v>9488.8000000000011</v>
      </c>
      <c r="I35" s="219">
        <v>9331.6000000000022</v>
      </c>
      <c r="J35" s="219">
        <v>9907.6000000000022</v>
      </c>
      <c r="K35" s="219">
        <v>10064.800000000003</v>
      </c>
      <c r="L35" s="219">
        <v>10195.600000000002</v>
      </c>
      <c r="M35" s="220">
        <v>9934</v>
      </c>
      <c r="N35" s="220">
        <v>9646</v>
      </c>
      <c r="O35" s="220">
        <v>2432625</v>
      </c>
      <c r="P35" s="221">
        <v>8.1779675149251246E-2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1611.75</v>
      </c>
      <c r="F36" s="217">
        <v>1611.0833333333333</v>
      </c>
      <c r="G36" s="219">
        <v>1604.4666666666665</v>
      </c>
      <c r="H36" s="219">
        <v>1597.1833333333332</v>
      </c>
      <c r="I36" s="219">
        <v>1590.5666666666664</v>
      </c>
      <c r="J36" s="219">
        <v>1618.3666666666666</v>
      </c>
      <c r="K36" s="219">
        <v>1624.9833333333333</v>
      </c>
      <c r="L36" s="219">
        <v>1632.2666666666667</v>
      </c>
      <c r="M36" s="220">
        <v>1617.7</v>
      </c>
      <c r="N36" s="220">
        <v>1603.8</v>
      </c>
      <c r="O36" s="220">
        <v>12904500</v>
      </c>
      <c r="P36" s="221">
        <v>3.2653061224489797E-3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7065.2</v>
      </c>
      <c r="F37" s="217">
        <v>7062.5333333333328</v>
      </c>
      <c r="G37" s="219">
        <v>7019.0666666666657</v>
      </c>
      <c r="H37" s="219">
        <v>6972.9333333333325</v>
      </c>
      <c r="I37" s="219">
        <v>6929.4666666666653</v>
      </c>
      <c r="J37" s="219">
        <v>7108.6666666666661</v>
      </c>
      <c r="K37" s="219">
        <v>7152.1333333333332</v>
      </c>
      <c r="L37" s="219">
        <v>7198.2666666666664</v>
      </c>
      <c r="M37" s="220">
        <v>7106</v>
      </c>
      <c r="N37" s="220">
        <v>7016.4</v>
      </c>
      <c r="O37" s="220">
        <v>9679125</v>
      </c>
      <c r="P37" s="221">
        <v>4.2930144483930375E-3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3119.2</v>
      </c>
      <c r="F38" s="217">
        <v>3132.3833333333332</v>
      </c>
      <c r="G38" s="219">
        <v>3096.8166666666666</v>
      </c>
      <c r="H38" s="219">
        <v>3074.4333333333334</v>
      </c>
      <c r="I38" s="219">
        <v>3038.8666666666668</v>
      </c>
      <c r="J38" s="219">
        <v>3154.7666666666664</v>
      </c>
      <c r="K38" s="219">
        <v>3190.333333333333</v>
      </c>
      <c r="L38" s="219">
        <v>3212.7166666666662</v>
      </c>
      <c r="M38" s="220">
        <v>3167.95</v>
      </c>
      <c r="N38" s="220">
        <v>3110</v>
      </c>
      <c r="O38" s="220">
        <v>2325000</v>
      </c>
      <c r="P38" s="221">
        <v>3.2507327471356248E-2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451.25</v>
      </c>
      <c r="F39" s="217">
        <v>452.7166666666667</v>
      </c>
      <c r="G39" s="219">
        <v>443.78333333333342</v>
      </c>
      <c r="H39" s="219">
        <v>436.31666666666672</v>
      </c>
      <c r="I39" s="219">
        <v>427.38333333333344</v>
      </c>
      <c r="J39" s="219">
        <v>460.18333333333339</v>
      </c>
      <c r="K39" s="219">
        <v>469.11666666666667</v>
      </c>
      <c r="L39" s="219">
        <v>476.58333333333337</v>
      </c>
      <c r="M39" s="220">
        <v>461.65</v>
      </c>
      <c r="N39" s="220">
        <v>445.25</v>
      </c>
      <c r="O39" s="220">
        <v>10924800</v>
      </c>
      <c r="P39" s="221">
        <v>9.8278912658838674E-2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198.82</v>
      </c>
      <c r="F40" s="217">
        <v>199.15666666666667</v>
      </c>
      <c r="G40" s="219">
        <v>194.51333333333332</v>
      </c>
      <c r="H40" s="219">
        <v>190.20666666666665</v>
      </c>
      <c r="I40" s="219">
        <v>185.5633333333333</v>
      </c>
      <c r="J40" s="219">
        <v>203.46333333333334</v>
      </c>
      <c r="K40" s="219">
        <v>208.10666666666671</v>
      </c>
      <c r="L40" s="219">
        <v>212.41333333333336</v>
      </c>
      <c r="M40" s="220">
        <v>203.8</v>
      </c>
      <c r="N40" s="220">
        <v>194.85</v>
      </c>
      <c r="O40" s="220">
        <v>110222000</v>
      </c>
      <c r="P40" s="221">
        <v>0.12144607144892029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258.35000000000002</v>
      </c>
      <c r="F41" s="217">
        <v>259.11666666666667</v>
      </c>
      <c r="G41" s="219">
        <v>256.88333333333333</v>
      </c>
      <c r="H41" s="219">
        <v>255.41666666666663</v>
      </c>
      <c r="I41" s="219">
        <v>253.18333333333328</v>
      </c>
      <c r="J41" s="219">
        <v>260.58333333333337</v>
      </c>
      <c r="K41" s="219">
        <v>262.81666666666672</v>
      </c>
      <c r="L41" s="219">
        <v>264.28333333333342</v>
      </c>
      <c r="M41" s="220">
        <v>261.35000000000002</v>
      </c>
      <c r="N41" s="220">
        <v>257.64999999999998</v>
      </c>
      <c r="O41" s="220">
        <v>167108175</v>
      </c>
      <c r="P41" s="221">
        <v>-2.1947169294506359E-2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1532.35</v>
      </c>
      <c r="F42" s="217">
        <v>1536.55</v>
      </c>
      <c r="G42" s="219">
        <v>1523.35</v>
      </c>
      <c r="H42" s="219">
        <v>1514.35</v>
      </c>
      <c r="I42" s="219">
        <v>1501.1499999999999</v>
      </c>
      <c r="J42" s="219">
        <v>1545.55</v>
      </c>
      <c r="K42" s="219">
        <v>1558.7500000000002</v>
      </c>
      <c r="L42" s="219">
        <v>1567.75</v>
      </c>
      <c r="M42" s="220">
        <v>1549.75</v>
      </c>
      <c r="N42" s="220">
        <v>1527.55</v>
      </c>
      <c r="O42" s="220">
        <v>3993000</v>
      </c>
      <c r="P42" s="221">
        <v>1.1014052411697683E-2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327.10000000000002</v>
      </c>
      <c r="F43" s="217">
        <v>329.09999999999997</v>
      </c>
      <c r="G43" s="219">
        <v>323.29999999999995</v>
      </c>
      <c r="H43" s="219">
        <v>319.5</v>
      </c>
      <c r="I43" s="219">
        <v>313.7</v>
      </c>
      <c r="J43" s="219">
        <v>332.89999999999992</v>
      </c>
      <c r="K43" s="219">
        <v>338.7</v>
      </c>
      <c r="L43" s="219">
        <v>342.49999999999989</v>
      </c>
      <c r="M43" s="220">
        <v>334.9</v>
      </c>
      <c r="N43" s="220">
        <v>325.3</v>
      </c>
      <c r="O43" s="220">
        <v>143671350</v>
      </c>
      <c r="P43" s="221">
        <v>2.210011962450072E-2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520.70000000000005</v>
      </c>
      <c r="F44" s="217">
        <v>521.41666666666663</v>
      </c>
      <c r="G44" s="219">
        <v>518.33333333333326</v>
      </c>
      <c r="H44" s="219">
        <v>515.96666666666658</v>
      </c>
      <c r="I44" s="219">
        <v>512.88333333333321</v>
      </c>
      <c r="J44" s="219">
        <v>523.7833333333333</v>
      </c>
      <c r="K44" s="219">
        <v>526.86666666666656</v>
      </c>
      <c r="L44" s="219">
        <v>529.23333333333335</v>
      </c>
      <c r="M44" s="220">
        <v>524.5</v>
      </c>
      <c r="N44" s="220">
        <v>519.04999999999995</v>
      </c>
      <c r="O44" s="220">
        <v>22199760</v>
      </c>
      <c r="P44" s="221">
        <v>-2.135991456034176E-3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1652.85</v>
      </c>
      <c r="F45" s="217">
        <v>1651.8500000000001</v>
      </c>
      <c r="G45" s="219">
        <v>1639.0000000000002</v>
      </c>
      <c r="H45" s="219">
        <v>1625.15</v>
      </c>
      <c r="I45" s="219">
        <v>1612.3000000000002</v>
      </c>
      <c r="J45" s="219">
        <v>1665.7000000000003</v>
      </c>
      <c r="K45" s="219">
        <v>1678.5500000000002</v>
      </c>
      <c r="L45" s="219">
        <v>1692.4000000000003</v>
      </c>
      <c r="M45" s="220">
        <v>1664.7</v>
      </c>
      <c r="N45" s="220">
        <v>1638</v>
      </c>
      <c r="O45" s="220">
        <v>8591000</v>
      </c>
      <c r="P45" s="221">
        <v>-8.5401038661281018E-3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1468.05</v>
      </c>
      <c r="F46" s="217">
        <v>1464.0166666666667</v>
      </c>
      <c r="G46" s="219">
        <v>1452.0333333333333</v>
      </c>
      <c r="H46" s="219">
        <v>1436.0166666666667</v>
      </c>
      <c r="I46" s="219">
        <v>1424.0333333333333</v>
      </c>
      <c r="J46" s="219">
        <v>1480.0333333333333</v>
      </c>
      <c r="K46" s="219">
        <v>1492.0166666666664</v>
      </c>
      <c r="L46" s="219">
        <v>1508.0333333333333</v>
      </c>
      <c r="M46" s="220">
        <v>1476</v>
      </c>
      <c r="N46" s="220">
        <v>1448</v>
      </c>
      <c r="O46" s="220">
        <v>44530300</v>
      </c>
      <c r="P46" s="221">
        <v>-5.455939006434176E-2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320.25</v>
      </c>
      <c r="F47" s="217">
        <v>322.65000000000003</v>
      </c>
      <c r="G47" s="219">
        <v>317.10000000000008</v>
      </c>
      <c r="H47" s="219">
        <v>313.95000000000005</v>
      </c>
      <c r="I47" s="219">
        <v>308.40000000000009</v>
      </c>
      <c r="J47" s="219">
        <v>325.80000000000007</v>
      </c>
      <c r="K47" s="219">
        <v>331.35</v>
      </c>
      <c r="L47" s="219">
        <v>334.50000000000006</v>
      </c>
      <c r="M47" s="220">
        <v>328.2</v>
      </c>
      <c r="N47" s="220">
        <v>319.5</v>
      </c>
      <c r="O47" s="220">
        <v>82267500</v>
      </c>
      <c r="P47" s="221">
        <v>2.0182291666666668E-2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354.25</v>
      </c>
      <c r="F48" s="217">
        <v>357.18333333333334</v>
      </c>
      <c r="G48" s="219">
        <v>350.4666666666667</v>
      </c>
      <c r="H48" s="219">
        <v>346.68333333333334</v>
      </c>
      <c r="I48" s="219">
        <v>339.9666666666667</v>
      </c>
      <c r="J48" s="219">
        <v>360.9666666666667</v>
      </c>
      <c r="K48" s="219">
        <v>367.68333333333328</v>
      </c>
      <c r="L48" s="219">
        <v>371.4666666666667</v>
      </c>
      <c r="M48" s="220">
        <v>363.9</v>
      </c>
      <c r="N48" s="220">
        <v>353.4</v>
      </c>
      <c r="O48" s="220">
        <v>50392500</v>
      </c>
      <c r="P48" s="221">
        <v>-3.9502525493185933E-2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34914.949999999997</v>
      </c>
      <c r="F49" s="217">
        <v>34983.85</v>
      </c>
      <c r="G49" s="219">
        <v>34757.699999999997</v>
      </c>
      <c r="H49" s="219">
        <v>34600.449999999997</v>
      </c>
      <c r="I49" s="219">
        <v>34374.299999999996</v>
      </c>
      <c r="J49" s="219">
        <v>35141.1</v>
      </c>
      <c r="K49" s="219">
        <v>35367.250000000007</v>
      </c>
      <c r="L49" s="219">
        <v>35524.5</v>
      </c>
      <c r="M49" s="220">
        <v>35210</v>
      </c>
      <c r="N49" s="220">
        <v>34826.6</v>
      </c>
      <c r="O49" s="220">
        <v>310050</v>
      </c>
      <c r="P49" s="221">
        <v>2.6145953996359425E-2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317</v>
      </c>
      <c r="F50" s="217">
        <v>314.91666666666669</v>
      </c>
      <c r="G50" s="219">
        <v>309.63333333333338</v>
      </c>
      <c r="H50" s="219">
        <v>302.26666666666671</v>
      </c>
      <c r="I50" s="219">
        <v>296.98333333333341</v>
      </c>
      <c r="J50" s="219">
        <v>322.28333333333336</v>
      </c>
      <c r="K50" s="219">
        <v>327.56666666666666</v>
      </c>
      <c r="L50" s="219">
        <v>334.93333333333334</v>
      </c>
      <c r="M50" s="220">
        <v>320.2</v>
      </c>
      <c r="N50" s="220">
        <v>307.55</v>
      </c>
      <c r="O50" s="220">
        <v>77774400</v>
      </c>
      <c r="P50" s="221">
        <v>2.0187471961844498E-2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5865.1</v>
      </c>
      <c r="F51" s="217">
        <v>5836.2</v>
      </c>
      <c r="G51" s="219">
        <v>5789</v>
      </c>
      <c r="H51" s="219">
        <v>5712.9000000000005</v>
      </c>
      <c r="I51" s="219">
        <v>5665.7000000000007</v>
      </c>
      <c r="J51" s="219">
        <v>5912.2999999999993</v>
      </c>
      <c r="K51" s="219">
        <v>5959.4999999999982</v>
      </c>
      <c r="L51" s="219">
        <v>6035.5999999999985</v>
      </c>
      <c r="M51" s="220">
        <v>5883.4</v>
      </c>
      <c r="N51" s="220">
        <v>5760.1</v>
      </c>
      <c r="O51" s="220">
        <v>2492200</v>
      </c>
      <c r="P51" s="221">
        <v>4.2714377820760796E-3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729.6</v>
      </c>
      <c r="F52" s="217">
        <v>732.71666666666658</v>
      </c>
      <c r="G52" s="219">
        <v>723.43333333333317</v>
      </c>
      <c r="H52" s="219">
        <v>717.26666666666654</v>
      </c>
      <c r="I52" s="219">
        <v>707.98333333333312</v>
      </c>
      <c r="J52" s="219">
        <v>738.88333333333321</v>
      </c>
      <c r="K52" s="219">
        <v>748.16666666666674</v>
      </c>
      <c r="L52" s="219">
        <v>754.33333333333326</v>
      </c>
      <c r="M52" s="220">
        <v>742</v>
      </c>
      <c r="N52" s="220">
        <v>726.55</v>
      </c>
      <c r="O52" s="220">
        <v>12647000</v>
      </c>
      <c r="P52" s="221">
        <v>1.1355457816873251E-2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116.49</v>
      </c>
      <c r="F53" s="217">
        <v>116.99333333333334</v>
      </c>
      <c r="G53" s="219">
        <v>115.50666666666667</v>
      </c>
      <c r="H53" s="219">
        <v>114.52333333333334</v>
      </c>
      <c r="I53" s="219">
        <v>113.03666666666668</v>
      </c>
      <c r="J53" s="219">
        <v>117.97666666666667</v>
      </c>
      <c r="K53" s="219">
        <v>119.46333333333335</v>
      </c>
      <c r="L53" s="219">
        <v>120.44666666666667</v>
      </c>
      <c r="M53" s="220">
        <v>118.48</v>
      </c>
      <c r="N53" s="220">
        <v>116.01</v>
      </c>
      <c r="O53" s="220">
        <v>315643500</v>
      </c>
      <c r="P53" s="221">
        <v>4.4890845306459905E-2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886.65</v>
      </c>
      <c r="F54" s="217">
        <v>887.46666666666658</v>
      </c>
      <c r="G54" s="219">
        <v>875.88333333333321</v>
      </c>
      <c r="H54" s="219">
        <v>865.11666666666667</v>
      </c>
      <c r="I54" s="219">
        <v>853.5333333333333</v>
      </c>
      <c r="J54" s="219">
        <v>898.23333333333312</v>
      </c>
      <c r="K54" s="219">
        <v>909.81666666666638</v>
      </c>
      <c r="L54" s="219">
        <v>920.58333333333303</v>
      </c>
      <c r="M54" s="220">
        <v>899.05</v>
      </c>
      <c r="N54" s="220">
        <v>876.7</v>
      </c>
      <c r="O54" s="220">
        <v>6312150</v>
      </c>
      <c r="P54" s="221">
        <v>3.3195020746887967E-2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505.15</v>
      </c>
      <c r="F55" s="217">
        <v>507.63333333333338</v>
      </c>
      <c r="G55" s="219">
        <v>501.76666666666677</v>
      </c>
      <c r="H55" s="219">
        <v>498.38333333333338</v>
      </c>
      <c r="I55" s="219">
        <v>492.51666666666677</v>
      </c>
      <c r="J55" s="219">
        <v>511.01666666666677</v>
      </c>
      <c r="K55" s="219">
        <v>516.88333333333344</v>
      </c>
      <c r="L55" s="219">
        <v>520.26666666666677</v>
      </c>
      <c r="M55" s="220">
        <v>513.5</v>
      </c>
      <c r="N55" s="220">
        <v>504.25</v>
      </c>
      <c r="O55" s="220">
        <v>11287900</v>
      </c>
      <c r="P55" s="221">
        <v>-7.0198896874477685E-3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1409.8</v>
      </c>
      <c r="F56" s="217">
        <v>1415.6833333333332</v>
      </c>
      <c r="G56" s="219">
        <v>1398.2166666666662</v>
      </c>
      <c r="H56" s="219">
        <v>1386.633333333333</v>
      </c>
      <c r="I56" s="219">
        <v>1369.1666666666661</v>
      </c>
      <c r="J56" s="219">
        <v>1427.2666666666664</v>
      </c>
      <c r="K56" s="219">
        <v>1444.7333333333331</v>
      </c>
      <c r="L56" s="219">
        <v>1456.3166666666666</v>
      </c>
      <c r="M56" s="220">
        <v>1433.15</v>
      </c>
      <c r="N56" s="220">
        <v>1404.1</v>
      </c>
      <c r="O56" s="220">
        <v>8783750</v>
      </c>
      <c r="P56" s="221">
        <v>-1.7271519474162646E-2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1514.65</v>
      </c>
      <c r="F57" s="217">
        <v>1516.1166666666668</v>
      </c>
      <c r="G57" s="219">
        <v>1504.2333333333336</v>
      </c>
      <c r="H57" s="219">
        <v>1493.8166666666668</v>
      </c>
      <c r="I57" s="219">
        <v>1481.9333333333336</v>
      </c>
      <c r="J57" s="219">
        <v>1526.5333333333335</v>
      </c>
      <c r="K57" s="219">
        <v>1538.4166666666667</v>
      </c>
      <c r="L57" s="219">
        <v>1548.8333333333335</v>
      </c>
      <c r="M57" s="220">
        <v>1528</v>
      </c>
      <c r="N57" s="220">
        <v>1505.7</v>
      </c>
      <c r="O57" s="220">
        <v>10622950</v>
      </c>
      <c r="P57" s="221">
        <v>9.7997182581000789E-4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512.95000000000005</v>
      </c>
      <c r="F58" s="217">
        <v>510.33333333333343</v>
      </c>
      <c r="G58" s="219">
        <v>501.56666666666683</v>
      </c>
      <c r="H58" s="219">
        <v>490.18333333333339</v>
      </c>
      <c r="I58" s="219">
        <v>481.4166666666668</v>
      </c>
      <c r="J58" s="219">
        <v>521.71666666666692</v>
      </c>
      <c r="K58" s="219">
        <v>530.48333333333335</v>
      </c>
      <c r="L58" s="219">
        <v>541.8666666666669</v>
      </c>
      <c r="M58" s="220">
        <v>519.1</v>
      </c>
      <c r="N58" s="220">
        <v>498.95</v>
      </c>
      <c r="O58" s="220">
        <v>57017100</v>
      </c>
      <c r="P58" s="221">
        <v>2.7007602980671029E-2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5897.4</v>
      </c>
      <c r="F59" s="217">
        <v>5877.083333333333</v>
      </c>
      <c r="G59" s="219">
        <v>5834.2166666666662</v>
      </c>
      <c r="H59" s="219">
        <v>5771.0333333333328</v>
      </c>
      <c r="I59" s="219">
        <v>5728.1666666666661</v>
      </c>
      <c r="J59" s="219">
        <v>5940.2666666666664</v>
      </c>
      <c r="K59" s="219">
        <v>5983.1333333333332</v>
      </c>
      <c r="L59" s="219">
        <v>6046.3166666666666</v>
      </c>
      <c r="M59" s="220">
        <v>5919.95</v>
      </c>
      <c r="N59" s="220">
        <v>5813.9</v>
      </c>
      <c r="O59" s="220">
        <v>2261250</v>
      </c>
      <c r="P59" s="221">
        <v>6.8845717526942712E-2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3136.75</v>
      </c>
      <c r="F60" s="217">
        <v>3134.6833333333329</v>
      </c>
      <c r="G60" s="219">
        <v>3104.6166666666659</v>
      </c>
      <c r="H60" s="219">
        <v>3072.4833333333331</v>
      </c>
      <c r="I60" s="219">
        <v>3042.4166666666661</v>
      </c>
      <c r="J60" s="219">
        <v>3166.8166666666657</v>
      </c>
      <c r="K60" s="219">
        <v>3196.8833333333323</v>
      </c>
      <c r="L60" s="219">
        <v>3229.0166666666655</v>
      </c>
      <c r="M60" s="220">
        <v>3164.75</v>
      </c>
      <c r="N60" s="220">
        <v>3102.55</v>
      </c>
      <c r="O60" s="220">
        <v>3420900</v>
      </c>
      <c r="P60" s="221">
        <v>5.6534428710409687E-2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1051.7</v>
      </c>
      <c r="F61" s="217">
        <v>1058.3</v>
      </c>
      <c r="G61" s="219">
        <v>1042.5999999999999</v>
      </c>
      <c r="H61" s="219">
        <v>1033.5</v>
      </c>
      <c r="I61" s="219">
        <v>1017.8</v>
      </c>
      <c r="J61" s="219">
        <v>1067.3999999999999</v>
      </c>
      <c r="K61" s="219">
        <v>1083.1000000000001</v>
      </c>
      <c r="L61" s="219">
        <v>1092.1999999999998</v>
      </c>
      <c r="M61" s="220">
        <v>1074</v>
      </c>
      <c r="N61" s="220">
        <v>1049.2</v>
      </c>
      <c r="O61" s="220">
        <v>19884000</v>
      </c>
      <c r="P61" s="221">
        <v>0.13493150684931507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1582.35</v>
      </c>
      <c r="F62" s="217">
        <v>1590.1166666666668</v>
      </c>
      <c r="G62" s="219">
        <v>1569.2333333333336</v>
      </c>
      <c r="H62" s="219">
        <v>1556.1166666666668</v>
      </c>
      <c r="I62" s="219">
        <v>1535.2333333333336</v>
      </c>
      <c r="J62" s="219">
        <v>1603.2333333333336</v>
      </c>
      <c r="K62" s="219">
        <v>1624.1166666666668</v>
      </c>
      <c r="L62" s="219">
        <v>1637.2333333333336</v>
      </c>
      <c r="M62" s="220">
        <v>1611</v>
      </c>
      <c r="N62" s="220">
        <v>1577</v>
      </c>
      <c r="O62" s="220">
        <v>4666200</v>
      </c>
      <c r="P62" s="221">
        <v>7.5508228460793803E-2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430.5</v>
      </c>
      <c r="F63" s="217">
        <v>431.90000000000003</v>
      </c>
      <c r="G63" s="219">
        <v>427.30000000000007</v>
      </c>
      <c r="H63" s="219">
        <v>424.1</v>
      </c>
      <c r="I63" s="219">
        <v>419.50000000000006</v>
      </c>
      <c r="J63" s="219">
        <v>435.10000000000008</v>
      </c>
      <c r="K63" s="219">
        <v>439.7000000000001</v>
      </c>
      <c r="L63" s="219">
        <v>442.90000000000009</v>
      </c>
      <c r="M63" s="220">
        <v>436.5</v>
      </c>
      <c r="N63" s="220">
        <v>428.7</v>
      </c>
      <c r="O63" s="220">
        <v>25241400</v>
      </c>
      <c r="P63" s="221">
        <v>-4.8963951177973322E-3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159.96</v>
      </c>
      <c r="F64" s="217">
        <v>161.03666666666666</v>
      </c>
      <c r="G64" s="219">
        <v>158.43333333333334</v>
      </c>
      <c r="H64" s="219">
        <v>156.90666666666667</v>
      </c>
      <c r="I64" s="219">
        <v>154.30333333333334</v>
      </c>
      <c r="J64" s="219">
        <v>162.56333333333333</v>
      </c>
      <c r="K64" s="219">
        <v>165.16666666666663</v>
      </c>
      <c r="L64" s="219">
        <v>166.69333333333333</v>
      </c>
      <c r="M64" s="220">
        <v>163.63999999999999</v>
      </c>
      <c r="N64" s="220">
        <v>159.51</v>
      </c>
      <c r="O64" s="220">
        <v>31960000</v>
      </c>
      <c r="P64" s="221">
        <v>1.2513860288293996E-2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3862.85</v>
      </c>
      <c r="F65" s="217">
        <v>3880.1833333333329</v>
      </c>
      <c r="G65" s="219">
        <v>3835.2166666666658</v>
      </c>
      <c r="H65" s="219">
        <v>3807.583333333333</v>
      </c>
      <c r="I65" s="219">
        <v>3762.6166666666659</v>
      </c>
      <c r="J65" s="219">
        <v>3907.8166666666657</v>
      </c>
      <c r="K65" s="219">
        <v>3952.7833333333328</v>
      </c>
      <c r="L65" s="219">
        <v>3980.4166666666656</v>
      </c>
      <c r="M65" s="220">
        <v>3925.15</v>
      </c>
      <c r="N65" s="220">
        <v>3852.55</v>
      </c>
      <c r="O65" s="220">
        <v>4672800</v>
      </c>
      <c r="P65" s="221">
        <v>1.8305439330543932E-2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640.35</v>
      </c>
      <c r="F66" s="217">
        <v>638.93333333333339</v>
      </c>
      <c r="G66" s="219">
        <v>630.01666666666677</v>
      </c>
      <c r="H66" s="219">
        <v>619.68333333333339</v>
      </c>
      <c r="I66" s="219">
        <v>610.76666666666677</v>
      </c>
      <c r="J66" s="219">
        <v>649.26666666666677</v>
      </c>
      <c r="K66" s="219">
        <v>658.18333333333328</v>
      </c>
      <c r="L66" s="219">
        <v>668.51666666666677</v>
      </c>
      <c r="M66" s="220">
        <v>647.85</v>
      </c>
      <c r="N66" s="220">
        <v>628.6</v>
      </c>
      <c r="O66" s="220">
        <v>16805000</v>
      </c>
      <c r="P66" s="221">
        <v>-4.3063563242935442E-2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1915.85</v>
      </c>
      <c r="F67" s="217">
        <v>1921.6166666666668</v>
      </c>
      <c r="G67" s="219">
        <v>1889.2833333333335</v>
      </c>
      <c r="H67" s="219">
        <v>1862.7166666666667</v>
      </c>
      <c r="I67" s="219">
        <v>1830.3833333333334</v>
      </c>
      <c r="J67" s="219">
        <v>1948.1833333333336</v>
      </c>
      <c r="K67" s="219">
        <v>1980.5166666666667</v>
      </c>
      <c r="L67" s="219">
        <v>2007.0833333333337</v>
      </c>
      <c r="M67" s="220">
        <v>1953.95</v>
      </c>
      <c r="N67" s="220">
        <v>1895.05</v>
      </c>
      <c r="O67" s="220">
        <v>4270475</v>
      </c>
      <c r="P67" s="221">
        <v>7.6309952869420578E-2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2807.65</v>
      </c>
      <c r="F68" s="217">
        <v>2810.5166666666664</v>
      </c>
      <c r="G68" s="219">
        <v>2787.1333333333328</v>
      </c>
      <c r="H68" s="219">
        <v>2766.6166666666663</v>
      </c>
      <c r="I68" s="219">
        <v>2743.2333333333327</v>
      </c>
      <c r="J68" s="219">
        <v>2831.0333333333328</v>
      </c>
      <c r="K68" s="219">
        <v>2854.4166666666661</v>
      </c>
      <c r="L68" s="219">
        <v>2874.9333333333329</v>
      </c>
      <c r="M68" s="220">
        <v>2833.9</v>
      </c>
      <c r="N68" s="220">
        <v>2790</v>
      </c>
      <c r="O68" s="220">
        <v>2348100</v>
      </c>
      <c r="P68" s="221">
        <v>-9.2405063291139244E-3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4580.7</v>
      </c>
      <c r="F69" s="217">
        <v>4586.916666666667</v>
      </c>
      <c r="G69" s="219">
        <v>4561.8333333333339</v>
      </c>
      <c r="H69" s="219">
        <v>4542.9666666666672</v>
      </c>
      <c r="I69" s="219">
        <v>4517.8833333333341</v>
      </c>
      <c r="J69" s="219">
        <v>4605.7833333333338</v>
      </c>
      <c r="K69" s="219">
        <v>4630.8666666666677</v>
      </c>
      <c r="L69" s="219">
        <v>4649.7333333333336</v>
      </c>
      <c r="M69" s="220">
        <v>4612</v>
      </c>
      <c r="N69" s="220">
        <v>4568.05</v>
      </c>
      <c r="O69" s="220">
        <v>2712800</v>
      </c>
      <c r="P69" s="221">
        <v>8.1162842175164175E-4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12584.65</v>
      </c>
      <c r="F70" s="217">
        <v>12632.199999999999</v>
      </c>
      <c r="G70" s="219">
        <v>12498.449999999997</v>
      </c>
      <c r="H70" s="219">
        <v>12412.249999999998</v>
      </c>
      <c r="I70" s="219">
        <v>12278.499999999996</v>
      </c>
      <c r="J70" s="219">
        <v>12718.399999999998</v>
      </c>
      <c r="K70" s="219">
        <v>12852.150000000001</v>
      </c>
      <c r="L70" s="219">
        <v>12938.349999999999</v>
      </c>
      <c r="M70" s="220">
        <v>12765.95</v>
      </c>
      <c r="N70" s="220">
        <v>12546</v>
      </c>
      <c r="O70" s="220">
        <v>1959900</v>
      </c>
      <c r="P70" s="221">
        <v>3.2248157248157246E-3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844.25</v>
      </c>
      <c r="F71" s="217">
        <v>844.44999999999993</v>
      </c>
      <c r="G71" s="219">
        <v>835.39999999999986</v>
      </c>
      <c r="H71" s="219">
        <v>826.55</v>
      </c>
      <c r="I71" s="219">
        <v>817.49999999999989</v>
      </c>
      <c r="J71" s="219">
        <v>853.29999999999984</v>
      </c>
      <c r="K71" s="219">
        <v>862.3499999999998</v>
      </c>
      <c r="L71" s="219">
        <v>871.19999999999982</v>
      </c>
      <c r="M71" s="220">
        <v>853.5</v>
      </c>
      <c r="N71" s="220">
        <v>835.6</v>
      </c>
      <c r="O71" s="220">
        <v>42316725</v>
      </c>
      <c r="P71" s="221">
        <v>-3.7690893399872423E-2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6659.4</v>
      </c>
      <c r="F72" s="217">
        <v>6696.6333333333341</v>
      </c>
      <c r="G72" s="219">
        <v>6614.8666666666686</v>
      </c>
      <c r="H72" s="219">
        <v>6570.3333333333348</v>
      </c>
      <c r="I72" s="219">
        <v>6488.5666666666693</v>
      </c>
      <c r="J72" s="219">
        <v>6741.1666666666679</v>
      </c>
      <c r="K72" s="219">
        <v>6822.9333333333325</v>
      </c>
      <c r="L72" s="219">
        <v>6867.4666666666672</v>
      </c>
      <c r="M72" s="220">
        <v>6778.4</v>
      </c>
      <c r="N72" s="220">
        <v>6652.1</v>
      </c>
      <c r="O72" s="220">
        <v>3330625</v>
      </c>
      <c r="P72" s="221">
        <v>-1.4899438036084E-2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4918.6499999999996</v>
      </c>
      <c r="F73" s="217">
        <v>4901.05</v>
      </c>
      <c r="G73" s="219">
        <v>4864.1000000000004</v>
      </c>
      <c r="H73" s="219">
        <v>4809.55</v>
      </c>
      <c r="I73" s="219">
        <v>4772.6000000000004</v>
      </c>
      <c r="J73" s="219">
        <v>4955.6000000000004</v>
      </c>
      <c r="K73" s="219">
        <v>4992.5499999999993</v>
      </c>
      <c r="L73" s="219">
        <v>5047.1000000000004</v>
      </c>
      <c r="M73" s="220">
        <v>4938</v>
      </c>
      <c r="N73" s="220">
        <v>4846.5</v>
      </c>
      <c r="O73" s="220">
        <v>3290700</v>
      </c>
      <c r="P73" s="221">
        <v>1.2928248222365869E-2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4039.75</v>
      </c>
      <c r="F74" s="217">
        <v>4032.5833333333335</v>
      </c>
      <c r="G74" s="219">
        <v>3977.166666666667</v>
      </c>
      <c r="H74" s="219">
        <v>3914.5833333333335</v>
      </c>
      <c r="I74" s="219">
        <v>3859.166666666667</v>
      </c>
      <c r="J74" s="219">
        <v>4095.166666666667</v>
      </c>
      <c r="K74" s="219">
        <v>4150.5833333333339</v>
      </c>
      <c r="L74" s="219">
        <v>4213.166666666667</v>
      </c>
      <c r="M74" s="220">
        <v>4088</v>
      </c>
      <c r="N74" s="220">
        <v>3970</v>
      </c>
      <c r="O74" s="220">
        <v>1513325</v>
      </c>
      <c r="P74" s="221">
        <v>-5.7813911472448061E-3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556.04999999999995</v>
      </c>
      <c r="F75" s="217">
        <v>559.63333333333333</v>
      </c>
      <c r="G75" s="219">
        <v>550.56666666666661</v>
      </c>
      <c r="H75" s="219">
        <v>545.08333333333326</v>
      </c>
      <c r="I75" s="219">
        <v>536.01666666666654</v>
      </c>
      <c r="J75" s="219">
        <v>565.11666666666667</v>
      </c>
      <c r="K75" s="219">
        <v>574.18333333333351</v>
      </c>
      <c r="L75" s="219">
        <v>579.66666666666674</v>
      </c>
      <c r="M75" s="220">
        <v>568.70000000000005</v>
      </c>
      <c r="N75" s="220">
        <v>554.15</v>
      </c>
      <c r="O75" s="220">
        <v>29172600</v>
      </c>
      <c r="P75" s="221">
        <v>1.16729088639201E-2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196.03</v>
      </c>
      <c r="F76" s="217">
        <v>195.6</v>
      </c>
      <c r="G76" s="219">
        <v>194.42999999999998</v>
      </c>
      <c r="H76" s="219">
        <v>192.82999999999998</v>
      </c>
      <c r="I76" s="219">
        <v>191.65999999999997</v>
      </c>
      <c r="J76" s="219">
        <v>197.2</v>
      </c>
      <c r="K76" s="219">
        <v>198.37</v>
      </c>
      <c r="L76" s="219">
        <v>199.97</v>
      </c>
      <c r="M76" s="220">
        <v>196.77</v>
      </c>
      <c r="N76" s="220">
        <v>194</v>
      </c>
      <c r="O76" s="220">
        <v>93885000</v>
      </c>
      <c r="P76" s="221">
        <v>-1.2204745120732285E-2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233.69</v>
      </c>
      <c r="F77" s="217">
        <v>235.34666666666666</v>
      </c>
      <c r="G77" s="219">
        <v>231.59333333333333</v>
      </c>
      <c r="H77" s="219">
        <v>229.49666666666667</v>
      </c>
      <c r="I77" s="219">
        <v>225.74333333333334</v>
      </c>
      <c r="J77" s="219">
        <v>237.44333333333333</v>
      </c>
      <c r="K77" s="219">
        <v>241.19666666666666</v>
      </c>
      <c r="L77" s="219">
        <v>243.29333333333332</v>
      </c>
      <c r="M77" s="220">
        <v>239.1</v>
      </c>
      <c r="N77" s="220">
        <v>233.25</v>
      </c>
      <c r="O77" s="220">
        <v>126608550</v>
      </c>
      <c r="P77" s="221">
        <v>-1.9834829961412241E-3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1411.3</v>
      </c>
      <c r="F78" s="217">
        <v>1414.6166666666668</v>
      </c>
      <c r="G78" s="219">
        <v>1402.4333333333336</v>
      </c>
      <c r="H78" s="219">
        <v>1393.5666666666668</v>
      </c>
      <c r="I78" s="219">
        <v>1381.3833333333337</v>
      </c>
      <c r="J78" s="219">
        <v>1423.4833333333336</v>
      </c>
      <c r="K78" s="219">
        <v>1435.666666666667</v>
      </c>
      <c r="L78" s="219">
        <v>1444.5333333333335</v>
      </c>
      <c r="M78" s="220">
        <v>1426.8</v>
      </c>
      <c r="N78" s="220">
        <v>1405.75</v>
      </c>
      <c r="O78" s="220">
        <v>5200425</v>
      </c>
      <c r="P78" s="221">
        <v>-4.3217286914765909E-2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97.21</v>
      </c>
      <c r="F79" s="217">
        <v>98.030000000000015</v>
      </c>
      <c r="G79" s="219">
        <v>96.110000000000028</v>
      </c>
      <c r="H79" s="219">
        <v>95.010000000000019</v>
      </c>
      <c r="I79" s="219">
        <v>93.090000000000032</v>
      </c>
      <c r="J79" s="219">
        <v>99.130000000000024</v>
      </c>
      <c r="K79" s="219">
        <v>101.05000000000001</v>
      </c>
      <c r="L79" s="219">
        <v>102.15000000000002</v>
      </c>
      <c r="M79" s="220">
        <v>99.95</v>
      </c>
      <c r="N79" s="220">
        <v>96.93</v>
      </c>
      <c r="O79" s="220">
        <v>232706250</v>
      </c>
      <c r="P79" s="221">
        <v>-3.6113699906803354E-2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685.7</v>
      </c>
      <c r="F80" s="217">
        <v>687.7833333333333</v>
      </c>
      <c r="G80" s="219">
        <v>680.56666666666661</v>
      </c>
      <c r="H80" s="219">
        <v>675.43333333333328</v>
      </c>
      <c r="I80" s="219">
        <v>668.21666666666658</v>
      </c>
      <c r="J80" s="219">
        <v>692.91666666666663</v>
      </c>
      <c r="K80" s="219">
        <v>700.13333333333333</v>
      </c>
      <c r="L80" s="219">
        <v>705.26666666666665</v>
      </c>
      <c r="M80" s="220">
        <v>695</v>
      </c>
      <c r="N80" s="220">
        <v>682.65</v>
      </c>
      <c r="O80" s="220">
        <v>7293000</v>
      </c>
      <c r="P80" s="221">
        <v>-9.5338983050847464E-3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1457.1</v>
      </c>
      <c r="F81" s="217">
        <v>1457.3</v>
      </c>
      <c r="G81" s="219">
        <v>1439.3</v>
      </c>
      <c r="H81" s="219">
        <v>1421.5</v>
      </c>
      <c r="I81" s="219">
        <v>1403.5</v>
      </c>
      <c r="J81" s="219">
        <v>1475.1</v>
      </c>
      <c r="K81" s="219">
        <v>1493.1</v>
      </c>
      <c r="L81" s="219">
        <v>1510.8999999999999</v>
      </c>
      <c r="M81" s="220">
        <v>1475.3</v>
      </c>
      <c r="N81" s="220">
        <v>1439.5</v>
      </c>
      <c r="O81" s="220">
        <v>5807000</v>
      </c>
      <c r="P81" s="221">
        <v>-9.2134448046408465E-3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3378.95</v>
      </c>
      <c r="F82" s="217">
        <v>3352.4</v>
      </c>
      <c r="G82" s="219">
        <v>3305.5</v>
      </c>
      <c r="H82" s="219">
        <v>3232.0499999999997</v>
      </c>
      <c r="I82" s="219">
        <v>3185.1499999999996</v>
      </c>
      <c r="J82" s="219">
        <v>3425.8500000000004</v>
      </c>
      <c r="K82" s="219">
        <v>3472.7500000000009</v>
      </c>
      <c r="L82" s="219">
        <v>3546.2000000000007</v>
      </c>
      <c r="M82" s="220">
        <v>3399.3</v>
      </c>
      <c r="N82" s="220">
        <v>3278.95</v>
      </c>
      <c r="O82" s="220">
        <v>3642300</v>
      </c>
      <c r="P82" s="221">
        <v>7.0351758793969849E-2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521.1</v>
      </c>
      <c r="F83" s="217">
        <v>520.93333333333339</v>
      </c>
      <c r="G83" s="219">
        <v>518.16666666666674</v>
      </c>
      <c r="H83" s="219">
        <v>515.23333333333335</v>
      </c>
      <c r="I83" s="219">
        <v>512.4666666666667</v>
      </c>
      <c r="J83" s="219">
        <v>523.86666666666679</v>
      </c>
      <c r="K83" s="219">
        <v>526.63333333333344</v>
      </c>
      <c r="L83" s="219">
        <v>529.56666666666683</v>
      </c>
      <c r="M83" s="220">
        <v>523.70000000000005</v>
      </c>
      <c r="N83" s="220">
        <v>518</v>
      </c>
      <c r="O83" s="220">
        <v>11360000</v>
      </c>
      <c r="P83" s="221">
        <v>1.0574550581600281E-3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2836.35</v>
      </c>
      <c r="F84" s="217">
        <v>2833.6833333333329</v>
      </c>
      <c r="G84" s="219">
        <v>2816.6666666666661</v>
      </c>
      <c r="H84" s="219">
        <v>2796.9833333333331</v>
      </c>
      <c r="I84" s="219">
        <v>2779.9666666666662</v>
      </c>
      <c r="J84" s="219">
        <v>2853.3666666666659</v>
      </c>
      <c r="K84" s="219">
        <v>2870.3833333333332</v>
      </c>
      <c r="L84" s="219">
        <v>2890.0666666666657</v>
      </c>
      <c r="M84" s="220">
        <v>2850.7</v>
      </c>
      <c r="N84" s="220">
        <v>2814</v>
      </c>
      <c r="O84" s="220">
        <v>10310500</v>
      </c>
      <c r="P84" s="221">
        <v>-8.9154831422872654E-3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638.70000000000005</v>
      </c>
      <c r="F85" s="217">
        <v>641.18333333333339</v>
      </c>
      <c r="G85" s="219">
        <v>634.51666666666677</v>
      </c>
      <c r="H85" s="219">
        <v>630.33333333333337</v>
      </c>
      <c r="I85" s="219">
        <v>623.66666666666674</v>
      </c>
      <c r="J85" s="219">
        <v>645.36666666666679</v>
      </c>
      <c r="K85" s="219">
        <v>652.0333333333333</v>
      </c>
      <c r="L85" s="219">
        <v>656.21666666666681</v>
      </c>
      <c r="M85" s="220">
        <v>647.85</v>
      </c>
      <c r="N85" s="220">
        <v>637</v>
      </c>
      <c r="O85" s="220">
        <v>10660000</v>
      </c>
      <c r="P85" s="221">
        <v>4.0634533251982914E-2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5345.35</v>
      </c>
      <c r="F86" s="217">
        <v>5399.4666666666672</v>
      </c>
      <c r="G86" s="219">
        <v>5277.9333333333343</v>
      </c>
      <c r="H86" s="219">
        <v>5210.5166666666673</v>
      </c>
      <c r="I86" s="219">
        <v>5088.9833333333345</v>
      </c>
      <c r="J86" s="219">
        <v>5466.8833333333341</v>
      </c>
      <c r="K86" s="219">
        <v>5588.416666666667</v>
      </c>
      <c r="L86" s="219">
        <v>5655.8333333333339</v>
      </c>
      <c r="M86" s="220">
        <v>5521</v>
      </c>
      <c r="N86" s="220">
        <v>5332.05</v>
      </c>
      <c r="O86" s="220">
        <v>14932500</v>
      </c>
      <c r="P86" s="221">
        <v>6.03962505325948E-2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1878.7</v>
      </c>
      <c r="F87" s="217">
        <v>1888.4833333333333</v>
      </c>
      <c r="G87" s="219">
        <v>1861.9666666666667</v>
      </c>
      <c r="H87" s="219">
        <v>1845.2333333333333</v>
      </c>
      <c r="I87" s="219">
        <v>1818.7166666666667</v>
      </c>
      <c r="J87" s="219">
        <v>1905.2166666666667</v>
      </c>
      <c r="K87" s="219">
        <v>1931.7333333333336</v>
      </c>
      <c r="L87" s="219">
        <v>1948.4666666666667</v>
      </c>
      <c r="M87" s="220">
        <v>1915</v>
      </c>
      <c r="N87" s="220">
        <v>1871.75</v>
      </c>
      <c r="O87" s="220">
        <v>8211500</v>
      </c>
      <c r="P87" s="221">
        <v>1.5960408289514384E-2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1560.9</v>
      </c>
      <c r="F88" s="217">
        <v>1559.7166666666669</v>
      </c>
      <c r="G88" s="219">
        <v>1545.9833333333338</v>
      </c>
      <c r="H88" s="219">
        <v>1531.0666666666668</v>
      </c>
      <c r="I88" s="219">
        <v>1517.3333333333337</v>
      </c>
      <c r="J88" s="219">
        <v>1574.6333333333339</v>
      </c>
      <c r="K88" s="219">
        <v>1588.366666666667</v>
      </c>
      <c r="L88" s="219">
        <v>1603.283333333334</v>
      </c>
      <c r="M88" s="220">
        <v>1573.45</v>
      </c>
      <c r="N88" s="220">
        <v>1544.8</v>
      </c>
      <c r="O88" s="220">
        <v>18498900</v>
      </c>
      <c r="P88" s="221">
        <v>-1.2591540875803317E-2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4101.75</v>
      </c>
      <c r="F89" s="217">
        <v>4161.45</v>
      </c>
      <c r="G89" s="219">
        <v>4030.95</v>
      </c>
      <c r="H89" s="219">
        <v>3960.15</v>
      </c>
      <c r="I89" s="219">
        <v>3829.65</v>
      </c>
      <c r="J89" s="219">
        <v>4232.25</v>
      </c>
      <c r="K89" s="219">
        <v>4362.75</v>
      </c>
      <c r="L89" s="219">
        <v>4433.5499999999993</v>
      </c>
      <c r="M89" s="220">
        <v>4291.95</v>
      </c>
      <c r="N89" s="220">
        <v>4090.65</v>
      </c>
      <c r="O89" s="220">
        <v>3340050</v>
      </c>
      <c r="P89" s="221">
        <v>0.10852790361925624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1625.65</v>
      </c>
      <c r="F90" s="217">
        <v>1626.8</v>
      </c>
      <c r="G90" s="219">
        <v>1621.5</v>
      </c>
      <c r="H90" s="219">
        <v>1617.3500000000001</v>
      </c>
      <c r="I90" s="219">
        <v>1612.0500000000002</v>
      </c>
      <c r="J90" s="219">
        <v>1630.9499999999998</v>
      </c>
      <c r="K90" s="219">
        <v>1636.2499999999995</v>
      </c>
      <c r="L90" s="219">
        <v>1640.3999999999996</v>
      </c>
      <c r="M90" s="220">
        <v>1632.1</v>
      </c>
      <c r="N90" s="220">
        <v>1622.65</v>
      </c>
      <c r="O90" s="220">
        <v>174776250</v>
      </c>
      <c r="P90" s="221">
        <v>-5.1219275478928405E-3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647.75</v>
      </c>
      <c r="F91" s="217">
        <v>646.18333333333328</v>
      </c>
      <c r="G91" s="219">
        <v>635.86666666666656</v>
      </c>
      <c r="H91" s="219">
        <v>623.98333333333323</v>
      </c>
      <c r="I91" s="219">
        <v>613.66666666666652</v>
      </c>
      <c r="J91" s="219">
        <v>658.06666666666661</v>
      </c>
      <c r="K91" s="219">
        <v>668.38333333333344</v>
      </c>
      <c r="L91" s="219">
        <v>680.26666666666665</v>
      </c>
      <c r="M91" s="220">
        <v>656.5</v>
      </c>
      <c r="N91" s="220">
        <v>634.29999999999995</v>
      </c>
      <c r="O91" s="220">
        <v>27845400</v>
      </c>
      <c r="P91" s="221">
        <v>-2.3869201403617014E-2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5597.8</v>
      </c>
      <c r="F92" s="217">
        <v>5614.2666666666664</v>
      </c>
      <c r="G92" s="219">
        <v>5558.5333333333328</v>
      </c>
      <c r="H92" s="219">
        <v>5519.2666666666664</v>
      </c>
      <c r="I92" s="219">
        <v>5463.5333333333328</v>
      </c>
      <c r="J92" s="219">
        <v>5653.5333333333328</v>
      </c>
      <c r="K92" s="219">
        <v>5709.2666666666664</v>
      </c>
      <c r="L92" s="219">
        <v>5748.5333333333328</v>
      </c>
      <c r="M92" s="220">
        <v>5670</v>
      </c>
      <c r="N92" s="220">
        <v>5575</v>
      </c>
      <c r="O92" s="220">
        <v>4104900</v>
      </c>
      <c r="P92" s="221">
        <v>6.5818341377797283E-4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692.55</v>
      </c>
      <c r="F93" s="217">
        <v>695.58333333333337</v>
      </c>
      <c r="G93" s="219">
        <v>687.7166666666667</v>
      </c>
      <c r="H93" s="219">
        <v>682.88333333333333</v>
      </c>
      <c r="I93" s="219">
        <v>675.01666666666665</v>
      </c>
      <c r="J93" s="219">
        <v>700.41666666666674</v>
      </c>
      <c r="K93" s="219">
        <v>708.2833333333333</v>
      </c>
      <c r="L93" s="219">
        <v>713.11666666666679</v>
      </c>
      <c r="M93" s="220">
        <v>703.45</v>
      </c>
      <c r="N93" s="220">
        <v>690.75</v>
      </c>
      <c r="O93" s="220">
        <v>42898800</v>
      </c>
      <c r="P93" s="221">
        <v>1.9836251081674767E-2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329.25</v>
      </c>
      <c r="F94" s="217">
        <v>331.2</v>
      </c>
      <c r="G94" s="219">
        <v>326.89999999999998</v>
      </c>
      <c r="H94" s="219">
        <v>324.55</v>
      </c>
      <c r="I94" s="219">
        <v>320.25</v>
      </c>
      <c r="J94" s="219">
        <v>333.54999999999995</v>
      </c>
      <c r="K94" s="219">
        <v>337.85</v>
      </c>
      <c r="L94" s="219">
        <v>340.19999999999993</v>
      </c>
      <c r="M94" s="220">
        <v>335.5</v>
      </c>
      <c r="N94" s="220">
        <v>328.85</v>
      </c>
      <c r="O94" s="220">
        <v>40545000</v>
      </c>
      <c r="P94" s="221">
        <v>-1.2775842044134728E-2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359.5</v>
      </c>
      <c r="F95" s="217">
        <v>356.76666666666665</v>
      </c>
      <c r="G95" s="219">
        <v>351.23333333333329</v>
      </c>
      <c r="H95" s="219">
        <v>342.96666666666664</v>
      </c>
      <c r="I95" s="219">
        <v>337.43333333333328</v>
      </c>
      <c r="J95" s="219">
        <v>365.0333333333333</v>
      </c>
      <c r="K95" s="219">
        <v>370.56666666666661</v>
      </c>
      <c r="L95" s="219">
        <v>378.83333333333331</v>
      </c>
      <c r="M95" s="220">
        <v>362.3</v>
      </c>
      <c r="N95" s="220">
        <v>348.5</v>
      </c>
      <c r="O95" s="220">
        <v>49742100</v>
      </c>
      <c r="P95" s="221">
        <v>7.1213640922768301E-2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2692.9</v>
      </c>
      <c r="F96" s="217">
        <v>2679.9166666666665</v>
      </c>
      <c r="G96" s="219">
        <v>2633.833333333333</v>
      </c>
      <c r="H96" s="219">
        <v>2574.7666666666664</v>
      </c>
      <c r="I96" s="219">
        <v>2528.6833333333329</v>
      </c>
      <c r="J96" s="219">
        <v>2738.9833333333331</v>
      </c>
      <c r="K96" s="219">
        <v>2785.0666666666662</v>
      </c>
      <c r="L96" s="219">
        <v>2844.1333333333332</v>
      </c>
      <c r="M96" s="220">
        <v>2726</v>
      </c>
      <c r="N96" s="220">
        <v>2620.85</v>
      </c>
      <c r="O96" s="220">
        <v>18532500</v>
      </c>
      <c r="P96" s="221">
        <v>3.5815489864015157E-2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1244.2</v>
      </c>
      <c r="F97" s="217">
        <v>1240.8333333333335</v>
      </c>
      <c r="G97" s="219">
        <v>1234.7666666666669</v>
      </c>
      <c r="H97" s="219">
        <v>1225.3333333333335</v>
      </c>
      <c r="I97" s="219">
        <v>1219.2666666666669</v>
      </c>
      <c r="J97" s="219">
        <v>1250.2666666666669</v>
      </c>
      <c r="K97" s="219">
        <v>1256.3333333333335</v>
      </c>
      <c r="L97" s="219">
        <v>1265.7666666666669</v>
      </c>
      <c r="M97" s="220">
        <v>1246.9000000000001</v>
      </c>
      <c r="N97" s="220">
        <v>1231.4000000000001</v>
      </c>
      <c r="O97" s="220">
        <v>88938500</v>
      </c>
      <c r="P97" s="221">
        <v>-1.6419458722982599E-2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1877.55</v>
      </c>
      <c r="F98" s="217">
        <v>1884.7666666666664</v>
      </c>
      <c r="G98" s="219">
        <v>1860.9333333333329</v>
      </c>
      <c r="H98" s="219">
        <v>1844.3166666666666</v>
      </c>
      <c r="I98" s="219">
        <v>1820.4833333333331</v>
      </c>
      <c r="J98" s="219">
        <v>1901.3833333333328</v>
      </c>
      <c r="K98" s="219">
        <v>1925.2166666666662</v>
      </c>
      <c r="L98" s="219">
        <v>1941.8333333333326</v>
      </c>
      <c r="M98" s="220">
        <v>1908.6</v>
      </c>
      <c r="N98" s="220">
        <v>1868.15</v>
      </c>
      <c r="O98" s="220">
        <v>4517500</v>
      </c>
      <c r="P98" s="221">
        <v>3.0921953445915109E-2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654.35</v>
      </c>
      <c r="F99" s="217">
        <v>652.36666666666667</v>
      </c>
      <c r="G99" s="219">
        <v>641.7833333333333</v>
      </c>
      <c r="H99" s="219">
        <v>629.21666666666658</v>
      </c>
      <c r="I99" s="219">
        <v>618.63333333333321</v>
      </c>
      <c r="J99" s="219">
        <v>664.93333333333339</v>
      </c>
      <c r="K99" s="219">
        <v>675.51666666666665</v>
      </c>
      <c r="L99" s="219">
        <v>688.08333333333348</v>
      </c>
      <c r="M99" s="220">
        <v>662.95</v>
      </c>
      <c r="N99" s="220">
        <v>639.79999999999995</v>
      </c>
      <c r="O99" s="220">
        <v>11916000</v>
      </c>
      <c r="P99" s="221">
        <v>1.1974522292993631E-2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16.8</v>
      </c>
      <c r="F100" s="217">
        <v>17.016666666666666</v>
      </c>
      <c r="G100" s="219">
        <v>16.453333333333333</v>
      </c>
      <c r="H100" s="219">
        <v>16.106666666666669</v>
      </c>
      <c r="I100" s="219">
        <v>15.543333333333337</v>
      </c>
      <c r="J100" s="219">
        <v>17.36333333333333</v>
      </c>
      <c r="K100" s="219">
        <v>17.926666666666662</v>
      </c>
      <c r="L100" s="219">
        <v>18.273333333333326</v>
      </c>
      <c r="M100" s="220">
        <v>17.579999999999998</v>
      </c>
      <c r="N100" s="220">
        <v>16.670000000000002</v>
      </c>
      <c r="O100" s="220">
        <v>4472480000</v>
      </c>
      <c r="P100" s="221">
        <v>1.4509628302731752E-3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116.35</v>
      </c>
      <c r="F101" s="217">
        <v>116.83999999999999</v>
      </c>
      <c r="G101" s="219">
        <v>115.67999999999998</v>
      </c>
      <c r="H101" s="219">
        <v>115.00999999999999</v>
      </c>
      <c r="I101" s="219">
        <v>113.84999999999998</v>
      </c>
      <c r="J101" s="219">
        <v>117.50999999999998</v>
      </c>
      <c r="K101" s="219">
        <v>118.66999999999997</v>
      </c>
      <c r="L101" s="219">
        <v>119.33999999999997</v>
      </c>
      <c r="M101" s="220">
        <v>118</v>
      </c>
      <c r="N101" s="220">
        <v>116.17</v>
      </c>
      <c r="O101" s="220">
        <v>116355000</v>
      </c>
      <c r="P101" s="221">
        <v>7.7952449006106275E-3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78.06</v>
      </c>
      <c r="F102" s="217">
        <v>78.240000000000009</v>
      </c>
      <c r="G102" s="219">
        <v>77.680000000000021</v>
      </c>
      <c r="H102" s="219">
        <v>77.300000000000011</v>
      </c>
      <c r="I102" s="219">
        <v>76.740000000000023</v>
      </c>
      <c r="J102" s="219">
        <v>78.620000000000019</v>
      </c>
      <c r="K102" s="219">
        <v>79.180000000000021</v>
      </c>
      <c r="L102" s="219">
        <v>79.560000000000016</v>
      </c>
      <c r="M102" s="220">
        <v>78.8</v>
      </c>
      <c r="N102" s="220">
        <v>77.86</v>
      </c>
      <c r="O102" s="220">
        <v>459622500</v>
      </c>
      <c r="P102" s="221">
        <v>-9.6957161094323157E-3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177.88</v>
      </c>
      <c r="F103" s="217">
        <v>179.42</v>
      </c>
      <c r="G103" s="219">
        <v>175.85999999999999</v>
      </c>
      <c r="H103" s="219">
        <v>173.84</v>
      </c>
      <c r="I103" s="219">
        <v>170.28</v>
      </c>
      <c r="J103" s="219">
        <v>181.43999999999997</v>
      </c>
      <c r="K103" s="219">
        <v>184.99999999999997</v>
      </c>
      <c r="L103" s="219">
        <v>187.01999999999995</v>
      </c>
      <c r="M103" s="220">
        <v>182.98</v>
      </c>
      <c r="N103" s="220">
        <v>177.4</v>
      </c>
      <c r="O103" s="220">
        <v>79031250</v>
      </c>
      <c r="P103" s="221">
        <v>6.800790553894491E-2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540.79999999999995</v>
      </c>
      <c r="F104" s="217">
        <v>539.0333333333333</v>
      </c>
      <c r="G104" s="219">
        <v>534.01666666666665</v>
      </c>
      <c r="H104" s="219">
        <v>527.23333333333335</v>
      </c>
      <c r="I104" s="219">
        <v>522.2166666666667</v>
      </c>
      <c r="J104" s="219">
        <v>545.81666666666661</v>
      </c>
      <c r="K104" s="219">
        <v>550.83333333333326</v>
      </c>
      <c r="L104" s="219">
        <v>557.61666666666656</v>
      </c>
      <c r="M104" s="220">
        <v>544.04999999999995</v>
      </c>
      <c r="N104" s="220">
        <v>532.25</v>
      </c>
      <c r="O104" s="220">
        <v>11519750</v>
      </c>
      <c r="P104" s="221">
        <v>-7.2409211691762621E-2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588.5</v>
      </c>
      <c r="F105" s="217">
        <v>589.5</v>
      </c>
      <c r="G105" s="219">
        <v>582.6</v>
      </c>
      <c r="H105" s="219">
        <v>576.70000000000005</v>
      </c>
      <c r="I105" s="219">
        <v>569.80000000000007</v>
      </c>
      <c r="J105" s="219">
        <v>595.4</v>
      </c>
      <c r="K105" s="219">
        <v>602.30000000000007</v>
      </c>
      <c r="L105" s="219">
        <v>608.19999999999993</v>
      </c>
      <c r="M105" s="220">
        <v>596.4</v>
      </c>
      <c r="N105" s="220">
        <v>583.6</v>
      </c>
      <c r="O105" s="220">
        <v>22590000</v>
      </c>
      <c r="P105" s="221">
        <v>1.0964421570821213E-2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322.95</v>
      </c>
      <c r="F106" s="217">
        <v>319.63333333333338</v>
      </c>
      <c r="G106" s="219">
        <v>314.76666666666677</v>
      </c>
      <c r="H106" s="219">
        <v>306.58333333333337</v>
      </c>
      <c r="I106" s="219">
        <v>301.71666666666675</v>
      </c>
      <c r="J106" s="219">
        <v>327.81666666666678</v>
      </c>
      <c r="K106" s="219">
        <v>332.68333333333345</v>
      </c>
      <c r="L106" s="219">
        <v>340.86666666666679</v>
      </c>
      <c r="M106" s="220">
        <v>324.5</v>
      </c>
      <c r="N106" s="220">
        <v>311.45</v>
      </c>
      <c r="O106" s="220">
        <v>13337100</v>
      </c>
      <c r="P106" s="221">
        <v>-3.8067349926793559E-2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2864.15</v>
      </c>
      <c r="F107" s="217">
        <v>2876.7166666666667</v>
      </c>
      <c r="G107" s="219">
        <v>2824.0333333333333</v>
      </c>
      <c r="H107" s="219">
        <v>2783.9166666666665</v>
      </c>
      <c r="I107" s="219">
        <v>2731.2333333333331</v>
      </c>
      <c r="J107" s="219">
        <v>2916.8333333333335</v>
      </c>
      <c r="K107" s="219">
        <v>2969.5166666666669</v>
      </c>
      <c r="L107" s="219">
        <v>3009.6333333333337</v>
      </c>
      <c r="M107" s="220">
        <v>2929.4</v>
      </c>
      <c r="N107" s="220">
        <v>2836.6</v>
      </c>
      <c r="O107" s="220">
        <v>1666200</v>
      </c>
      <c r="P107" s="221">
        <v>5.7904761904761903E-2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4437.2</v>
      </c>
      <c r="F108" s="217">
        <v>4431.916666666667</v>
      </c>
      <c r="G108" s="219">
        <v>4408.0333333333338</v>
      </c>
      <c r="H108" s="219">
        <v>4378.8666666666668</v>
      </c>
      <c r="I108" s="219">
        <v>4354.9833333333336</v>
      </c>
      <c r="J108" s="219">
        <v>4461.0833333333339</v>
      </c>
      <c r="K108" s="219">
        <v>4484.9666666666672</v>
      </c>
      <c r="L108" s="219">
        <v>4514.1333333333341</v>
      </c>
      <c r="M108" s="220">
        <v>4455.8</v>
      </c>
      <c r="N108" s="220">
        <v>4402.75</v>
      </c>
      <c r="O108" s="220">
        <v>7982400</v>
      </c>
      <c r="P108" s="221">
        <v>-1.6449192326174547E-2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1447.75</v>
      </c>
      <c r="F109" s="217">
        <v>1446.1666666666667</v>
      </c>
      <c r="G109" s="219">
        <v>1439.3333333333335</v>
      </c>
      <c r="H109" s="219">
        <v>1430.9166666666667</v>
      </c>
      <c r="I109" s="219">
        <v>1424.0833333333335</v>
      </c>
      <c r="J109" s="219">
        <v>1454.5833333333335</v>
      </c>
      <c r="K109" s="219">
        <v>1461.416666666667</v>
      </c>
      <c r="L109" s="219">
        <v>1469.8333333333335</v>
      </c>
      <c r="M109" s="220">
        <v>1453</v>
      </c>
      <c r="N109" s="220">
        <v>1437.75</v>
      </c>
      <c r="O109" s="220">
        <v>29300000</v>
      </c>
      <c r="P109" s="221">
        <v>-1.247050893158072E-2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407.1</v>
      </c>
      <c r="F110" s="217">
        <v>404.90000000000003</v>
      </c>
      <c r="G110" s="219">
        <v>402.00000000000006</v>
      </c>
      <c r="H110" s="219">
        <v>396.90000000000003</v>
      </c>
      <c r="I110" s="219">
        <v>394.00000000000006</v>
      </c>
      <c r="J110" s="219">
        <v>410.00000000000006</v>
      </c>
      <c r="K110" s="219">
        <v>412.90000000000003</v>
      </c>
      <c r="L110" s="219">
        <v>418.00000000000006</v>
      </c>
      <c r="M110" s="220">
        <v>407.8</v>
      </c>
      <c r="N110" s="220">
        <v>399.8</v>
      </c>
      <c r="O110" s="220">
        <v>86978800</v>
      </c>
      <c r="P110" s="221">
        <v>-6.6656937502280272E-2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1729.1</v>
      </c>
      <c r="F111" s="217">
        <v>1723.55</v>
      </c>
      <c r="G111" s="219">
        <v>1706.35</v>
      </c>
      <c r="H111" s="219">
        <v>1683.6</v>
      </c>
      <c r="I111" s="219">
        <v>1666.3999999999999</v>
      </c>
      <c r="J111" s="219">
        <v>1746.3</v>
      </c>
      <c r="K111" s="219">
        <v>1763.5000000000002</v>
      </c>
      <c r="L111" s="219">
        <v>1786.25</v>
      </c>
      <c r="M111" s="220">
        <v>1740.75</v>
      </c>
      <c r="N111" s="220">
        <v>1700.8</v>
      </c>
      <c r="O111" s="220">
        <v>54738800</v>
      </c>
      <c r="P111" s="221">
        <v>7.1684587813620072E-3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171.29</v>
      </c>
      <c r="F112" s="217">
        <v>171.35</v>
      </c>
      <c r="G112" s="219">
        <v>169.81</v>
      </c>
      <c r="H112" s="219">
        <v>168.33</v>
      </c>
      <c r="I112" s="219">
        <v>166.79000000000002</v>
      </c>
      <c r="J112" s="219">
        <v>172.82999999999998</v>
      </c>
      <c r="K112" s="219">
        <v>174.37</v>
      </c>
      <c r="L112" s="219">
        <v>175.84999999999997</v>
      </c>
      <c r="M112" s="220">
        <v>172.89</v>
      </c>
      <c r="N112" s="220">
        <v>169.87</v>
      </c>
      <c r="O112" s="220">
        <v>167324625</v>
      </c>
      <c r="P112" s="221">
        <v>1.5533463518551394E-2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1215.6500000000001</v>
      </c>
      <c r="F113" s="217">
        <v>1222.2833333333335</v>
      </c>
      <c r="G113" s="219">
        <v>1203.866666666667</v>
      </c>
      <c r="H113" s="219">
        <v>1192.0833333333335</v>
      </c>
      <c r="I113" s="219">
        <v>1173.666666666667</v>
      </c>
      <c r="J113" s="219">
        <v>1234.0666666666671</v>
      </c>
      <c r="K113" s="219">
        <v>1252.4833333333336</v>
      </c>
      <c r="L113" s="219">
        <v>1264.2666666666671</v>
      </c>
      <c r="M113" s="220">
        <v>1240.7</v>
      </c>
      <c r="N113" s="220">
        <v>1210.5</v>
      </c>
      <c r="O113" s="220">
        <v>2585050</v>
      </c>
      <c r="P113" s="221">
        <v>5.8557359595421882E-2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1030.3</v>
      </c>
      <c r="F114" s="217">
        <v>1034.3500000000001</v>
      </c>
      <c r="G114" s="219">
        <v>1021.9500000000003</v>
      </c>
      <c r="H114" s="219">
        <v>1013.6000000000001</v>
      </c>
      <c r="I114" s="219">
        <v>1001.2000000000003</v>
      </c>
      <c r="J114" s="219">
        <v>1042.7000000000003</v>
      </c>
      <c r="K114" s="219">
        <v>1055.1000000000004</v>
      </c>
      <c r="L114" s="219">
        <v>1063.4500000000003</v>
      </c>
      <c r="M114" s="220">
        <v>1046.75</v>
      </c>
      <c r="N114" s="220">
        <v>1026</v>
      </c>
      <c r="O114" s="220">
        <v>22285375</v>
      </c>
      <c r="P114" s="221">
        <v>1.7173209792723351E-2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467.25</v>
      </c>
      <c r="F115" s="217">
        <v>465.81666666666666</v>
      </c>
      <c r="G115" s="219">
        <v>463.7833333333333</v>
      </c>
      <c r="H115" s="219">
        <v>460.31666666666666</v>
      </c>
      <c r="I115" s="219">
        <v>458.2833333333333</v>
      </c>
      <c r="J115" s="219">
        <v>469.2833333333333</v>
      </c>
      <c r="K115" s="219">
        <v>471.31666666666672</v>
      </c>
      <c r="L115" s="219">
        <v>474.7833333333333</v>
      </c>
      <c r="M115" s="220">
        <v>467.85</v>
      </c>
      <c r="N115" s="220">
        <v>462.35</v>
      </c>
      <c r="O115" s="220">
        <v>138156800</v>
      </c>
      <c r="P115" s="221">
        <v>3.4553819610850189E-2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1013.85</v>
      </c>
      <c r="F116" s="217">
        <v>1018.6166666666667</v>
      </c>
      <c r="G116" s="219">
        <v>1005.8833333333334</v>
      </c>
      <c r="H116" s="219">
        <v>997.91666666666674</v>
      </c>
      <c r="I116" s="219">
        <v>985.18333333333351</v>
      </c>
      <c r="J116" s="219">
        <v>1026.5833333333335</v>
      </c>
      <c r="K116" s="219">
        <v>1039.3166666666666</v>
      </c>
      <c r="L116" s="219">
        <v>1047.2833333333333</v>
      </c>
      <c r="M116" s="220">
        <v>1031.3499999999999</v>
      </c>
      <c r="N116" s="220">
        <v>1010.65</v>
      </c>
      <c r="O116" s="220">
        <v>15693750</v>
      </c>
      <c r="P116" s="221">
        <v>3.8633355393778955E-2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4387.3500000000004</v>
      </c>
      <c r="F117" s="217">
        <v>4384.2666666666664</v>
      </c>
      <c r="G117" s="219">
        <v>4324.5333333333328</v>
      </c>
      <c r="H117" s="219">
        <v>4261.7166666666662</v>
      </c>
      <c r="I117" s="219">
        <v>4201.9833333333327</v>
      </c>
      <c r="J117" s="219">
        <v>4447.083333333333</v>
      </c>
      <c r="K117" s="219">
        <v>4506.8166666666666</v>
      </c>
      <c r="L117" s="219">
        <v>4569.6333333333332</v>
      </c>
      <c r="M117" s="220">
        <v>4444</v>
      </c>
      <c r="N117" s="220">
        <v>4321.45</v>
      </c>
      <c r="O117" s="220">
        <v>682750</v>
      </c>
      <c r="P117" s="221">
        <v>-8.1714181950245136E-3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935.05</v>
      </c>
      <c r="F118" s="217">
        <v>935.04999999999984</v>
      </c>
      <c r="G118" s="219">
        <v>930.4499999999997</v>
      </c>
      <c r="H118" s="219">
        <v>925.84999999999991</v>
      </c>
      <c r="I118" s="219">
        <v>921.24999999999977</v>
      </c>
      <c r="J118" s="219">
        <v>939.64999999999964</v>
      </c>
      <c r="K118" s="219">
        <v>944.24999999999977</v>
      </c>
      <c r="L118" s="219">
        <v>948.84999999999957</v>
      </c>
      <c r="M118" s="220">
        <v>939.65</v>
      </c>
      <c r="N118" s="220">
        <v>930.45</v>
      </c>
      <c r="O118" s="220">
        <v>17692425</v>
      </c>
      <c r="P118" s="221">
        <v>-6.5193495811696929E-3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587.15</v>
      </c>
      <c r="F119" s="217">
        <v>584.5</v>
      </c>
      <c r="G119" s="219">
        <v>576.25</v>
      </c>
      <c r="H119" s="219">
        <v>565.35</v>
      </c>
      <c r="I119" s="219">
        <v>557.1</v>
      </c>
      <c r="J119" s="219">
        <v>595.4</v>
      </c>
      <c r="K119" s="219">
        <v>603.65</v>
      </c>
      <c r="L119" s="219">
        <v>614.54999999999995</v>
      </c>
      <c r="M119" s="220">
        <v>592.75</v>
      </c>
      <c r="N119" s="220">
        <v>573.6</v>
      </c>
      <c r="O119" s="220">
        <v>23866250</v>
      </c>
      <c r="P119" s="221">
        <v>9.8687996317182641E-2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1809.65</v>
      </c>
      <c r="F120" s="217">
        <v>1821.6333333333332</v>
      </c>
      <c r="G120" s="219">
        <v>1793.1166666666663</v>
      </c>
      <c r="H120" s="219">
        <v>1776.583333333333</v>
      </c>
      <c r="I120" s="219">
        <v>1748.0666666666662</v>
      </c>
      <c r="J120" s="219">
        <v>1838.1666666666665</v>
      </c>
      <c r="K120" s="219">
        <v>1866.6833333333334</v>
      </c>
      <c r="L120" s="219">
        <v>1883.2166666666667</v>
      </c>
      <c r="M120" s="220">
        <v>1850.15</v>
      </c>
      <c r="N120" s="220">
        <v>1805.1</v>
      </c>
      <c r="O120" s="220">
        <v>36426400</v>
      </c>
      <c r="P120" s="221">
        <v>-3.7196682931098617E-3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185.01</v>
      </c>
      <c r="F121" s="217">
        <v>184.83666666666667</v>
      </c>
      <c r="G121" s="219">
        <v>182.82333333333335</v>
      </c>
      <c r="H121" s="219">
        <v>180.63666666666668</v>
      </c>
      <c r="I121" s="219">
        <v>178.62333333333336</v>
      </c>
      <c r="J121" s="219">
        <v>187.02333333333334</v>
      </c>
      <c r="K121" s="219">
        <v>189.03666666666666</v>
      </c>
      <c r="L121" s="219">
        <v>191.22333333333333</v>
      </c>
      <c r="M121" s="220">
        <v>186.85</v>
      </c>
      <c r="N121" s="220">
        <v>182.65</v>
      </c>
      <c r="O121" s="220">
        <v>84688760</v>
      </c>
      <c r="P121" s="221">
        <v>8.6931622952697282E-2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2998.55</v>
      </c>
      <c r="F122" s="217">
        <v>2993.9833333333336</v>
      </c>
      <c r="G122" s="219">
        <v>2965.1166666666672</v>
      </c>
      <c r="H122" s="219">
        <v>2931.6833333333338</v>
      </c>
      <c r="I122" s="219">
        <v>2902.8166666666675</v>
      </c>
      <c r="J122" s="219">
        <v>3027.416666666667</v>
      </c>
      <c r="K122" s="219">
        <v>3056.2833333333338</v>
      </c>
      <c r="L122" s="219">
        <v>3089.7166666666667</v>
      </c>
      <c r="M122" s="220">
        <v>3022.85</v>
      </c>
      <c r="N122" s="220">
        <v>2960.55</v>
      </c>
      <c r="O122" s="220">
        <v>1144800</v>
      </c>
      <c r="P122" s="221">
        <v>-2.0282413350449294E-2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466.4</v>
      </c>
      <c r="F123" s="217">
        <v>466.91666666666669</v>
      </c>
      <c r="G123" s="219">
        <v>462.43333333333339</v>
      </c>
      <c r="H123" s="219">
        <v>458.4666666666667</v>
      </c>
      <c r="I123" s="219">
        <v>453.98333333333341</v>
      </c>
      <c r="J123" s="219">
        <v>470.88333333333338</v>
      </c>
      <c r="K123" s="219">
        <v>475.36666666666662</v>
      </c>
      <c r="L123" s="219">
        <v>479.33333333333337</v>
      </c>
      <c r="M123" s="220">
        <v>471.4</v>
      </c>
      <c r="N123" s="220">
        <v>462.95</v>
      </c>
      <c r="O123" s="220">
        <v>19689400</v>
      </c>
      <c r="P123" s="221">
        <v>9.1487322471029021E-3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809.9</v>
      </c>
      <c r="F124" s="217">
        <v>812.7166666666667</v>
      </c>
      <c r="G124" s="219">
        <v>798.58333333333337</v>
      </c>
      <c r="H124" s="219">
        <v>787.26666666666665</v>
      </c>
      <c r="I124" s="219">
        <v>773.13333333333333</v>
      </c>
      <c r="J124" s="219">
        <v>824.03333333333342</v>
      </c>
      <c r="K124" s="219">
        <v>838.16666666666663</v>
      </c>
      <c r="L124" s="219">
        <v>849.48333333333346</v>
      </c>
      <c r="M124" s="220">
        <v>826.85</v>
      </c>
      <c r="N124" s="220">
        <v>801.4</v>
      </c>
      <c r="O124" s="220">
        <v>27479000</v>
      </c>
      <c r="P124" s="221">
        <v>-5.8192398617930535E-4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3639.75</v>
      </c>
      <c r="F125" s="217">
        <v>3640.1</v>
      </c>
      <c r="G125" s="219">
        <v>3621.7999999999997</v>
      </c>
      <c r="H125" s="219">
        <v>3603.85</v>
      </c>
      <c r="I125" s="219">
        <v>3585.5499999999997</v>
      </c>
      <c r="J125" s="219">
        <v>3658.0499999999997</v>
      </c>
      <c r="K125" s="219">
        <v>3676.35</v>
      </c>
      <c r="L125" s="219">
        <v>3694.2999999999997</v>
      </c>
      <c r="M125" s="220">
        <v>3658.4</v>
      </c>
      <c r="N125" s="220">
        <v>3622.15</v>
      </c>
      <c r="O125" s="220">
        <v>16838700</v>
      </c>
      <c r="P125" s="221">
        <v>6.4642226346414196E-3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5579.95</v>
      </c>
      <c r="F126" s="217">
        <v>5540.6333333333341</v>
      </c>
      <c r="G126" s="219">
        <v>5483.2666666666682</v>
      </c>
      <c r="H126" s="219">
        <v>5386.5833333333339</v>
      </c>
      <c r="I126" s="219">
        <v>5329.2166666666681</v>
      </c>
      <c r="J126" s="219">
        <v>5637.3166666666684</v>
      </c>
      <c r="K126" s="219">
        <v>5694.6833333333352</v>
      </c>
      <c r="L126" s="219">
        <v>5791.3666666666686</v>
      </c>
      <c r="M126" s="220">
        <v>5598</v>
      </c>
      <c r="N126" s="220">
        <v>5443.95</v>
      </c>
      <c r="O126" s="220">
        <v>3756600</v>
      </c>
      <c r="P126" s="221">
        <v>2.8881311367651288E-2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4802.25</v>
      </c>
      <c r="F127" s="217">
        <v>4847.3999999999996</v>
      </c>
      <c r="G127" s="219">
        <v>4706.7499999999991</v>
      </c>
      <c r="H127" s="219">
        <v>4611.2499999999991</v>
      </c>
      <c r="I127" s="219">
        <v>4470.5999999999985</v>
      </c>
      <c r="J127" s="219">
        <v>4942.8999999999996</v>
      </c>
      <c r="K127" s="219">
        <v>5083.5500000000011</v>
      </c>
      <c r="L127" s="219">
        <v>5179.05</v>
      </c>
      <c r="M127" s="220">
        <v>4988.05</v>
      </c>
      <c r="N127" s="220">
        <v>4751.8999999999996</v>
      </c>
      <c r="O127" s="220">
        <v>1693400</v>
      </c>
      <c r="P127" s="221">
        <v>0.27352034293449651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1846</v>
      </c>
      <c r="F128" s="217">
        <v>1839.3</v>
      </c>
      <c r="G128" s="219">
        <v>1829.6999999999998</v>
      </c>
      <c r="H128" s="219">
        <v>1813.3999999999999</v>
      </c>
      <c r="I128" s="219">
        <v>1803.7999999999997</v>
      </c>
      <c r="J128" s="219">
        <v>1855.6</v>
      </c>
      <c r="K128" s="219">
        <v>1865.1999999999998</v>
      </c>
      <c r="L128" s="219">
        <v>1881.5</v>
      </c>
      <c r="M128" s="220">
        <v>1848.9</v>
      </c>
      <c r="N128" s="220">
        <v>1823</v>
      </c>
      <c r="O128" s="220">
        <v>11320300</v>
      </c>
      <c r="P128" s="221">
        <v>-7.9702048417132215E-3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2759.15</v>
      </c>
      <c r="F129" s="217">
        <v>2758.2999999999997</v>
      </c>
      <c r="G129" s="219">
        <v>2745.8499999999995</v>
      </c>
      <c r="H129" s="219">
        <v>2732.5499999999997</v>
      </c>
      <c r="I129" s="219">
        <v>2720.0999999999995</v>
      </c>
      <c r="J129" s="219">
        <v>2771.5999999999995</v>
      </c>
      <c r="K129" s="219">
        <v>2784.0499999999993</v>
      </c>
      <c r="L129" s="219">
        <v>2797.3499999999995</v>
      </c>
      <c r="M129" s="220">
        <v>2770.75</v>
      </c>
      <c r="N129" s="220">
        <v>2745</v>
      </c>
      <c r="O129" s="220">
        <v>16047850</v>
      </c>
      <c r="P129" s="221">
        <v>-4.3255988648693768E-2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297.10000000000002</v>
      </c>
      <c r="F130" s="217">
        <v>296.48333333333335</v>
      </c>
      <c r="G130" s="219">
        <v>293.11666666666667</v>
      </c>
      <c r="H130" s="219">
        <v>289.13333333333333</v>
      </c>
      <c r="I130" s="219">
        <v>285.76666666666665</v>
      </c>
      <c r="J130" s="219">
        <v>300.4666666666667</v>
      </c>
      <c r="K130" s="219">
        <v>303.83333333333337</v>
      </c>
      <c r="L130" s="219">
        <v>307.81666666666672</v>
      </c>
      <c r="M130" s="220">
        <v>299.85000000000002</v>
      </c>
      <c r="N130" s="220">
        <v>292.5</v>
      </c>
      <c r="O130" s="220">
        <v>52698000</v>
      </c>
      <c r="P130" s="221">
        <v>3.6913147849356578E-2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221.46</v>
      </c>
      <c r="F131" s="217">
        <v>222.08333333333334</v>
      </c>
      <c r="G131" s="219">
        <v>219.42666666666668</v>
      </c>
      <c r="H131" s="219">
        <v>217.39333333333335</v>
      </c>
      <c r="I131" s="219">
        <v>214.73666666666668</v>
      </c>
      <c r="J131" s="219">
        <v>224.11666666666667</v>
      </c>
      <c r="K131" s="219">
        <v>226.77333333333337</v>
      </c>
      <c r="L131" s="219">
        <v>228.80666666666667</v>
      </c>
      <c r="M131" s="220">
        <v>224.74</v>
      </c>
      <c r="N131" s="220">
        <v>220.05</v>
      </c>
      <c r="O131" s="220">
        <v>60021000</v>
      </c>
      <c r="P131" s="221">
        <v>5.0015744725516953E-2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667.75</v>
      </c>
      <c r="F132" s="217">
        <v>664.55000000000007</v>
      </c>
      <c r="G132" s="219">
        <v>655.90000000000009</v>
      </c>
      <c r="H132" s="219">
        <v>644.05000000000007</v>
      </c>
      <c r="I132" s="219">
        <v>635.40000000000009</v>
      </c>
      <c r="J132" s="219">
        <v>676.40000000000009</v>
      </c>
      <c r="K132" s="219">
        <v>685.05</v>
      </c>
      <c r="L132" s="219">
        <v>696.90000000000009</v>
      </c>
      <c r="M132" s="220">
        <v>673.2</v>
      </c>
      <c r="N132" s="220">
        <v>652.70000000000005</v>
      </c>
      <c r="O132" s="220">
        <v>13492800</v>
      </c>
      <c r="P132" s="221">
        <v>3.0330062444246207E-3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12679.3</v>
      </c>
      <c r="F133" s="217">
        <v>12714.449999999999</v>
      </c>
      <c r="G133" s="219">
        <v>12589.499999999998</v>
      </c>
      <c r="H133" s="219">
        <v>12499.699999999999</v>
      </c>
      <c r="I133" s="219">
        <v>12374.749999999998</v>
      </c>
      <c r="J133" s="219">
        <v>12804.249999999998</v>
      </c>
      <c r="K133" s="219">
        <v>12929.199999999999</v>
      </c>
      <c r="L133" s="219">
        <v>13018.999999999998</v>
      </c>
      <c r="M133" s="220">
        <v>12839.4</v>
      </c>
      <c r="N133" s="220">
        <v>12624.65</v>
      </c>
      <c r="O133" s="220">
        <v>3562050</v>
      </c>
      <c r="P133" s="221">
        <v>1.6320241950440104E-2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1303.05</v>
      </c>
      <c r="F134" s="217">
        <v>1306.6833333333334</v>
      </c>
      <c r="G134" s="219">
        <v>1293.3666666666668</v>
      </c>
      <c r="H134" s="219">
        <v>1283.6833333333334</v>
      </c>
      <c r="I134" s="219">
        <v>1270.3666666666668</v>
      </c>
      <c r="J134" s="219">
        <v>1316.3666666666668</v>
      </c>
      <c r="K134" s="219">
        <v>1329.6833333333334</v>
      </c>
      <c r="L134" s="219">
        <v>1339.3666666666668</v>
      </c>
      <c r="M134" s="220">
        <v>1320</v>
      </c>
      <c r="N134" s="220">
        <v>1297</v>
      </c>
      <c r="O134" s="220">
        <v>12987100</v>
      </c>
      <c r="P134" s="221">
        <v>-7.4894345476916495E-3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3963.7</v>
      </c>
      <c r="F135" s="217">
        <v>3954.75</v>
      </c>
      <c r="G135" s="219">
        <v>3920.6</v>
      </c>
      <c r="H135" s="219">
        <v>3877.5</v>
      </c>
      <c r="I135" s="219">
        <v>3843.35</v>
      </c>
      <c r="J135" s="219">
        <v>3997.85</v>
      </c>
      <c r="K135" s="219">
        <v>4031.9999999999995</v>
      </c>
      <c r="L135" s="219">
        <v>4075.1</v>
      </c>
      <c r="M135" s="220">
        <v>3988.9</v>
      </c>
      <c r="N135" s="220">
        <v>3911.65</v>
      </c>
      <c r="O135" s="220">
        <v>2563000</v>
      </c>
      <c r="P135" s="221">
        <v>-1.1417110236827895E-2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2046.45</v>
      </c>
      <c r="F136" s="217">
        <v>2054.7166666666667</v>
      </c>
      <c r="G136" s="219">
        <v>2021.7333333333336</v>
      </c>
      <c r="H136" s="219">
        <v>1997.0166666666669</v>
      </c>
      <c r="I136" s="219">
        <v>1964.0333333333338</v>
      </c>
      <c r="J136" s="219">
        <v>2079.4333333333334</v>
      </c>
      <c r="K136" s="219">
        <v>2112.4166666666661</v>
      </c>
      <c r="L136" s="219">
        <v>2137.1333333333332</v>
      </c>
      <c r="M136" s="220">
        <v>2087.6999999999998</v>
      </c>
      <c r="N136" s="220">
        <v>2030</v>
      </c>
      <c r="O136" s="220">
        <v>1738400</v>
      </c>
      <c r="P136" s="221">
        <v>4.2456224514272008E-2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1038.8</v>
      </c>
      <c r="F137" s="217">
        <v>1036.9333333333334</v>
      </c>
      <c r="G137" s="219">
        <v>1026.8666666666668</v>
      </c>
      <c r="H137" s="219">
        <v>1014.9333333333334</v>
      </c>
      <c r="I137" s="219">
        <v>1004.8666666666668</v>
      </c>
      <c r="J137" s="219">
        <v>1048.8666666666668</v>
      </c>
      <c r="K137" s="219">
        <v>1058.9333333333334</v>
      </c>
      <c r="L137" s="219">
        <v>1070.8666666666668</v>
      </c>
      <c r="M137" s="220">
        <v>1047</v>
      </c>
      <c r="N137" s="220">
        <v>1025</v>
      </c>
      <c r="O137" s="220">
        <v>3880000</v>
      </c>
      <c r="P137" s="221">
        <v>-6.587057010785824E-2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1742.8</v>
      </c>
      <c r="F138" s="217">
        <v>1745.1500000000003</v>
      </c>
      <c r="G138" s="219">
        <v>1732.3000000000006</v>
      </c>
      <c r="H138" s="219">
        <v>1721.8000000000004</v>
      </c>
      <c r="I138" s="219">
        <v>1708.9500000000007</v>
      </c>
      <c r="J138" s="219">
        <v>1755.6500000000005</v>
      </c>
      <c r="K138" s="219">
        <v>1768.5000000000005</v>
      </c>
      <c r="L138" s="219">
        <v>1779.0000000000005</v>
      </c>
      <c r="M138" s="220">
        <v>1758</v>
      </c>
      <c r="N138" s="220">
        <v>1734.65</v>
      </c>
      <c r="O138" s="220">
        <v>2654400</v>
      </c>
      <c r="P138" s="221">
        <v>5.6069101378996818E-3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201.82</v>
      </c>
      <c r="F139" s="217">
        <v>202.32000000000002</v>
      </c>
      <c r="G139" s="219">
        <v>200.69000000000005</v>
      </c>
      <c r="H139" s="219">
        <v>199.56000000000003</v>
      </c>
      <c r="I139" s="219">
        <v>197.93000000000006</v>
      </c>
      <c r="J139" s="219">
        <v>203.45000000000005</v>
      </c>
      <c r="K139" s="219">
        <v>205.07999999999998</v>
      </c>
      <c r="L139" s="219">
        <v>206.21000000000004</v>
      </c>
      <c r="M139" s="220">
        <v>203.95</v>
      </c>
      <c r="N139" s="220">
        <v>201.19</v>
      </c>
      <c r="O139" s="220">
        <v>121069200</v>
      </c>
      <c r="P139" s="221">
        <v>2.9330674018888952E-4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2807.9</v>
      </c>
      <c r="F140" s="217">
        <v>2778.5333333333333</v>
      </c>
      <c r="G140" s="219">
        <v>2742.6666666666665</v>
      </c>
      <c r="H140" s="219">
        <v>2677.4333333333334</v>
      </c>
      <c r="I140" s="219">
        <v>2641.5666666666666</v>
      </c>
      <c r="J140" s="219">
        <v>2843.7666666666664</v>
      </c>
      <c r="K140" s="219">
        <v>2879.6333333333332</v>
      </c>
      <c r="L140" s="219">
        <v>2944.8666666666663</v>
      </c>
      <c r="M140" s="220">
        <v>2814.4</v>
      </c>
      <c r="N140" s="220">
        <v>2713.3</v>
      </c>
      <c r="O140" s="220">
        <v>4526225</v>
      </c>
      <c r="P140" s="221">
        <v>1.8943849439732558E-2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133067</v>
      </c>
      <c r="F141" s="217">
        <v>132628.85</v>
      </c>
      <c r="G141" s="219">
        <v>131752.70000000001</v>
      </c>
      <c r="H141" s="219">
        <v>130438.39999999999</v>
      </c>
      <c r="I141" s="219">
        <v>129562.25</v>
      </c>
      <c r="J141" s="219">
        <v>133943.15000000002</v>
      </c>
      <c r="K141" s="219">
        <v>134819.29999999999</v>
      </c>
      <c r="L141" s="219">
        <v>136133.60000000003</v>
      </c>
      <c r="M141" s="220">
        <v>133505</v>
      </c>
      <c r="N141" s="220">
        <v>131314.54999999999</v>
      </c>
      <c r="O141" s="220">
        <v>69860</v>
      </c>
      <c r="P141" s="221">
        <v>-2.8546959748786756E-3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1837.9</v>
      </c>
      <c r="F142" s="217">
        <v>1847.1333333333332</v>
      </c>
      <c r="G142" s="219">
        <v>1824.7666666666664</v>
      </c>
      <c r="H142" s="219">
        <v>1811.6333333333332</v>
      </c>
      <c r="I142" s="219">
        <v>1789.2666666666664</v>
      </c>
      <c r="J142" s="219">
        <v>1860.2666666666664</v>
      </c>
      <c r="K142" s="219">
        <v>1882.6333333333332</v>
      </c>
      <c r="L142" s="219">
        <v>1895.7666666666664</v>
      </c>
      <c r="M142" s="220">
        <v>1869.5</v>
      </c>
      <c r="N142" s="220">
        <v>1834</v>
      </c>
      <c r="O142" s="220">
        <v>4621650</v>
      </c>
      <c r="P142" s="221">
        <v>-6.3852429939694928E-3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199.84</v>
      </c>
      <c r="F143" s="217">
        <v>200.74666666666667</v>
      </c>
      <c r="G143" s="219">
        <v>197.74333333333334</v>
      </c>
      <c r="H143" s="219">
        <v>195.64666666666668</v>
      </c>
      <c r="I143" s="219">
        <v>192.64333333333335</v>
      </c>
      <c r="J143" s="219">
        <v>202.84333333333333</v>
      </c>
      <c r="K143" s="219">
        <v>205.84666666666666</v>
      </c>
      <c r="L143" s="219">
        <v>207.94333333333333</v>
      </c>
      <c r="M143" s="220">
        <v>203.75</v>
      </c>
      <c r="N143" s="220">
        <v>198.65</v>
      </c>
      <c r="O143" s="220">
        <v>62988750</v>
      </c>
      <c r="P143" s="221">
        <v>1.8185124568103291E-2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6826.95</v>
      </c>
      <c r="F144" s="217">
        <v>6828.1833333333334</v>
      </c>
      <c r="G144" s="219">
        <v>6762.2166666666672</v>
      </c>
      <c r="H144" s="219">
        <v>6697.4833333333336</v>
      </c>
      <c r="I144" s="219">
        <v>6631.5166666666673</v>
      </c>
      <c r="J144" s="219">
        <v>6892.916666666667</v>
      </c>
      <c r="K144" s="219">
        <v>6958.8833333333323</v>
      </c>
      <c r="L144" s="219">
        <v>7023.6166666666668</v>
      </c>
      <c r="M144" s="220">
        <v>6894.15</v>
      </c>
      <c r="N144" s="220">
        <v>6763.45</v>
      </c>
      <c r="O144" s="220">
        <v>1133400</v>
      </c>
      <c r="P144" s="221">
        <v>6.1251664447403466E-3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3672</v>
      </c>
      <c r="F145" s="217">
        <v>3696.4333333333329</v>
      </c>
      <c r="G145" s="219">
        <v>3639.516666666666</v>
      </c>
      <c r="H145" s="219">
        <v>3607.0333333333328</v>
      </c>
      <c r="I145" s="219">
        <v>3550.1166666666659</v>
      </c>
      <c r="J145" s="219">
        <v>3728.9166666666661</v>
      </c>
      <c r="K145" s="219">
        <v>3785.833333333333</v>
      </c>
      <c r="L145" s="219">
        <v>3818.3166666666662</v>
      </c>
      <c r="M145" s="220">
        <v>3753.35</v>
      </c>
      <c r="N145" s="220">
        <v>3663.95</v>
      </c>
      <c r="O145" s="220">
        <v>1680000</v>
      </c>
      <c r="P145" s="221">
        <v>7.1667782987273942E-2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2607.65</v>
      </c>
      <c r="F146" s="217">
        <v>2600.2999999999997</v>
      </c>
      <c r="G146" s="219">
        <v>2577.3499999999995</v>
      </c>
      <c r="H146" s="219">
        <v>2547.0499999999997</v>
      </c>
      <c r="I146" s="219">
        <v>2524.0999999999995</v>
      </c>
      <c r="J146" s="219">
        <v>2630.5999999999995</v>
      </c>
      <c r="K146" s="219">
        <v>2653.5499999999993</v>
      </c>
      <c r="L146" s="219">
        <v>2683.8499999999995</v>
      </c>
      <c r="M146" s="220">
        <v>2623.25</v>
      </c>
      <c r="N146" s="220">
        <v>2570</v>
      </c>
      <c r="O146" s="220">
        <v>6925400</v>
      </c>
      <c r="P146" s="221">
        <v>2.4831301053628508E-2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246.96</v>
      </c>
      <c r="F147" s="217">
        <v>248.13000000000002</v>
      </c>
      <c r="G147" s="219">
        <v>245.26000000000005</v>
      </c>
      <c r="H147" s="219">
        <v>243.56000000000003</v>
      </c>
      <c r="I147" s="219">
        <v>240.69000000000005</v>
      </c>
      <c r="J147" s="219">
        <v>249.83000000000004</v>
      </c>
      <c r="K147" s="219">
        <v>252.7</v>
      </c>
      <c r="L147" s="219">
        <v>254.40000000000003</v>
      </c>
      <c r="M147" s="220">
        <v>251</v>
      </c>
      <c r="N147" s="220">
        <v>246.43</v>
      </c>
      <c r="O147" s="220">
        <v>103801500</v>
      </c>
      <c r="P147" s="221">
        <v>3.4365756046633028E-3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381.7</v>
      </c>
      <c r="F148" s="217">
        <v>384.10000000000008</v>
      </c>
      <c r="G148" s="219">
        <v>378.95000000000016</v>
      </c>
      <c r="H148" s="219">
        <v>376.2000000000001</v>
      </c>
      <c r="I148" s="219">
        <v>371.05000000000018</v>
      </c>
      <c r="J148" s="219">
        <v>386.85000000000014</v>
      </c>
      <c r="K148" s="219">
        <v>392.00000000000011</v>
      </c>
      <c r="L148" s="219">
        <v>394.75000000000011</v>
      </c>
      <c r="M148" s="220">
        <v>389.25</v>
      </c>
      <c r="N148" s="220">
        <v>381.35</v>
      </c>
      <c r="O148" s="220">
        <v>107299500</v>
      </c>
      <c r="P148" s="221">
        <v>3.0006029248867763E-3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1731.25</v>
      </c>
      <c r="F149" s="217">
        <v>1730.6166666666668</v>
      </c>
      <c r="G149" s="219">
        <v>1715.4833333333336</v>
      </c>
      <c r="H149" s="219">
        <v>1699.7166666666667</v>
      </c>
      <c r="I149" s="219">
        <v>1684.5833333333335</v>
      </c>
      <c r="J149" s="219">
        <v>1746.3833333333337</v>
      </c>
      <c r="K149" s="219">
        <v>1761.5166666666669</v>
      </c>
      <c r="L149" s="219">
        <v>1777.2833333333338</v>
      </c>
      <c r="M149" s="220">
        <v>1745.75</v>
      </c>
      <c r="N149" s="220">
        <v>1714.85</v>
      </c>
      <c r="O149" s="220">
        <v>7772100</v>
      </c>
      <c r="P149" s="221">
        <v>-2.2795282520682979E-2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11135.75</v>
      </c>
      <c r="F150" s="217">
        <v>11111.333333333334</v>
      </c>
      <c r="G150" s="219">
        <v>10957.666666666668</v>
      </c>
      <c r="H150" s="219">
        <v>10779.583333333334</v>
      </c>
      <c r="I150" s="219">
        <v>10625.916666666668</v>
      </c>
      <c r="J150" s="219">
        <v>11289.416666666668</v>
      </c>
      <c r="K150" s="219">
        <v>11443.083333333336</v>
      </c>
      <c r="L150" s="219">
        <v>11621.166666666668</v>
      </c>
      <c r="M150" s="220">
        <v>11265</v>
      </c>
      <c r="N150" s="220">
        <v>10933.25</v>
      </c>
      <c r="O150" s="220">
        <v>1973400</v>
      </c>
      <c r="P150" s="221">
        <v>5.203113338308988E-2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322.8</v>
      </c>
      <c r="F151" s="217">
        <v>323.53333333333336</v>
      </c>
      <c r="G151" s="219">
        <v>319.41666666666674</v>
      </c>
      <c r="H151" s="219">
        <v>316.03333333333336</v>
      </c>
      <c r="I151" s="219">
        <v>311.91666666666674</v>
      </c>
      <c r="J151" s="219">
        <v>326.91666666666674</v>
      </c>
      <c r="K151" s="219">
        <v>331.03333333333342</v>
      </c>
      <c r="L151" s="219">
        <v>334.41666666666674</v>
      </c>
      <c r="M151" s="220">
        <v>327.64999999999998</v>
      </c>
      <c r="N151" s="220">
        <v>320.14999999999998</v>
      </c>
      <c r="O151" s="220">
        <v>96173000</v>
      </c>
      <c r="P151" s="221">
        <v>-4.7673509845408968E-2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40527.85</v>
      </c>
      <c r="F152" s="217">
        <v>40451.533333333333</v>
      </c>
      <c r="G152" s="219">
        <v>40003.066666666666</v>
      </c>
      <c r="H152" s="219">
        <v>39478.283333333333</v>
      </c>
      <c r="I152" s="219">
        <v>39029.816666666666</v>
      </c>
      <c r="J152" s="219">
        <v>40976.316666666666</v>
      </c>
      <c r="K152" s="219">
        <v>41424.783333333326</v>
      </c>
      <c r="L152" s="219">
        <v>41949.566666666666</v>
      </c>
      <c r="M152" s="220">
        <v>40900</v>
      </c>
      <c r="N152" s="220">
        <v>39926.75</v>
      </c>
      <c r="O152" s="220">
        <v>214350</v>
      </c>
      <c r="P152" s="221">
        <v>0.12025713389777359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980.25</v>
      </c>
      <c r="F153" s="217">
        <v>970.41666666666663</v>
      </c>
      <c r="G153" s="219">
        <v>956.83333333333326</v>
      </c>
      <c r="H153" s="219">
        <v>933.41666666666663</v>
      </c>
      <c r="I153" s="219">
        <v>919.83333333333326</v>
      </c>
      <c r="J153" s="219">
        <v>993.83333333333326</v>
      </c>
      <c r="K153" s="219">
        <v>1007.4166666666665</v>
      </c>
      <c r="L153" s="219">
        <v>1030.8333333333333</v>
      </c>
      <c r="M153" s="220">
        <v>984</v>
      </c>
      <c r="N153" s="220">
        <v>947</v>
      </c>
      <c r="O153" s="220">
        <v>15855000</v>
      </c>
      <c r="P153" s="221">
        <v>0.10046850598646538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4836.6499999999996</v>
      </c>
      <c r="F154" s="217">
        <v>4826.1166666666659</v>
      </c>
      <c r="G154" s="219">
        <v>4777.2333333333318</v>
      </c>
      <c r="H154" s="219">
        <v>4717.8166666666657</v>
      </c>
      <c r="I154" s="219">
        <v>4668.9333333333316</v>
      </c>
      <c r="J154" s="219">
        <v>4885.5333333333319</v>
      </c>
      <c r="K154" s="219">
        <v>4934.4166666666652</v>
      </c>
      <c r="L154" s="219">
        <v>4993.8333333333321</v>
      </c>
      <c r="M154" s="220">
        <v>4875</v>
      </c>
      <c r="N154" s="220">
        <v>4766.7</v>
      </c>
      <c r="O154" s="220">
        <v>2441400</v>
      </c>
      <c r="P154" s="221">
        <v>3.0996621621621621E-2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351.5</v>
      </c>
      <c r="F155" s="217">
        <v>352.16666666666669</v>
      </c>
      <c r="G155" s="219">
        <v>348.08333333333337</v>
      </c>
      <c r="H155" s="219">
        <v>344.66666666666669</v>
      </c>
      <c r="I155" s="219">
        <v>340.58333333333337</v>
      </c>
      <c r="J155" s="219">
        <v>355.58333333333337</v>
      </c>
      <c r="K155" s="219">
        <v>359.66666666666674</v>
      </c>
      <c r="L155" s="219">
        <v>363.08333333333337</v>
      </c>
      <c r="M155" s="220">
        <v>356.25</v>
      </c>
      <c r="N155" s="220">
        <v>348.75</v>
      </c>
      <c r="O155" s="220">
        <v>28830000</v>
      </c>
      <c r="P155" s="221">
        <v>-5.7473519027069438E-2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550.29999999999995</v>
      </c>
      <c r="F156" s="217">
        <v>553.45000000000005</v>
      </c>
      <c r="G156" s="219">
        <v>544.05000000000007</v>
      </c>
      <c r="H156" s="219">
        <v>537.80000000000007</v>
      </c>
      <c r="I156" s="219">
        <v>528.40000000000009</v>
      </c>
      <c r="J156" s="219">
        <v>559.70000000000005</v>
      </c>
      <c r="K156" s="219">
        <v>569.10000000000014</v>
      </c>
      <c r="L156" s="219">
        <v>575.35</v>
      </c>
      <c r="M156" s="220">
        <v>562.85</v>
      </c>
      <c r="N156" s="220">
        <v>547.20000000000005</v>
      </c>
      <c r="O156" s="220">
        <v>51093900</v>
      </c>
      <c r="P156" s="221">
        <v>-9.1014521984671241E-3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3163.5</v>
      </c>
      <c r="F157" s="217">
        <v>3161.9</v>
      </c>
      <c r="G157" s="219">
        <v>3136.65</v>
      </c>
      <c r="H157" s="219">
        <v>3109.8</v>
      </c>
      <c r="I157" s="219">
        <v>3084.55</v>
      </c>
      <c r="J157" s="219">
        <v>3188.75</v>
      </c>
      <c r="K157" s="219">
        <v>3214</v>
      </c>
      <c r="L157" s="219">
        <v>3240.85</v>
      </c>
      <c r="M157" s="220">
        <v>3187.15</v>
      </c>
      <c r="N157" s="220">
        <v>3135.05</v>
      </c>
      <c r="O157" s="220">
        <v>2710500</v>
      </c>
      <c r="P157" s="221">
        <v>-1.5705855651384475E-2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3893.05</v>
      </c>
      <c r="F158" s="217">
        <v>3893.75</v>
      </c>
      <c r="G158" s="219">
        <v>3866.5</v>
      </c>
      <c r="H158" s="219">
        <v>3839.95</v>
      </c>
      <c r="I158" s="219">
        <v>3812.7</v>
      </c>
      <c r="J158" s="219">
        <v>3920.3</v>
      </c>
      <c r="K158" s="219">
        <v>3947.55</v>
      </c>
      <c r="L158" s="219">
        <v>3974.1000000000004</v>
      </c>
      <c r="M158" s="220">
        <v>3921</v>
      </c>
      <c r="N158" s="220">
        <v>3867.2</v>
      </c>
      <c r="O158" s="220">
        <v>1736500</v>
      </c>
      <c r="P158" s="221">
        <v>-1.0963975509041719E-2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120.29</v>
      </c>
      <c r="F159" s="217">
        <v>120.76</v>
      </c>
      <c r="G159" s="219">
        <v>119.15</v>
      </c>
      <c r="H159" s="219">
        <v>118.01</v>
      </c>
      <c r="I159" s="219">
        <v>116.4</v>
      </c>
      <c r="J159" s="219">
        <v>121.9</v>
      </c>
      <c r="K159" s="219">
        <v>123.50999999999999</v>
      </c>
      <c r="L159" s="219">
        <v>124.65</v>
      </c>
      <c r="M159" s="220">
        <v>122.37</v>
      </c>
      <c r="N159" s="220">
        <v>119.62</v>
      </c>
      <c r="O159" s="220">
        <v>277488000</v>
      </c>
      <c r="P159" s="221">
        <v>8.1088150667015437E-3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6644.35</v>
      </c>
      <c r="F160" s="217">
        <v>6662.0666666666666</v>
      </c>
      <c r="G160" s="219">
        <v>6598.0333333333328</v>
      </c>
      <c r="H160" s="219">
        <v>6551.7166666666662</v>
      </c>
      <c r="I160" s="219">
        <v>6487.6833333333325</v>
      </c>
      <c r="J160" s="219">
        <v>6708.3833333333332</v>
      </c>
      <c r="K160" s="219">
        <v>6772.4166666666679</v>
      </c>
      <c r="L160" s="219">
        <v>6818.7333333333336</v>
      </c>
      <c r="M160" s="220">
        <v>6726.1</v>
      </c>
      <c r="N160" s="220">
        <v>6615.75</v>
      </c>
      <c r="O160" s="220">
        <v>3806750</v>
      </c>
      <c r="P160" s="221">
        <v>1.3376813523226408E-2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343.5</v>
      </c>
      <c r="F161" s="217">
        <v>344.76666666666671</v>
      </c>
      <c r="G161" s="219">
        <v>341.33333333333343</v>
      </c>
      <c r="H161" s="219">
        <v>339.16666666666674</v>
      </c>
      <c r="I161" s="219">
        <v>335.73333333333346</v>
      </c>
      <c r="J161" s="219">
        <v>346.93333333333339</v>
      </c>
      <c r="K161" s="219">
        <v>350.36666666666667</v>
      </c>
      <c r="L161" s="219">
        <v>352.53333333333336</v>
      </c>
      <c r="M161" s="220">
        <v>348.2</v>
      </c>
      <c r="N161" s="220">
        <v>342.6</v>
      </c>
      <c r="O161" s="220">
        <v>69022800</v>
      </c>
      <c r="P161" s="221">
        <v>3.7107156380159032E-2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1424.8</v>
      </c>
      <c r="F162" s="217">
        <v>1434.9833333333336</v>
      </c>
      <c r="G162" s="219">
        <v>1406.4666666666672</v>
      </c>
      <c r="H162" s="219">
        <v>1388.1333333333337</v>
      </c>
      <c r="I162" s="219">
        <v>1359.6166666666672</v>
      </c>
      <c r="J162" s="219">
        <v>1453.3166666666671</v>
      </c>
      <c r="K162" s="219">
        <v>1481.8333333333335</v>
      </c>
      <c r="L162" s="219">
        <v>1500.166666666667</v>
      </c>
      <c r="M162" s="220">
        <v>1463.5</v>
      </c>
      <c r="N162" s="220">
        <v>1416.65</v>
      </c>
      <c r="O162" s="220">
        <v>5913710</v>
      </c>
      <c r="P162" s="221">
        <v>6.6030814380044017E-2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795.3</v>
      </c>
      <c r="F163" s="217">
        <v>799.33333333333337</v>
      </c>
      <c r="G163" s="219">
        <v>788.9666666666667</v>
      </c>
      <c r="H163" s="219">
        <v>782.63333333333333</v>
      </c>
      <c r="I163" s="219">
        <v>772.26666666666665</v>
      </c>
      <c r="J163" s="219">
        <v>805.66666666666674</v>
      </c>
      <c r="K163" s="219">
        <v>816.0333333333333</v>
      </c>
      <c r="L163" s="219">
        <v>822.36666666666679</v>
      </c>
      <c r="M163" s="220">
        <v>809.7</v>
      </c>
      <c r="N163" s="220">
        <v>793</v>
      </c>
      <c r="O163" s="220">
        <v>11820100</v>
      </c>
      <c r="P163" s="221">
        <v>5.8053716807426006E-2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244.3</v>
      </c>
      <c r="F164" s="217">
        <v>245.36666666666667</v>
      </c>
      <c r="G164" s="219">
        <v>243.03333333333336</v>
      </c>
      <c r="H164" s="219">
        <v>241.76666666666668</v>
      </c>
      <c r="I164" s="219">
        <v>239.43333333333337</v>
      </c>
      <c r="J164" s="219">
        <v>246.63333333333335</v>
      </c>
      <c r="K164" s="219">
        <v>248.96666666666667</v>
      </c>
      <c r="L164" s="219">
        <v>250.23333333333335</v>
      </c>
      <c r="M164" s="220">
        <v>247.7</v>
      </c>
      <c r="N164" s="220">
        <v>244.1</v>
      </c>
      <c r="O164" s="220">
        <v>65667500</v>
      </c>
      <c r="P164" s="221">
        <v>-8.1936263404319594E-3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619.95000000000005</v>
      </c>
      <c r="F165" s="217">
        <v>625.65</v>
      </c>
      <c r="G165" s="219">
        <v>613.34999999999991</v>
      </c>
      <c r="H165" s="219">
        <v>606.74999999999989</v>
      </c>
      <c r="I165" s="219">
        <v>594.44999999999982</v>
      </c>
      <c r="J165" s="219">
        <v>632.25</v>
      </c>
      <c r="K165" s="219">
        <v>644.54999999999995</v>
      </c>
      <c r="L165" s="219">
        <v>651.15000000000009</v>
      </c>
      <c r="M165" s="220">
        <v>637.95000000000005</v>
      </c>
      <c r="N165" s="220">
        <v>619.04999999999995</v>
      </c>
      <c r="O165" s="220">
        <v>50632000</v>
      </c>
      <c r="P165" s="221">
        <v>1.0054261091605491E-2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3156.5</v>
      </c>
      <c r="F166" s="217">
        <v>3168.8666666666668</v>
      </c>
      <c r="G166" s="219">
        <v>3134.6833333333334</v>
      </c>
      <c r="H166" s="219">
        <v>3112.8666666666668</v>
      </c>
      <c r="I166" s="219">
        <v>3078.6833333333334</v>
      </c>
      <c r="J166" s="219">
        <v>3190.6833333333334</v>
      </c>
      <c r="K166" s="219">
        <v>3224.8666666666668</v>
      </c>
      <c r="L166" s="219">
        <v>3246.6833333333334</v>
      </c>
      <c r="M166" s="220">
        <v>3203.05</v>
      </c>
      <c r="N166" s="220">
        <v>3147.05</v>
      </c>
      <c r="O166" s="220">
        <v>36045500</v>
      </c>
      <c r="P166" s="221">
        <v>2.3394801470692617E-2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151.16999999999999</v>
      </c>
      <c r="F167" s="217">
        <v>152.13666666666666</v>
      </c>
      <c r="G167" s="219">
        <v>149.77333333333331</v>
      </c>
      <c r="H167" s="219">
        <v>148.37666666666667</v>
      </c>
      <c r="I167" s="219">
        <v>146.01333333333332</v>
      </c>
      <c r="J167" s="219">
        <v>153.5333333333333</v>
      </c>
      <c r="K167" s="219">
        <v>155.89666666666665</v>
      </c>
      <c r="L167" s="219">
        <v>157.29333333333329</v>
      </c>
      <c r="M167" s="220">
        <v>154.5</v>
      </c>
      <c r="N167" s="220">
        <v>150.74</v>
      </c>
      <c r="O167" s="220">
        <v>164976000</v>
      </c>
      <c r="P167" s="221">
        <v>5.278742086992036E-2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731.9</v>
      </c>
      <c r="F168" s="217">
        <v>734.81666666666661</v>
      </c>
      <c r="G168" s="219">
        <v>727.63333333333321</v>
      </c>
      <c r="H168" s="219">
        <v>723.36666666666656</v>
      </c>
      <c r="I168" s="219">
        <v>716.18333333333317</v>
      </c>
      <c r="J168" s="219">
        <v>739.08333333333326</v>
      </c>
      <c r="K168" s="219">
        <v>746.26666666666665</v>
      </c>
      <c r="L168" s="219">
        <v>750.5333333333333</v>
      </c>
      <c r="M168" s="220">
        <v>742</v>
      </c>
      <c r="N168" s="220">
        <v>730.55</v>
      </c>
      <c r="O168" s="220">
        <v>22633600</v>
      </c>
      <c r="P168" s="221">
        <v>2.7231137898482319E-2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1622.7</v>
      </c>
      <c r="F169" s="217">
        <v>1619.7333333333333</v>
      </c>
      <c r="G169" s="219">
        <v>1599.4666666666667</v>
      </c>
      <c r="H169" s="219">
        <v>1576.2333333333333</v>
      </c>
      <c r="I169" s="219">
        <v>1555.9666666666667</v>
      </c>
      <c r="J169" s="219">
        <v>1642.9666666666667</v>
      </c>
      <c r="K169" s="219">
        <v>1663.2333333333336</v>
      </c>
      <c r="L169" s="219">
        <v>1686.4666666666667</v>
      </c>
      <c r="M169" s="220">
        <v>1640</v>
      </c>
      <c r="N169" s="220">
        <v>1596.5</v>
      </c>
      <c r="O169" s="220">
        <v>7754625</v>
      </c>
      <c r="P169" s="221">
        <v>-1.7578032210556319E-2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881.2</v>
      </c>
      <c r="F170" s="217">
        <v>881.98333333333323</v>
      </c>
      <c r="G170" s="219">
        <v>874.46666666666647</v>
      </c>
      <c r="H170" s="219">
        <v>867.73333333333323</v>
      </c>
      <c r="I170" s="219">
        <v>860.21666666666647</v>
      </c>
      <c r="J170" s="219">
        <v>888.71666666666647</v>
      </c>
      <c r="K170" s="219">
        <v>896.23333333333312</v>
      </c>
      <c r="L170" s="219">
        <v>902.96666666666647</v>
      </c>
      <c r="M170" s="220">
        <v>889.5</v>
      </c>
      <c r="N170" s="220">
        <v>875.25</v>
      </c>
      <c r="O170" s="220">
        <v>94973250</v>
      </c>
      <c r="P170" s="221">
        <v>-4.7292671366341403E-2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27877.200000000001</v>
      </c>
      <c r="F171" s="217">
        <v>28051.116666666669</v>
      </c>
      <c r="G171" s="219">
        <v>27461.333333333336</v>
      </c>
      <c r="H171" s="219">
        <v>27045.466666666667</v>
      </c>
      <c r="I171" s="219">
        <v>26455.683333333334</v>
      </c>
      <c r="J171" s="219">
        <v>28466.983333333337</v>
      </c>
      <c r="K171" s="219">
        <v>29056.76666666667</v>
      </c>
      <c r="L171" s="219">
        <v>29472.633333333339</v>
      </c>
      <c r="M171" s="220">
        <v>28640.9</v>
      </c>
      <c r="N171" s="220">
        <v>27635.25</v>
      </c>
      <c r="O171" s="220">
        <v>248575</v>
      </c>
      <c r="P171" s="221">
        <v>6.071031063442275E-3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7481.35</v>
      </c>
      <c r="F172" s="217">
        <v>7542.7333333333336</v>
      </c>
      <c r="G172" s="219">
        <v>7392.416666666667</v>
      </c>
      <c r="H172" s="219">
        <v>7303.4833333333336</v>
      </c>
      <c r="I172" s="219">
        <v>7153.166666666667</v>
      </c>
      <c r="J172" s="219">
        <v>7631.666666666667</v>
      </c>
      <c r="K172" s="219">
        <v>7781.9833333333327</v>
      </c>
      <c r="L172" s="219">
        <v>7870.916666666667</v>
      </c>
      <c r="M172" s="220">
        <v>7693.05</v>
      </c>
      <c r="N172" s="220">
        <v>7453.8</v>
      </c>
      <c r="O172" s="220">
        <v>2043900</v>
      </c>
      <c r="P172" s="221">
        <v>5.6033480585910254E-2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2394.6999999999998</v>
      </c>
      <c r="F173" s="217">
        <v>2392.9333333333329</v>
      </c>
      <c r="G173" s="219">
        <v>2382.6666666666661</v>
      </c>
      <c r="H173" s="219">
        <v>2370.6333333333332</v>
      </c>
      <c r="I173" s="219">
        <v>2360.3666666666663</v>
      </c>
      <c r="J173" s="219">
        <v>2404.9666666666658</v>
      </c>
      <c r="K173" s="219">
        <v>2415.2333333333331</v>
      </c>
      <c r="L173" s="219">
        <v>2427.2666666666655</v>
      </c>
      <c r="M173" s="220">
        <v>2403.1999999999998</v>
      </c>
      <c r="N173" s="220">
        <v>2380.9</v>
      </c>
      <c r="O173" s="220">
        <v>5245875</v>
      </c>
      <c r="P173" s="221">
        <v>1.6716331128715751E-2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2809.05</v>
      </c>
      <c r="F174" s="217">
        <v>2830.9333333333329</v>
      </c>
      <c r="G174" s="219">
        <v>2775.8666666666659</v>
      </c>
      <c r="H174" s="219">
        <v>2742.6833333333329</v>
      </c>
      <c r="I174" s="219">
        <v>2687.6166666666659</v>
      </c>
      <c r="J174" s="219">
        <v>2864.1166666666659</v>
      </c>
      <c r="K174" s="219">
        <v>2919.1833333333325</v>
      </c>
      <c r="L174" s="219">
        <v>2952.3666666666659</v>
      </c>
      <c r="M174" s="220">
        <v>2886</v>
      </c>
      <c r="N174" s="220">
        <v>2797.75</v>
      </c>
      <c r="O174" s="220">
        <v>7983300</v>
      </c>
      <c r="P174" s="221">
        <v>4.9850825182219871E-3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1582.55</v>
      </c>
      <c r="F175" s="217">
        <v>1584.45</v>
      </c>
      <c r="G175" s="219">
        <v>1571.7</v>
      </c>
      <c r="H175" s="219">
        <v>1560.85</v>
      </c>
      <c r="I175" s="219">
        <v>1548.1</v>
      </c>
      <c r="J175" s="219">
        <v>1595.3000000000002</v>
      </c>
      <c r="K175" s="219">
        <v>1608.0500000000002</v>
      </c>
      <c r="L175" s="219">
        <v>1618.9000000000003</v>
      </c>
      <c r="M175" s="220">
        <v>1597.2</v>
      </c>
      <c r="N175" s="220">
        <v>1573.6</v>
      </c>
      <c r="O175" s="220">
        <v>16954350</v>
      </c>
      <c r="P175" s="221">
        <v>1.0092374418750129E-2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808.15</v>
      </c>
      <c r="F176" s="217">
        <v>811.85</v>
      </c>
      <c r="G176" s="219">
        <v>802.2</v>
      </c>
      <c r="H176" s="219">
        <v>796.25</v>
      </c>
      <c r="I176" s="219">
        <v>786.6</v>
      </c>
      <c r="J176" s="219">
        <v>817.80000000000007</v>
      </c>
      <c r="K176" s="219">
        <v>827.44999999999993</v>
      </c>
      <c r="L176" s="219">
        <v>833.40000000000009</v>
      </c>
      <c r="M176" s="220">
        <v>821.5</v>
      </c>
      <c r="N176" s="220">
        <v>805.9</v>
      </c>
      <c r="O176" s="220">
        <v>6642000</v>
      </c>
      <c r="P176" s="221">
        <v>-7.8422585704682954E-3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744.4</v>
      </c>
      <c r="F177" s="217">
        <v>741.06666666666661</v>
      </c>
      <c r="G177" s="219">
        <v>734.93333333333317</v>
      </c>
      <c r="H177" s="219">
        <v>725.46666666666658</v>
      </c>
      <c r="I177" s="219">
        <v>719.33333333333314</v>
      </c>
      <c r="J177" s="219">
        <v>750.53333333333319</v>
      </c>
      <c r="K177" s="219">
        <v>756.66666666666663</v>
      </c>
      <c r="L177" s="219">
        <v>766.13333333333321</v>
      </c>
      <c r="M177" s="220">
        <v>747.2</v>
      </c>
      <c r="N177" s="220">
        <v>731.6</v>
      </c>
      <c r="O177" s="220">
        <v>7789000</v>
      </c>
      <c r="P177" s="221">
        <v>-2.5611473940325264E-3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1067.0999999999999</v>
      </c>
      <c r="F178" s="217">
        <v>1071.3333333333333</v>
      </c>
      <c r="G178" s="219">
        <v>1061.1166666666666</v>
      </c>
      <c r="H178" s="219">
        <v>1055.1333333333332</v>
      </c>
      <c r="I178" s="219">
        <v>1044.9166666666665</v>
      </c>
      <c r="J178" s="219">
        <v>1077.3166666666666</v>
      </c>
      <c r="K178" s="219">
        <v>1087.5333333333333</v>
      </c>
      <c r="L178" s="219">
        <v>1093.5166666666667</v>
      </c>
      <c r="M178" s="220">
        <v>1081.55</v>
      </c>
      <c r="N178" s="220">
        <v>1065.3499999999999</v>
      </c>
      <c r="O178" s="220">
        <v>12841950</v>
      </c>
      <c r="P178" s="221">
        <v>3.0406001765225066E-2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1853.3</v>
      </c>
      <c r="F179" s="217">
        <v>1862.3833333333332</v>
      </c>
      <c r="G179" s="219">
        <v>1838.0166666666664</v>
      </c>
      <c r="H179" s="219">
        <v>1822.7333333333331</v>
      </c>
      <c r="I179" s="219">
        <v>1798.3666666666663</v>
      </c>
      <c r="J179" s="219">
        <v>1877.6666666666665</v>
      </c>
      <c r="K179" s="219">
        <v>1902.0333333333333</v>
      </c>
      <c r="L179" s="219">
        <v>1917.3166666666666</v>
      </c>
      <c r="M179" s="220">
        <v>1886.75</v>
      </c>
      <c r="N179" s="220">
        <v>1847.1</v>
      </c>
      <c r="O179" s="220">
        <v>7358000</v>
      </c>
      <c r="P179" s="221">
        <v>3.6192085621743419E-2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1176.6500000000001</v>
      </c>
      <c r="F180" s="217">
        <v>1168.1166666666668</v>
      </c>
      <c r="G180" s="219">
        <v>1154.3333333333335</v>
      </c>
      <c r="H180" s="219">
        <v>1132.0166666666667</v>
      </c>
      <c r="I180" s="219">
        <v>1118.2333333333333</v>
      </c>
      <c r="J180" s="219">
        <v>1190.4333333333336</v>
      </c>
      <c r="K180" s="219">
        <v>1204.2166666666669</v>
      </c>
      <c r="L180" s="219">
        <v>1226.5333333333338</v>
      </c>
      <c r="M180" s="220">
        <v>1181.9000000000001</v>
      </c>
      <c r="N180" s="220">
        <v>1145.8</v>
      </c>
      <c r="O180" s="220">
        <v>10974600</v>
      </c>
      <c r="P180" s="221">
        <v>-3.0452413135087859E-2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1023.4</v>
      </c>
      <c r="F181" s="217">
        <v>1025.8833333333334</v>
      </c>
      <c r="G181" s="219">
        <v>1018.5166666666669</v>
      </c>
      <c r="H181" s="219">
        <v>1013.6333333333334</v>
      </c>
      <c r="I181" s="219">
        <v>1006.2666666666669</v>
      </c>
      <c r="J181" s="219">
        <v>1030.7666666666669</v>
      </c>
      <c r="K181" s="219">
        <v>1038.1333333333332</v>
      </c>
      <c r="L181" s="219">
        <v>1043.0166666666669</v>
      </c>
      <c r="M181" s="220">
        <v>1033.25</v>
      </c>
      <c r="N181" s="220">
        <v>1021</v>
      </c>
      <c r="O181" s="220">
        <v>61255700</v>
      </c>
      <c r="P181" s="221">
        <v>-2.1949668067264535E-3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437.95</v>
      </c>
      <c r="F182" s="217">
        <v>440.45</v>
      </c>
      <c r="G182" s="219">
        <v>434.2</v>
      </c>
      <c r="H182" s="219">
        <v>430.45</v>
      </c>
      <c r="I182" s="219">
        <v>424.2</v>
      </c>
      <c r="J182" s="219">
        <v>444.2</v>
      </c>
      <c r="K182" s="219">
        <v>450.45</v>
      </c>
      <c r="L182" s="219">
        <v>454.2</v>
      </c>
      <c r="M182" s="220">
        <v>446.7</v>
      </c>
      <c r="N182" s="220">
        <v>436.7</v>
      </c>
      <c r="O182" s="220">
        <v>95094000</v>
      </c>
      <c r="P182" s="221">
        <v>3.3616318158509488E-3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167.48</v>
      </c>
      <c r="F183" s="217">
        <v>168.31666666666663</v>
      </c>
      <c r="G183" s="219">
        <v>166.31333333333328</v>
      </c>
      <c r="H183" s="219">
        <v>165.14666666666665</v>
      </c>
      <c r="I183" s="219">
        <v>163.14333333333329</v>
      </c>
      <c r="J183" s="219">
        <v>169.48333333333326</v>
      </c>
      <c r="K183" s="219">
        <v>171.48666666666665</v>
      </c>
      <c r="L183" s="219">
        <v>172.65333333333325</v>
      </c>
      <c r="M183" s="220">
        <v>170.32</v>
      </c>
      <c r="N183" s="220">
        <v>167.15</v>
      </c>
      <c r="O183" s="220">
        <v>260672500</v>
      </c>
      <c r="P183" s="221">
        <v>3.0976050118553002E-2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4174.8999999999996</v>
      </c>
      <c r="F184" s="217">
        <v>4171.7666666666664</v>
      </c>
      <c r="G184" s="219">
        <v>4147.5333333333328</v>
      </c>
      <c r="H184" s="219">
        <v>4120.1666666666661</v>
      </c>
      <c r="I184" s="219">
        <v>4095.9333333333325</v>
      </c>
      <c r="J184" s="219">
        <v>4199.1333333333332</v>
      </c>
      <c r="K184" s="219">
        <v>4223.3666666666668</v>
      </c>
      <c r="L184" s="219">
        <v>4250.7333333333336</v>
      </c>
      <c r="M184" s="220">
        <v>4196</v>
      </c>
      <c r="N184" s="220">
        <v>4144.3999999999996</v>
      </c>
      <c r="O184" s="220">
        <v>18082050</v>
      </c>
      <c r="P184" s="221">
        <v>-1.2009714864890707E-2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1519.75</v>
      </c>
      <c r="F185" s="217">
        <v>1511.4333333333334</v>
      </c>
      <c r="G185" s="219">
        <v>1499.5666666666668</v>
      </c>
      <c r="H185" s="219">
        <v>1479.3833333333334</v>
      </c>
      <c r="I185" s="219">
        <v>1467.5166666666669</v>
      </c>
      <c r="J185" s="219">
        <v>1531.6166666666668</v>
      </c>
      <c r="K185" s="219">
        <v>1543.4833333333336</v>
      </c>
      <c r="L185" s="219">
        <v>1563.6666666666667</v>
      </c>
      <c r="M185" s="220">
        <v>1523.3</v>
      </c>
      <c r="N185" s="220">
        <v>1491.25</v>
      </c>
      <c r="O185" s="220">
        <v>17141400</v>
      </c>
      <c r="P185" s="221">
        <v>6.4468399915451275E-3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3243.2</v>
      </c>
      <c r="F186" s="217">
        <v>3243.1</v>
      </c>
      <c r="G186" s="219">
        <v>3225.2</v>
      </c>
      <c r="H186" s="219">
        <v>3207.2</v>
      </c>
      <c r="I186" s="219">
        <v>3189.2999999999997</v>
      </c>
      <c r="J186" s="219">
        <v>3261.1</v>
      </c>
      <c r="K186" s="219">
        <v>3279.0000000000005</v>
      </c>
      <c r="L186" s="219">
        <v>3297</v>
      </c>
      <c r="M186" s="220">
        <v>3261</v>
      </c>
      <c r="N186" s="220">
        <v>3225.1</v>
      </c>
      <c r="O186" s="220">
        <v>10157875</v>
      </c>
      <c r="P186" s="221">
        <v>-6.0617476326649431E-3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2981.4</v>
      </c>
      <c r="F187" s="217">
        <v>2959.8166666666671</v>
      </c>
      <c r="G187" s="219">
        <v>2912.6333333333341</v>
      </c>
      <c r="H187" s="219">
        <v>2843.8666666666672</v>
      </c>
      <c r="I187" s="219">
        <v>2796.6833333333343</v>
      </c>
      <c r="J187" s="219">
        <v>3028.5833333333339</v>
      </c>
      <c r="K187" s="219">
        <v>3075.7666666666673</v>
      </c>
      <c r="L187" s="219">
        <v>3144.5333333333338</v>
      </c>
      <c r="M187" s="220">
        <v>3007</v>
      </c>
      <c r="N187" s="220">
        <v>2891.05</v>
      </c>
      <c r="O187" s="220">
        <v>1212500</v>
      </c>
      <c r="P187" s="221">
        <v>6.015349512549264E-3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5655.75</v>
      </c>
      <c r="F188" s="217">
        <v>5676.25</v>
      </c>
      <c r="G188" s="219">
        <v>5615.5</v>
      </c>
      <c r="H188" s="219">
        <v>5575.25</v>
      </c>
      <c r="I188" s="219">
        <v>5514.5</v>
      </c>
      <c r="J188" s="219">
        <v>5716.5</v>
      </c>
      <c r="K188" s="219">
        <v>5777.25</v>
      </c>
      <c r="L188" s="219">
        <v>5817.5</v>
      </c>
      <c r="M188" s="220">
        <v>5737</v>
      </c>
      <c r="N188" s="220">
        <v>5636</v>
      </c>
      <c r="O188" s="220">
        <v>3135000</v>
      </c>
      <c r="P188" s="221">
        <v>-1.7672494829855237E-2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2465</v>
      </c>
      <c r="F189" s="217">
        <v>2464.0166666666664</v>
      </c>
      <c r="G189" s="219">
        <v>2446.6333333333328</v>
      </c>
      <c r="H189" s="219">
        <v>2428.2666666666664</v>
      </c>
      <c r="I189" s="219">
        <v>2410.8833333333328</v>
      </c>
      <c r="J189" s="219">
        <v>2482.3833333333328</v>
      </c>
      <c r="K189" s="219">
        <v>2499.766666666666</v>
      </c>
      <c r="L189" s="219">
        <v>2518.1333333333328</v>
      </c>
      <c r="M189" s="220">
        <v>2481.4</v>
      </c>
      <c r="N189" s="220">
        <v>2445.65</v>
      </c>
      <c r="O189" s="220">
        <v>5145000</v>
      </c>
      <c r="P189" s="221">
        <v>-6.8022583497721244E-5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2069.6</v>
      </c>
      <c r="F190" s="217">
        <v>2073.3166666666666</v>
      </c>
      <c r="G190" s="219">
        <v>2046.2333333333331</v>
      </c>
      <c r="H190" s="219">
        <v>2022.8666666666663</v>
      </c>
      <c r="I190" s="219">
        <v>1995.7833333333328</v>
      </c>
      <c r="J190" s="219">
        <v>2096.6833333333334</v>
      </c>
      <c r="K190" s="219">
        <v>2123.7666666666673</v>
      </c>
      <c r="L190" s="219">
        <v>2147.1333333333337</v>
      </c>
      <c r="M190" s="220">
        <v>2100.4</v>
      </c>
      <c r="N190" s="220">
        <v>2049.9499999999998</v>
      </c>
      <c r="O190" s="220">
        <v>2620400</v>
      </c>
      <c r="P190" s="221">
        <v>9.9530043638804966E-2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11690.95</v>
      </c>
      <c r="F191" s="217">
        <v>11738.866666666667</v>
      </c>
      <c r="G191" s="219">
        <v>11616.833333333334</v>
      </c>
      <c r="H191" s="219">
        <v>11542.716666666667</v>
      </c>
      <c r="I191" s="219">
        <v>11420.683333333334</v>
      </c>
      <c r="J191" s="219">
        <v>11812.983333333334</v>
      </c>
      <c r="K191" s="219">
        <v>11935.016666666666</v>
      </c>
      <c r="L191" s="219">
        <v>12009.133333333333</v>
      </c>
      <c r="M191" s="220">
        <v>11860.9</v>
      </c>
      <c r="N191" s="220">
        <v>11664.75</v>
      </c>
      <c r="O191" s="220">
        <v>2605100</v>
      </c>
      <c r="P191" s="221">
        <v>-3.9382121281639516E-3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558.4</v>
      </c>
      <c r="F192" s="217">
        <v>561.4</v>
      </c>
      <c r="G192" s="219">
        <v>553.65</v>
      </c>
      <c r="H192" s="219">
        <v>548.9</v>
      </c>
      <c r="I192" s="219">
        <v>541.15</v>
      </c>
      <c r="J192" s="219">
        <v>566.15</v>
      </c>
      <c r="K192" s="219">
        <v>573.9</v>
      </c>
      <c r="L192" s="219">
        <v>578.65</v>
      </c>
      <c r="M192" s="220">
        <v>569.15</v>
      </c>
      <c r="N192" s="220">
        <v>556.65</v>
      </c>
      <c r="O192" s="220">
        <v>38110800</v>
      </c>
      <c r="P192" s="221">
        <v>2.5214198286413709E-2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455.9</v>
      </c>
      <c r="F193" s="217">
        <v>459.23333333333335</v>
      </c>
      <c r="G193" s="219">
        <v>450.66666666666669</v>
      </c>
      <c r="H193" s="219">
        <v>445.43333333333334</v>
      </c>
      <c r="I193" s="219">
        <v>436.86666666666667</v>
      </c>
      <c r="J193" s="219">
        <v>464.4666666666667</v>
      </c>
      <c r="K193" s="219">
        <v>473.0333333333333</v>
      </c>
      <c r="L193" s="219">
        <v>478.26666666666671</v>
      </c>
      <c r="M193" s="220">
        <v>467.8</v>
      </c>
      <c r="N193" s="220">
        <v>454</v>
      </c>
      <c r="O193" s="220">
        <v>169857300</v>
      </c>
      <c r="P193" s="221">
        <v>0.12240679666246182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1522.7</v>
      </c>
      <c r="F194" s="217">
        <v>1526.8333333333333</v>
      </c>
      <c r="G194" s="219">
        <v>1513.7166666666665</v>
      </c>
      <c r="H194" s="219">
        <v>1504.7333333333331</v>
      </c>
      <c r="I194" s="219">
        <v>1491.6166666666663</v>
      </c>
      <c r="J194" s="219">
        <v>1535.8166666666666</v>
      </c>
      <c r="K194" s="219">
        <v>1548.9333333333334</v>
      </c>
      <c r="L194" s="219">
        <v>1557.9166666666667</v>
      </c>
      <c r="M194" s="220">
        <v>1539.95</v>
      </c>
      <c r="N194" s="220">
        <v>1517.85</v>
      </c>
      <c r="O194" s="220">
        <v>7882800</v>
      </c>
      <c r="P194" s="221">
        <v>-1.56589495766839E-2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561</v>
      </c>
      <c r="F195" s="217">
        <v>560.43333333333328</v>
      </c>
      <c r="G195" s="219">
        <v>557.56666666666661</v>
      </c>
      <c r="H195" s="219">
        <v>554.13333333333333</v>
      </c>
      <c r="I195" s="219">
        <v>551.26666666666665</v>
      </c>
      <c r="J195" s="219">
        <v>563.86666666666656</v>
      </c>
      <c r="K195" s="219">
        <v>566.73333333333312</v>
      </c>
      <c r="L195" s="219">
        <v>570.16666666666652</v>
      </c>
      <c r="M195" s="220">
        <v>563.29999999999995</v>
      </c>
      <c r="N195" s="220">
        <v>557</v>
      </c>
      <c r="O195" s="220">
        <v>61609500</v>
      </c>
      <c r="P195" s="221">
        <v>4.1316252689223548E-3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1188.05</v>
      </c>
      <c r="F196" s="217">
        <v>1189.9833333333333</v>
      </c>
      <c r="G196" s="219">
        <v>1180.2666666666667</v>
      </c>
      <c r="H196" s="219">
        <v>1172.4833333333333</v>
      </c>
      <c r="I196" s="219">
        <v>1162.7666666666667</v>
      </c>
      <c r="J196" s="219">
        <v>1197.7666666666667</v>
      </c>
      <c r="K196" s="219">
        <v>1207.4833333333333</v>
      </c>
      <c r="L196" s="219">
        <v>1215.2666666666667</v>
      </c>
      <c r="M196" s="220">
        <v>1199.7</v>
      </c>
      <c r="N196" s="220">
        <v>1182.2</v>
      </c>
      <c r="O196" s="220">
        <v>16507800</v>
      </c>
      <c r="P196" s="221">
        <v>4.7658175842235006E-3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6" t="s">
        <v>16</v>
      </c>
      <c r="B8" s="358"/>
      <c r="C8" s="361" t="s">
        <v>20</v>
      </c>
      <c r="D8" s="361" t="s">
        <v>21</v>
      </c>
      <c r="E8" s="353" t="s">
        <v>22</v>
      </c>
      <c r="F8" s="354"/>
      <c r="G8" s="355"/>
      <c r="H8" s="353" t="s">
        <v>23</v>
      </c>
      <c r="I8" s="354"/>
      <c r="J8" s="355"/>
      <c r="K8" s="26"/>
      <c r="L8" s="48"/>
      <c r="M8" s="48"/>
      <c r="N8" s="1"/>
      <c r="O8" s="1"/>
    </row>
    <row r="9" spans="1:15" ht="36" customHeight="1">
      <c r="A9" s="357"/>
      <c r="B9" s="360"/>
      <c r="C9" s="360"/>
      <c r="D9" s="3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24613</v>
      </c>
      <c r="D10" s="34">
        <v>24620.633333333331</v>
      </c>
      <c r="E10" s="34">
        <v>24580.016666666663</v>
      </c>
      <c r="F10" s="34">
        <v>24547.033333333333</v>
      </c>
      <c r="G10" s="34">
        <v>24506.416666666664</v>
      </c>
      <c r="H10" s="34">
        <v>24653.616666666661</v>
      </c>
      <c r="I10" s="34">
        <v>24694.23333333333</v>
      </c>
      <c r="J10" s="34">
        <v>24727.21666666666</v>
      </c>
      <c r="K10" s="34">
        <v>24661.25</v>
      </c>
      <c r="L10" s="34">
        <v>24587.65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52396.800000000003</v>
      </c>
      <c r="D11" s="34">
        <v>52449.15</v>
      </c>
      <c r="E11" s="34">
        <v>52279.25</v>
      </c>
      <c r="F11" s="34">
        <v>52161.7</v>
      </c>
      <c r="G11" s="34">
        <v>51991.799999999996</v>
      </c>
      <c r="H11" s="34">
        <v>52566.700000000004</v>
      </c>
      <c r="I11" s="34">
        <v>52736.600000000013</v>
      </c>
      <c r="J11" s="34">
        <v>52854.150000000009</v>
      </c>
      <c r="K11" s="34">
        <v>52619.05</v>
      </c>
      <c r="L11" s="34">
        <v>52331.6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7386.8</v>
      </c>
      <c r="D12" s="36">
        <v>7416.8500000000013</v>
      </c>
      <c r="E12" s="36">
        <v>7345.5500000000029</v>
      </c>
      <c r="F12" s="36">
        <v>7304.300000000002</v>
      </c>
      <c r="G12" s="36">
        <v>7233.0000000000036</v>
      </c>
      <c r="H12" s="36">
        <v>7458.1000000000022</v>
      </c>
      <c r="I12" s="36">
        <v>7529.4</v>
      </c>
      <c r="J12" s="36">
        <v>7570.6500000000015</v>
      </c>
      <c r="K12" s="36">
        <v>7488.15</v>
      </c>
      <c r="L12" s="36">
        <v>7375.6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9330.7999999999993</v>
      </c>
      <c r="D13" s="36">
        <v>9344.0333333333328</v>
      </c>
      <c r="E13" s="36">
        <v>9301.4166666666661</v>
      </c>
      <c r="F13" s="36">
        <v>9272.0333333333328</v>
      </c>
      <c r="G13" s="36">
        <v>9229.4166666666661</v>
      </c>
      <c r="H13" s="36">
        <v>9373.4166666666661</v>
      </c>
      <c r="I13" s="36">
        <v>9416.0333333333347</v>
      </c>
      <c r="J13" s="36">
        <v>9445.4166666666661</v>
      </c>
      <c r="K13" s="36">
        <v>9386.65</v>
      </c>
      <c r="L13" s="36">
        <v>9314.65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39141.5</v>
      </c>
      <c r="D14" s="36">
        <v>39050.683333333334</v>
      </c>
      <c r="E14" s="36">
        <v>38821.366666666669</v>
      </c>
      <c r="F14" s="36">
        <v>38501.233333333337</v>
      </c>
      <c r="G14" s="36">
        <v>38271.916666666672</v>
      </c>
      <c r="H14" s="36">
        <v>39370.816666666666</v>
      </c>
      <c r="I14" s="36">
        <v>39600.133333333331</v>
      </c>
      <c r="J14" s="36">
        <v>39920.266666666663</v>
      </c>
      <c r="K14" s="36">
        <v>39280</v>
      </c>
      <c r="L14" s="36">
        <v>38730.550000000003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11445.55</v>
      </c>
      <c r="D15" s="36">
        <v>11489.266666666668</v>
      </c>
      <c r="E15" s="36">
        <v>11386.333333333336</v>
      </c>
      <c r="F15" s="36">
        <v>11327.116666666667</v>
      </c>
      <c r="G15" s="36">
        <v>11224.183333333334</v>
      </c>
      <c r="H15" s="36">
        <v>11548.483333333337</v>
      </c>
      <c r="I15" s="36">
        <v>11651.416666666668</v>
      </c>
      <c r="J15" s="36">
        <v>11710.633333333339</v>
      </c>
      <c r="K15" s="36">
        <v>11592.2</v>
      </c>
      <c r="L15" s="36">
        <v>11430.05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16104.6</v>
      </c>
      <c r="D16" s="36">
        <v>16116.766666666668</v>
      </c>
      <c r="E16" s="36">
        <v>16056.083333333336</v>
      </c>
      <c r="F16" s="36">
        <v>16007.566666666668</v>
      </c>
      <c r="G16" s="36">
        <v>15946.883333333335</v>
      </c>
      <c r="H16" s="36">
        <v>16165.283333333336</v>
      </c>
      <c r="I16" s="36">
        <v>16225.966666666667</v>
      </c>
      <c r="J16" s="36">
        <v>16274.483333333337</v>
      </c>
      <c r="K16" s="36">
        <v>16177.45</v>
      </c>
      <c r="L16" s="36">
        <v>16068.25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8232.2999999999993</v>
      </c>
      <c r="D17" s="36">
        <v>8239.0666666666675</v>
      </c>
      <c r="E17" s="36">
        <v>8178.1833333333343</v>
      </c>
      <c r="F17" s="36">
        <v>8124.0666666666666</v>
      </c>
      <c r="G17" s="36">
        <v>8063.1833333333334</v>
      </c>
      <c r="H17" s="36">
        <v>8293.1833333333343</v>
      </c>
      <c r="I17" s="36">
        <v>8354.0666666666693</v>
      </c>
      <c r="J17" s="36">
        <v>8408.1833333333361</v>
      </c>
      <c r="K17" s="31">
        <v>8299.9500000000007</v>
      </c>
      <c r="L17" s="31">
        <v>8184.95</v>
      </c>
      <c r="M17" s="31">
        <v>2.1292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2715.85</v>
      </c>
      <c r="D18" s="36">
        <v>2718.4666666666667</v>
      </c>
      <c r="E18" s="36">
        <v>2692.6833333333334</v>
      </c>
      <c r="F18" s="36">
        <v>2669.5166666666669</v>
      </c>
      <c r="G18" s="36">
        <v>2643.7333333333336</v>
      </c>
      <c r="H18" s="36">
        <v>2741.6333333333332</v>
      </c>
      <c r="I18" s="36">
        <v>2767.416666666667</v>
      </c>
      <c r="J18" s="36">
        <v>2790.583333333333</v>
      </c>
      <c r="K18" s="31">
        <v>2744.25</v>
      </c>
      <c r="L18" s="31">
        <v>2695.3</v>
      </c>
      <c r="M18" s="31">
        <v>4.4611400000000003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1552.95</v>
      </c>
      <c r="D19" s="36">
        <v>1553.5833333333333</v>
      </c>
      <c r="E19" s="36">
        <v>1542.9166666666665</v>
      </c>
      <c r="F19" s="36">
        <v>1532.8833333333332</v>
      </c>
      <c r="G19" s="36">
        <v>1522.2166666666665</v>
      </c>
      <c r="H19" s="36">
        <v>1563.6166666666666</v>
      </c>
      <c r="I19" s="36">
        <v>1574.2833333333331</v>
      </c>
      <c r="J19" s="36">
        <v>1584.3166666666666</v>
      </c>
      <c r="K19" s="31">
        <v>1564.25</v>
      </c>
      <c r="L19" s="31">
        <v>1543.55</v>
      </c>
      <c r="M19" s="31">
        <v>9.2241900000000001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634.45000000000005</v>
      </c>
      <c r="D20" s="36">
        <v>637.78333333333342</v>
      </c>
      <c r="E20" s="36">
        <v>629.86666666666679</v>
      </c>
      <c r="F20" s="36">
        <v>625.28333333333342</v>
      </c>
      <c r="G20" s="36">
        <v>617.36666666666679</v>
      </c>
      <c r="H20" s="36">
        <v>642.36666666666679</v>
      </c>
      <c r="I20" s="36">
        <v>650.28333333333353</v>
      </c>
      <c r="J20" s="36">
        <v>654.86666666666679</v>
      </c>
      <c r="K20" s="31">
        <v>645.70000000000005</v>
      </c>
      <c r="L20" s="31">
        <v>633.20000000000005</v>
      </c>
      <c r="M20" s="31">
        <v>20.898420000000002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1022.25</v>
      </c>
      <c r="D21" s="36">
        <v>1029.5666666666666</v>
      </c>
      <c r="E21" s="36">
        <v>1011.1833333333332</v>
      </c>
      <c r="F21" s="36">
        <v>1000.1166666666666</v>
      </c>
      <c r="G21" s="36">
        <v>981.73333333333312</v>
      </c>
      <c r="H21" s="36">
        <v>1040.6333333333332</v>
      </c>
      <c r="I21" s="36">
        <v>1059.0166666666664</v>
      </c>
      <c r="J21" s="36">
        <v>1070.0833333333333</v>
      </c>
      <c r="K21" s="31">
        <v>1047.95</v>
      </c>
      <c r="L21" s="31">
        <v>1018.5</v>
      </c>
      <c r="M21" s="31">
        <v>11.494529999999999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3109.3</v>
      </c>
      <c r="D22" s="36">
        <v>3114.3833333333332</v>
      </c>
      <c r="E22" s="36">
        <v>3091.0166666666664</v>
      </c>
      <c r="F22" s="36">
        <v>3072.7333333333331</v>
      </c>
      <c r="G22" s="36">
        <v>3049.3666666666663</v>
      </c>
      <c r="H22" s="36">
        <v>3132.6666666666665</v>
      </c>
      <c r="I22" s="36">
        <v>3156.0333333333333</v>
      </c>
      <c r="J22" s="36">
        <v>3174.3166666666666</v>
      </c>
      <c r="K22" s="31">
        <v>3137.75</v>
      </c>
      <c r="L22" s="31">
        <v>3096.1</v>
      </c>
      <c r="M22" s="31">
        <v>9.8835700000000006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1759.95</v>
      </c>
      <c r="D23" s="36">
        <v>1776.8166666666666</v>
      </c>
      <c r="E23" s="36">
        <v>1733.6333333333332</v>
      </c>
      <c r="F23" s="36">
        <v>1707.3166666666666</v>
      </c>
      <c r="G23" s="36">
        <v>1664.1333333333332</v>
      </c>
      <c r="H23" s="36">
        <v>1803.1333333333332</v>
      </c>
      <c r="I23" s="36">
        <v>1846.3166666666666</v>
      </c>
      <c r="J23" s="36">
        <v>1872.6333333333332</v>
      </c>
      <c r="K23" s="31">
        <v>1820</v>
      </c>
      <c r="L23" s="31">
        <v>1750.5</v>
      </c>
      <c r="M23" s="31">
        <v>12.314120000000001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1499.05</v>
      </c>
      <c r="D24" s="36">
        <v>1500.9666666666665</v>
      </c>
      <c r="E24" s="36">
        <v>1491.333333333333</v>
      </c>
      <c r="F24" s="36">
        <v>1483.6166666666666</v>
      </c>
      <c r="G24" s="36">
        <v>1473.9833333333331</v>
      </c>
      <c r="H24" s="36">
        <v>1508.6833333333329</v>
      </c>
      <c r="I24" s="36">
        <v>1518.3166666666666</v>
      </c>
      <c r="J24" s="36">
        <v>1526.0333333333328</v>
      </c>
      <c r="K24" s="31">
        <v>1510.6</v>
      </c>
      <c r="L24" s="31">
        <v>1493.25</v>
      </c>
      <c r="M24" s="31">
        <v>21.703140000000001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712.45</v>
      </c>
      <c r="D25" s="36">
        <v>717.56666666666661</v>
      </c>
      <c r="E25" s="36">
        <v>703.43333333333317</v>
      </c>
      <c r="F25" s="36">
        <v>694.41666666666652</v>
      </c>
      <c r="G25" s="36">
        <v>680.28333333333308</v>
      </c>
      <c r="H25" s="36">
        <v>726.58333333333326</v>
      </c>
      <c r="I25" s="36">
        <v>740.7166666666667</v>
      </c>
      <c r="J25" s="36">
        <v>749.73333333333335</v>
      </c>
      <c r="K25" s="31">
        <v>731.7</v>
      </c>
      <c r="L25" s="31">
        <v>708.55</v>
      </c>
      <c r="M25" s="31">
        <v>27.051110000000001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906</v>
      </c>
      <c r="D26" s="36">
        <v>906.4666666666667</v>
      </c>
      <c r="E26" s="36">
        <v>897.13333333333344</v>
      </c>
      <c r="F26" s="36">
        <v>888.26666666666677</v>
      </c>
      <c r="G26" s="36">
        <v>878.93333333333351</v>
      </c>
      <c r="H26" s="36">
        <v>915.33333333333337</v>
      </c>
      <c r="I26" s="36">
        <v>924.66666666666663</v>
      </c>
      <c r="J26" s="36">
        <v>933.5333333333333</v>
      </c>
      <c r="K26" s="31">
        <v>915.8</v>
      </c>
      <c r="L26" s="31">
        <v>897.6</v>
      </c>
      <c r="M26" s="31">
        <v>31.155370000000001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330.75</v>
      </c>
      <c r="D27" s="36">
        <v>332.25</v>
      </c>
      <c r="E27" s="36">
        <v>327.9</v>
      </c>
      <c r="F27" s="36">
        <v>325.04999999999995</v>
      </c>
      <c r="G27" s="36">
        <v>320.69999999999993</v>
      </c>
      <c r="H27" s="36">
        <v>335.1</v>
      </c>
      <c r="I27" s="36">
        <v>339.45000000000005</v>
      </c>
      <c r="J27" s="36">
        <v>342.30000000000007</v>
      </c>
      <c r="K27" s="31">
        <v>336.6</v>
      </c>
      <c r="L27" s="31">
        <v>329.4</v>
      </c>
      <c r="M27" s="31">
        <v>21.68694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225.42</v>
      </c>
      <c r="D28" s="36">
        <v>226.20000000000002</v>
      </c>
      <c r="E28" s="36">
        <v>224.22000000000003</v>
      </c>
      <c r="F28" s="36">
        <v>223.02</v>
      </c>
      <c r="G28" s="36">
        <v>221.04000000000002</v>
      </c>
      <c r="H28" s="36">
        <v>227.40000000000003</v>
      </c>
      <c r="I28" s="36">
        <v>229.38</v>
      </c>
      <c r="J28" s="36">
        <v>230.58000000000004</v>
      </c>
      <c r="K28" s="31">
        <v>228.18</v>
      </c>
      <c r="L28" s="31">
        <v>225</v>
      </c>
      <c r="M28" s="31">
        <v>15.405749999999999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330.2</v>
      </c>
      <c r="D29" s="36">
        <v>330.34999999999997</v>
      </c>
      <c r="E29" s="36">
        <v>326.24999999999994</v>
      </c>
      <c r="F29" s="36">
        <v>322.29999999999995</v>
      </c>
      <c r="G29" s="36">
        <v>318.19999999999993</v>
      </c>
      <c r="H29" s="36">
        <v>334.29999999999995</v>
      </c>
      <c r="I29" s="36">
        <v>338.4</v>
      </c>
      <c r="J29" s="36">
        <v>342.34999999999997</v>
      </c>
      <c r="K29" s="31">
        <v>334.45</v>
      </c>
      <c r="L29" s="31">
        <v>326.39999999999998</v>
      </c>
      <c r="M29" s="31">
        <v>76.426119999999997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5296.8</v>
      </c>
      <c r="D30" s="36">
        <v>5337.8166666666666</v>
      </c>
      <c r="E30" s="36">
        <v>5230.6333333333332</v>
      </c>
      <c r="F30" s="36">
        <v>5164.4666666666662</v>
      </c>
      <c r="G30" s="36">
        <v>5057.2833333333328</v>
      </c>
      <c r="H30" s="36">
        <v>5403.9833333333336</v>
      </c>
      <c r="I30" s="36">
        <v>5511.1666666666661</v>
      </c>
      <c r="J30" s="36">
        <v>5577.3333333333339</v>
      </c>
      <c r="K30" s="31">
        <v>5445</v>
      </c>
      <c r="L30" s="31">
        <v>5271.65</v>
      </c>
      <c r="M30" s="31">
        <v>2.29725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685.35</v>
      </c>
      <c r="D31" s="36">
        <v>686.86666666666667</v>
      </c>
      <c r="E31" s="36">
        <v>681.73333333333335</v>
      </c>
      <c r="F31" s="36">
        <v>678.11666666666667</v>
      </c>
      <c r="G31" s="36">
        <v>672.98333333333335</v>
      </c>
      <c r="H31" s="36">
        <v>690.48333333333335</v>
      </c>
      <c r="I31" s="36">
        <v>695.61666666666679</v>
      </c>
      <c r="J31" s="36">
        <v>699.23333333333335</v>
      </c>
      <c r="K31" s="31">
        <v>692</v>
      </c>
      <c r="L31" s="31">
        <v>683.25</v>
      </c>
      <c r="M31" s="31">
        <v>24.848020000000002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6453.7</v>
      </c>
      <c r="D32" s="36">
        <v>6440.2333333333336</v>
      </c>
      <c r="E32" s="36">
        <v>6416.4666666666672</v>
      </c>
      <c r="F32" s="36">
        <v>6379.2333333333336</v>
      </c>
      <c r="G32" s="36">
        <v>6355.4666666666672</v>
      </c>
      <c r="H32" s="36">
        <v>6477.4666666666672</v>
      </c>
      <c r="I32" s="36">
        <v>6501.2333333333336</v>
      </c>
      <c r="J32" s="36">
        <v>6538.4666666666672</v>
      </c>
      <c r="K32" s="31">
        <v>6464</v>
      </c>
      <c r="L32" s="31">
        <v>6403</v>
      </c>
      <c r="M32" s="31">
        <v>2.9837600000000002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550.45000000000005</v>
      </c>
      <c r="D33" s="36">
        <v>548.11666666666667</v>
      </c>
      <c r="E33" s="36">
        <v>542.33333333333337</v>
      </c>
      <c r="F33" s="36">
        <v>534.2166666666667</v>
      </c>
      <c r="G33" s="36">
        <v>528.43333333333339</v>
      </c>
      <c r="H33" s="36">
        <v>556.23333333333335</v>
      </c>
      <c r="I33" s="36">
        <v>562.01666666666665</v>
      </c>
      <c r="J33" s="36">
        <v>570.13333333333333</v>
      </c>
      <c r="K33" s="31">
        <v>553.9</v>
      </c>
      <c r="L33" s="31">
        <v>540</v>
      </c>
      <c r="M33" s="31">
        <v>55.483820000000001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228.41</v>
      </c>
      <c r="D34" s="36">
        <v>228.89000000000001</v>
      </c>
      <c r="E34" s="36">
        <v>227.08000000000004</v>
      </c>
      <c r="F34" s="36">
        <v>225.75000000000003</v>
      </c>
      <c r="G34" s="36">
        <v>223.94000000000005</v>
      </c>
      <c r="H34" s="36">
        <v>230.22000000000003</v>
      </c>
      <c r="I34" s="36">
        <v>232.03000000000003</v>
      </c>
      <c r="J34" s="36">
        <v>233.36</v>
      </c>
      <c r="K34" s="31">
        <v>230.7</v>
      </c>
      <c r="L34" s="31">
        <v>227.56</v>
      </c>
      <c r="M34" s="31">
        <v>93.859759999999994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2974.45</v>
      </c>
      <c r="D35" s="36">
        <v>2977.2999999999997</v>
      </c>
      <c r="E35" s="36">
        <v>2938.6499999999996</v>
      </c>
      <c r="F35" s="36">
        <v>2902.85</v>
      </c>
      <c r="G35" s="36">
        <v>2864.2</v>
      </c>
      <c r="H35" s="36">
        <v>3013.0999999999995</v>
      </c>
      <c r="I35" s="36">
        <v>3051.75</v>
      </c>
      <c r="J35" s="36">
        <v>3087.5499999999993</v>
      </c>
      <c r="K35" s="31">
        <v>3015.95</v>
      </c>
      <c r="L35" s="31">
        <v>2941.5</v>
      </c>
      <c r="M35" s="31">
        <v>20.856110000000001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2266.85</v>
      </c>
      <c r="D36" s="36">
        <v>2266.9666666666667</v>
      </c>
      <c r="E36" s="36">
        <v>2248.9333333333334</v>
      </c>
      <c r="F36" s="36">
        <v>2231.0166666666669</v>
      </c>
      <c r="G36" s="36">
        <v>2212.9833333333336</v>
      </c>
      <c r="H36" s="36">
        <v>2284.8833333333332</v>
      </c>
      <c r="I36" s="36">
        <v>2302.916666666667</v>
      </c>
      <c r="J36" s="36">
        <v>2320.833333333333</v>
      </c>
      <c r="K36" s="31">
        <v>2285</v>
      </c>
      <c r="L36" s="31">
        <v>2249.0500000000002</v>
      </c>
      <c r="M36" s="31">
        <v>2.10636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1371.05</v>
      </c>
      <c r="D37" s="36">
        <v>1375.4666666666665</v>
      </c>
      <c r="E37" s="36">
        <v>1362.883333333333</v>
      </c>
      <c r="F37" s="36">
        <v>1354.7166666666665</v>
      </c>
      <c r="G37" s="36">
        <v>1342.133333333333</v>
      </c>
      <c r="H37" s="36">
        <v>1383.633333333333</v>
      </c>
      <c r="I37" s="36">
        <v>1396.2166666666665</v>
      </c>
      <c r="J37" s="36">
        <v>1404.383333333333</v>
      </c>
      <c r="K37" s="31">
        <v>1388.05</v>
      </c>
      <c r="L37" s="31">
        <v>1367.3</v>
      </c>
      <c r="M37" s="31">
        <v>11.742330000000001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5039.8500000000004</v>
      </c>
      <c r="D38" s="36">
        <v>5040.95</v>
      </c>
      <c r="E38" s="36">
        <v>4977.8999999999996</v>
      </c>
      <c r="F38" s="36">
        <v>4915.95</v>
      </c>
      <c r="G38" s="36">
        <v>4852.8999999999996</v>
      </c>
      <c r="H38" s="36">
        <v>5102.8999999999996</v>
      </c>
      <c r="I38" s="36">
        <v>5165.9500000000007</v>
      </c>
      <c r="J38" s="36">
        <v>5227.8999999999996</v>
      </c>
      <c r="K38" s="31">
        <v>5104</v>
      </c>
      <c r="L38" s="31">
        <v>4979</v>
      </c>
      <c r="M38" s="31">
        <v>10.627689999999999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1304</v>
      </c>
      <c r="D39" s="36">
        <v>1307.3833333333332</v>
      </c>
      <c r="E39" s="36">
        <v>1296.3166666666664</v>
      </c>
      <c r="F39" s="36">
        <v>1288.6333333333332</v>
      </c>
      <c r="G39" s="36">
        <v>1277.5666666666664</v>
      </c>
      <c r="H39" s="36">
        <v>1315.0666666666664</v>
      </c>
      <c r="I39" s="36">
        <v>1326.133333333333</v>
      </c>
      <c r="J39" s="36">
        <v>1333.8166666666664</v>
      </c>
      <c r="K39" s="31">
        <v>1318.45</v>
      </c>
      <c r="L39" s="31">
        <v>1299.7</v>
      </c>
      <c r="M39" s="31">
        <v>54.332639999999998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9718.35</v>
      </c>
      <c r="D40" s="36">
        <v>9753.9833333333354</v>
      </c>
      <c r="E40" s="36">
        <v>9598.0166666666701</v>
      </c>
      <c r="F40" s="36">
        <v>9477.6833333333343</v>
      </c>
      <c r="G40" s="36">
        <v>9321.716666666669</v>
      </c>
      <c r="H40" s="36">
        <v>9874.3166666666712</v>
      </c>
      <c r="I40" s="36">
        <v>10030.283333333335</v>
      </c>
      <c r="J40" s="36">
        <v>10150.616666666672</v>
      </c>
      <c r="K40" s="31">
        <v>9909.9500000000007</v>
      </c>
      <c r="L40" s="31">
        <v>9633.65</v>
      </c>
      <c r="M40" s="31">
        <v>10.41123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7059.1</v>
      </c>
      <c r="D41" s="36">
        <v>7051.4333333333334</v>
      </c>
      <c r="E41" s="36">
        <v>7012.8666666666668</v>
      </c>
      <c r="F41" s="36">
        <v>6966.6333333333332</v>
      </c>
      <c r="G41" s="36">
        <v>6928.0666666666666</v>
      </c>
      <c r="H41" s="36">
        <v>7097.666666666667</v>
      </c>
      <c r="I41" s="36">
        <v>7136.2333333333345</v>
      </c>
      <c r="J41" s="36">
        <v>7182.4666666666672</v>
      </c>
      <c r="K41" s="31">
        <v>7090</v>
      </c>
      <c r="L41" s="31">
        <v>7005.2</v>
      </c>
      <c r="M41" s="31">
        <v>5.5819999999999999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1609.55</v>
      </c>
      <c r="D42" s="36">
        <v>1607.6500000000003</v>
      </c>
      <c r="E42" s="36">
        <v>1600.3000000000006</v>
      </c>
      <c r="F42" s="36">
        <v>1591.0500000000004</v>
      </c>
      <c r="G42" s="36">
        <v>1583.7000000000007</v>
      </c>
      <c r="H42" s="36">
        <v>1616.9000000000005</v>
      </c>
      <c r="I42" s="36">
        <v>1624.2500000000005</v>
      </c>
      <c r="J42" s="36">
        <v>1633.5000000000005</v>
      </c>
      <c r="K42" s="31">
        <v>1615</v>
      </c>
      <c r="L42" s="31">
        <v>1598.4</v>
      </c>
      <c r="M42" s="31">
        <v>9.8043399999999998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9796.9</v>
      </c>
      <c r="D43" s="36">
        <v>9813.9666666666672</v>
      </c>
      <c r="E43" s="36">
        <v>9717.9333333333343</v>
      </c>
      <c r="F43" s="36">
        <v>9638.9666666666672</v>
      </c>
      <c r="G43" s="36">
        <v>9542.9333333333343</v>
      </c>
      <c r="H43" s="36">
        <v>9892.9333333333343</v>
      </c>
      <c r="I43" s="36">
        <v>9988.9666666666672</v>
      </c>
      <c r="J43" s="36">
        <v>10067.933333333334</v>
      </c>
      <c r="K43" s="31">
        <v>9910</v>
      </c>
      <c r="L43" s="31">
        <v>9735</v>
      </c>
      <c r="M43" s="31">
        <v>0.42229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3114.2</v>
      </c>
      <c r="D44" s="36">
        <v>3126.7833333333328</v>
      </c>
      <c r="E44" s="36">
        <v>3087.8666666666659</v>
      </c>
      <c r="F44" s="36">
        <v>3061.5333333333328</v>
      </c>
      <c r="G44" s="36">
        <v>3022.6166666666659</v>
      </c>
      <c r="H44" s="36">
        <v>3153.1166666666659</v>
      </c>
      <c r="I44" s="36">
        <v>3192.0333333333328</v>
      </c>
      <c r="J44" s="36">
        <v>3218.3666666666659</v>
      </c>
      <c r="K44" s="31">
        <v>3165.7</v>
      </c>
      <c r="L44" s="31">
        <v>3100.45</v>
      </c>
      <c r="M44" s="31">
        <v>3.54447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198.43</v>
      </c>
      <c r="D45" s="36">
        <v>198.70000000000002</v>
      </c>
      <c r="E45" s="36">
        <v>194.45000000000005</v>
      </c>
      <c r="F45" s="36">
        <v>190.47000000000003</v>
      </c>
      <c r="G45" s="36">
        <v>186.22000000000006</v>
      </c>
      <c r="H45" s="36">
        <v>202.68000000000004</v>
      </c>
      <c r="I45" s="36">
        <v>206.92999999999998</v>
      </c>
      <c r="J45" s="36">
        <v>210.91000000000003</v>
      </c>
      <c r="K45" s="31">
        <v>202.95</v>
      </c>
      <c r="L45" s="31">
        <v>194.72</v>
      </c>
      <c r="M45" s="31">
        <v>299.06783999999999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258.2</v>
      </c>
      <c r="D46" s="36">
        <v>258.68333333333334</v>
      </c>
      <c r="E46" s="36">
        <v>256.4666666666667</v>
      </c>
      <c r="F46" s="36">
        <v>254.73333333333335</v>
      </c>
      <c r="G46" s="36">
        <v>252.51666666666671</v>
      </c>
      <c r="H46" s="36">
        <v>260.41666666666669</v>
      </c>
      <c r="I46" s="36">
        <v>262.63333333333327</v>
      </c>
      <c r="J46" s="36">
        <v>264.36666666666667</v>
      </c>
      <c r="K46" s="31">
        <v>260.89999999999998</v>
      </c>
      <c r="L46" s="31">
        <v>256.95</v>
      </c>
      <c r="M46" s="31">
        <v>189.89023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123.03</v>
      </c>
      <c r="D47" s="36">
        <v>123.09666666666668</v>
      </c>
      <c r="E47" s="36">
        <v>121.74333333333335</v>
      </c>
      <c r="F47" s="36">
        <v>120.45666666666668</v>
      </c>
      <c r="G47" s="36">
        <v>119.10333333333335</v>
      </c>
      <c r="H47" s="36">
        <v>124.38333333333335</v>
      </c>
      <c r="I47" s="36">
        <v>125.73666666666668</v>
      </c>
      <c r="J47" s="36">
        <v>127.02333333333335</v>
      </c>
      <c r="K47" s="31">
        <v>124.45</v>
      </c>
      <c r="L47" s="31">
        <v>121.81</v>
      </c>
      <c r="M47" s="31">
        <v>72.949610000000007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1530</v>
      </c>
      <c r="D48" s="36">
        <v>1533.3</v>
      </c>
      <c r="E48" s="36">
        <v>1522.1999999999998</v>
      </c>
      <c r="F48" s="36">
        <v>1514.3999999999999</v>
      </c>
      <c r="G48" s="36">
        <v>1503.2999999999997</v>
      </c>
      <c r="H48" s="36">
        <v>1541.1</v>
      </c>
      <c r="I48" s="36">
        <v>1552.1999999999998</v>
      </c>
      <c r="J48" s="36">
        <v>1560</v>
      </c>
      <c r="K48" s="31">
        <v>1544.4</v>
      </c>
      <c r="L48" s="31">
        <v>1525.5</v>
      </c>
      <c r="M48" s="31">
        <v>2.5619000000000001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520.5</v>
      </c>
      <c r="D49" s="36">
        <v>521.05000000000007</v>
      </c>
      <c r="E49" s="36">
        <v>518.10000000000014</v>
      </c>
      <c r="F49" s="36">
        <v>515.70000000000005</v>
      </c>
      <c r="G49" s="36">
        <v>512.75000000000011</v>
      </c>
      <c r="H49" s="36">
        <v>523.45000000000016</v>
      </c>
      <c r="I49" s="36">
        <v>526.4000000000002</v>
      </c>
      <c r="J49" s="36">
        <v>528.80000000000018</v>
      </c>
      <c r="K49" s="31">
        <v>524</v>
      </c>
      <c r="L49" s="31">
        <v>518.65</v>
      </c>
      <c r="M49" s="31">
        <v>12.1632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1601.9</v>
      </c>
      <c r="D50" s="36">
        <v>1610.9166666666667</v>
      </c>
      <c r="E50" s="36">
        <v>1574.9833333333336</v>
      </c>
      <c r="F50" s="36">
        <v>1548.0666666666668</v>
      </c>
      <c r="G50" s="36">
        <v>1512.1333333333337</v>
      </c>
      <c r="H50" s="36">
        <v>1637.8333333333335</v>
      </c>
      <c r="I50" s="36">
        <v>1673.7666666666664</v>
      </c>
      <c r="J50" s="36">
        <v>1700.6833333333334</v>
      </c>
      <c r="K50" s="31">
        <v>1646.85</v>
      </c>
      <c r="L50" s="31">
        <v>1584</v>
      </c>
      <c r="M50" s="31">
        <v>17.286370000000002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326.14999999999998</v>
      </c>
      <c r="D51" s="36">
        <v>328.34999999999997</v>
      </c>
      <c r="E51" s="36">
        <v>322.29999999999995</v>
      </c>
      <c r="F51" s="36">
        <v>318.45</v>
      </c>
      <c r="G51" s="36">
        <v>312.39999999999998</v>
      </c>
      <c r="H51" s="36">
        <v>332.19999999999993</v>
      </c>
      <c r="I51" s="36">
        <v>338.25</v>
      </c>
      <c r="J51" s="36">
        <v>342.09999999999991</v>
      </c>
      <c r="K51" s="31">
        <v>334.4</v>
      </c>
      <c r="L51" s="31">
        <v>324.5</v>
      </c>
      <c r="M51" s="31">
        <v>265.85926999999998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1653.35</v>
      </c>
      <c r="D52" s="36">
        <v>1650.3833333333332</v>
      </c>
      <c r="E52" s="36">
        <v>1637.0166666666664</v>
      </c>
      <c r="F52" s="36">
        <v>1620.6833333333332</v>
      </c>
      <c r="G52" s="36">
        <v>1607.3166666666664</v>
      </c>
      <c r="H52" s="36">
        <v>1666.7166666666665</v>
      </c>
      <c r="I52" s="36">
        <v>1680.0833333333333</v>
      </c>
      <c r="J52" s="36">
        <v>1696.4166666666665</v>
      </c>
      <c r="K52" s="31">
        <v>1663.75</v>
      </c>
      <c r="L52" s="31">
        <v>1634.05</v>
      </c>
      <c r="M52" s="31">
        <v>8.1453100000000003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320</v>
      </c>
      <c r="D53" s="36">
        <v>322.2</v>
      </c>
      <c r="E53" s="36">
        <v>316.95</v>
      </c>
      <c r="F53" s="36">
        <v>313.89999999999998</v>
      </c>
      <c r="G53" s="36">
        <v>308.64999999999998</v>
      </c>
      <c r="H53" s="36">
        <v>325.25</v>
      </c>
      <c r="I53" s="36">
        <v>330.5</v>
      </c>
      <c r="J53" s="36">
        <v>333.55</v>
      </c>
      <c r="K53" s="31">
        <v>327.45</v>
      </c>
      <c r="L53" s="31">
        <v>319.14999999999998</v>
      </c>
      <c r="M53" s="31">
        <v>98.822490000000002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315.95</v>
      </c>
      <c r="D54" s="36">
        <v>314.40000000000003</v>
      </c>
      <c r="E54" s="36">
        <v>309.55000000000007</v>
      </c>
      <c r="F54" s="36">
        <v>303.15000000000003</v>
      </c>
      <c r="G54" s="36">
        <v>298.30000000000007</v>
      </c>
      <c r="H54" s="36">
        <v>320.80000000000007</v>
      </c>
      <c r="I54" s="36">
        <v>325.65000000000009</v>
      </c>
      <c r="J54" s="36">
        <v>332.05000000000007</v>
      </c>
      <c r="K54" s="31">
        <v>319.25</v>
      </c>
      <c r="L54" s="31">
        <v>308</v>
      </c>
      <c r="M54" s="31">
        <v>281.32501999999999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1466.5</v>
      </c>
      <c r="D55" s="36">
        <v>1461.6000000000001</v>
      </c>
      <c r="E55" s="36">
        <v>1449.9000000000003</v>
      </c>
      <c r="F55" s="36">
        <v>1433.3000000000002</v>
      </c>
      <c r="G55" s="36">
        <v>1421.6000000000004</v>
      </c>
      <c r="H55" s="36">
        <v>1478.2000000000003</v>
      </c>
      <c r="I55" s="36">
        <v>1489.9</v>
      </c>
      <c r="J55" s="36">
        <v>1506.5000000000002</v>
      </c>
      <c r="K55" s="31">
        <v>1473.3</v>
      </c>
      <c r="L55" s="31">
        <v>1445</v>
      </c>
      <c r="M55" s="31">
        <v>69.676509999999993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353.4</v>
      </c>
      <c r="D56" s="36">
        <v>355.45</v>
      </c>
      <c r="E56" s="36">
        <v>350.4</v>
      </c>
      <c r="F56" s="36">
        <v>347.4</v>
      </c>
      <c r="G56" s="36">
        <v>342.34999999999997</v>
      </c>
      <c r="H56" s="36">
        <v>358.45</v>
      </c>
      <c r="I56" s="36">
        <v>363.50000000000006</v>
      </c>
      <c r="J56" s="36">
        <v>366.5</v>
      </c>
      <c r="K56" s="31">
        <v>360.5</v>
      </c>
      <c r="L56" s="31">
        <v>352.45</v>
      </c>
      <c r="M56" s="31">
        <v>20.601099999999999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35108.85</v>
      </c>
      <c r="D57" s="36">
        <v>35169.300000000003</v>
      </c>
      <c r="E57" s="36">
        <v>34939.600000000006</v>
      </c>
      <c r="F57" s="36">
        <v>34770.350000000006</v>
      </c>
      <c r="G57" s="36">
        <v>34540.650000000009</v>
      </c>
      <c r="H57" s="36">
        <v>35338.550000000003</v>
      </c>
      <c r="I57" s="36">
        <v>35568.25</v>
      </c>
      <c r="J57" s="36">
        <v>35737.5</v>
      </c>
      <c r="K57" s="31">
        <v>35399</v>
      </c>
      <c r="L57" s="31">
        <v>35000.050000000003</v>
      </c>
      <c r="M57" s="31">
        <v>0.14283000000000001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5862.35</v>
      </c>
      <c r="D58" s="36">
        <v>5837.4833333333336</v>
      </c>
      <c r="E58" s="36">
        <v>5794.9666666666672</v>
      </c>
      <c r="F58" s="36">
        <v>5727.5833333333339</v>
      </c>
      <c r="G58" s="36">
        <v>5685.0666666666675</v>
      </c>
      <c r="H58" s="36">
        <v>5904.8666666666668</v>
      </c>
      <c r="I58" s="36">
        <v>5947.3833333333332</v>
      </c>
      <c r="J58" s="36">
        <v>6014.7666666666664</v>
      </c>
      <c r="K58" s="31">
        <v>5880</v>
      </c>
      <c r="L58" s="31">
        <v>5770.1</v>
      </c>
      <c r="M58" s="31">
        <v>1.62459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730.6</v>
      </c>
      <c r="D59" s="36">
        <v>730.35</v>
      </c>
      <c r="E59" s="36">
        <v>725.80000000000007</v>
      </c>
      <c r="F59" s="36">
        <v>721</v>
      </c>
      <c r="G59" s="36">
        <v>716.45</v>
      </c>
      <c r="H59" s="36">
        <v>735.15000000000009</v>
      </c>
      <c r="I59" s="36">
        <v>739.7</v>
      </c>
      <c r="J59" s="36">
        <v>744.50000000000011</v>
      </c>
      <c r="K59" s="31">
        <v>734.9</v>
      </c>
      <c r="L59" s="31">
        <v>725.55</v>
      </c>
      <c r="M59" s="31">
        <v>12.752890000000001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116.04</v>
      </c>
      <c r="D60" s="36">
        <v>116.58333333333333</v>
      </c>
      <c r="E60" s="36">
        <v>115.05666666666666</v>
      </c>
      <c r="F60" s="36">
        <v>114.07333333333332</v>
      </c>
      <c r="G60" s="36">
        <v>112.54666666666665</v>
      </c>
      <c r="H60" s="36">
        <v>117.56666666666666</v>
      </c>
      <c r="I60" s="36">
        <v>119.09333333333333</v>
      </c>
      <c r="J60" s="36">
        <v>120.07666666666667</v>
      </c>
      <c r="K60" s="31">
        <v>118.11</v>
      </c>
      <c r="L60" s="31">
        <v>115.6</v>
      </c>
      <c r="M60" s="31">
        <v>345.14206000000001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1408.2</v>
      </c>
      <c r="D61" s="36">
        <v>1413.8833333333332</v>
      </c>
      <c r="E61" s="36">
        <v>1394.8166666666664</v>
      </c>
      <c r="F61" s="36">
        <v>1381.4333333333332</v>
      </c>
      <c r="G61" s="36">
        <v>1362.3666666666663</v>
      </c>
      <c r="H61" s="36">
        <v>1427.2666666666664</v>
      </c>
      <c r="I61" s="36">
        <v>1446.333333333333</v>
      </c>
      <c r="J61" s="36">
        <v>1459.7166666666665</v>
      </c>
      <c r="K61" s="31">
        <v>1432.95</v>
      </c>
      <c r="L61" s="31">
        <v>1400.5</v>
      </c>
      <c r="M61" s="31">
        <v>8.3936299999999999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1510.4</v>
      </c>
      <c r="D62" s="36">
        <v>1512.6500000000003</v>
      </c>
      <c r="E62" s="36">
        <v>1500.8500000000006</v>
      </c>
      <c r="F62" s="36">
        <v>1491.3000000000002</v>
      </c>
      <c r="G62" s="36">
        <v>1479.5000000000005</v>
      </c>
      <c r="H62" s="36">
        <v>1522.2000000000007</v>
      </c>
      <c r="I62" s="36">
        <v>1534.0000000000005</v>
      </c>
      <c r="J62" s="36">
        <v>1543.5500000000009</v>
      </c>
      <c r="K62" s="31">
        <v>1524.45</v>
      </c>
      <c r="L62" s="31">
        <v>1503.1</v>
      </c>
      <c r="M62" s="31">
        <v>9.6319900000000001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512.45000000000005</v>
      </c>
      <c r="D63" s="36">
        <v>509.61666666666662</v>
      </c>
      <c r="E63" s="36">
        <v>500.83333333333326</v>
      </c>
      <c r="F63" s="36">
        <v>489.21666666666664</v>
      </c>
      <c r="G63" s="36">
        <v>480.43333333333328</v>
      </c>
      <c r="H63" s="36">
        <v>521.23333333333323</v>
      </c>
      <c r="I63" s="36">
        <v>530.01666666666665</v>
      </c>
      <c r="J63" s="36">
        <v>541.63333333333321</v>
      </c>
      <c r="K63" s="31">
        <v>518.4</v>
      </c>
      <c r="L63" s="31">
        <v>498</v>
      </c>
      <c r="M63" s="31">
        <v>231.69665000000001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5896.9</v>
      </c>
      <c r="D64" s="36">
        <v>5891.2333333333336</v>
      </c>
      <c r="E64" s="36">
        <v>5817.166666666667</v>
      </c>
      <c r="F64" s="36">
        <v>5737.4333333333334</v>
      </c>
      <c r="G64" s="36">
        <v>5663.3666666666668</v>
      </c>
      <c r="H64" s="36">
        <v>5970.9666666666672</v>
      </c>
      <c r="I64" s="36">
        <v>6045.0333333333328</v>
      </c>
      <c r="J64" s="36">
        <v>6124.7666666666673</v>
      </c>
      <c r="K64" s="31">
        <v>5965.3</v>
      </c>
      <c r="L64" s="31">
        <v>5811.5</v>
      </c>
      <c r="M64" s="31">
        <v>4.8943500000000002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3127.85</v>
      </c>
      <c r="D65" s="36">
        <v>3121.4166666666665</v>
      </c>
      <c r="E65" s="36">
        <v>3087.833333333333</v>
      </c>
      <c r="F65" s="36">
        <v>3047.8166666666666</v>
      </c>
      <c r="G65" s="36">
        <v>3014.2333333333331</v>
      </c>
      <c r="H65" s="36">
        <v>3161.4333333333329</v>
      </c>
      <c r="I65" s="36">
        <v>3195.016666666666</v>
      </c>
      <c r="J65" s="36">
        <v>3235.0333333333328</v>
      </c>
      <c r="K65" s="31">
        <v>3155</v>
      </c>
      <c r="L65" s="31">
        <v>3081.4</v>
      </c>
      <c r="M65" s="31">
        <v>5.79305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1047.8499999999999</v>
      </c>
      <c r="D66" s="36">
        <v>1056.0333333333333</v>
      </c>
      <c r="E66" s="36">
        <v>1037.0666666666666</v>
      </c>
      <c r="F66" s="36">
        <v>1026.2833333333333</v>
      </c>
      <c r="G66" s="36">
        <v>1007.3166666666666</v>
      </c>
      <c r="H66" s="36">
        <v>1066.8166666666666</v>
      </c>
      <c r="I66" s="36">
        <v>1085.7833333333333</v>
      </c>
      <c r="J66" s="36">
        <v>1096.5666666666666</v>
      </c>
      <c r="K66" s="31">
        <v>1075</v>
      </c>
      <c r="L66" s="31">
        <v>1045.25</v>
      </c>
      <c r="M66" s="31">
        <v>59.774050000000003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1584</v>
      </c>
      <c r="D67" s="36">
        <v>1589.8333333333333</v>
      </c>
      <c r="E67" s="36">
        <v>1569.6666666666665</v>
      </c>
      <c r="F67" s="36">
        <v>1555.3333333333333</v>
      </c>
      <c r="G67" s="36">
        <v>1535.1666666666665</v>
      </c>
      <c r="H67" s="36">
        <v>1604.1666666666665</v>
      </c>
      <c r="I67" s="36">
        <v>1624.333333333333</v>
      </c>
      <c r="J67" s="36">
        <v>1638.6666666666665</v>
      </c>
      <c r="K67" s="31">
        <v>1610</v>
      </c>
      <c r="L67" s="31">
        <v>1575.5</v>
      </c>
      <c r="M67" s="31">
        <v>2.5621900000000002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431.25</v>
      </c>
      <c r="D68" s="36">
        <v>431.64999999999992</v>
      </c>
      <c r="E68" s="36">
        <v>427.24999999999983</v>
      </c>
      <c r="F68" s="36">
        <v>423.24999999999989</v>
      </c>
      <c r="G68" s="36">
        <v>418.8499999999998</v>
      </c>
      <c r="H68" s="36">
        <v>435.64999999999986</v>
      </c>
      <c r="I68" s="36">
        <v>440.04999999999995</v>
      </c>
      <c r="J68" s="36">
        <v>444.0499999999999</v>
      </c>
      <c r="K68" s="31">
        <v>436.05</v>
      </c>
      <c r="L68" s="31">
        <v>427.65</v>
      </c>
      <c r="M68" s="31">
        <v>52.335970000000003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3869.1</v>
      </c>
      <c r="D69" s="36">
        <v>3892.0333333333333</v>
      </c>
      <c r="E69" s="36">
        <v>3835.0666666666666</v>
      </c>
      <c r="F69" s="36">
        <v>3801.0333333333333</v>
      </c>
      <c r="G69" s="36">
        <v>3744.0666666666666</v>
      </c>
      <c r="H69" s="36">
        <v>3926.0666666666666</v>
      </c>
      <c r="I69" s="36">
        <v>3983.0333333333328</v>
      </c>
      <c r="J69" s="36">
        <v>4017.0666666666666</v>
      </c>
      <c r="K69" s="31">
        <v>3949</v>
      </c>
      <c r="L69" s="31">
        <v>3858</v>
      </c>
      <c r="M69" s="31">
        <v>3.7759399999999999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843.75</v>
      </c>
      <c r="D70" s="36">
        <v>842.18333333333339</v>
      </c>
      <c r="E70" s="36">
        <v>832.66666666666674</v>
      </c>
      <c r="F70" s="36">
        <v>821.58333333333337</v>
      </c>
      <c r="G70" s="36">
        <v>812.06666666666672</v>
      </c>
      <c r="H70" s="36">
        <v>853.26666666666677</v>
      </c>
      <c r="I70" s="36">
        <v>862.78333333333342</v>
      </c>
      <c r="J70" s="36">
        <v>873.86666666666679</v>
      </c>
      <c r="K70" s="31">
        <v>851.7</v>
      </c>
      <c r="L70" s="31">
        <v>831.1</v>
      </c>
      <c r="M70" s="31">
        <v>31.577919999999999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640.95000000000005</v>
      </c>
      <c r="D71" s="36">
        <v>639.88333333333333</v>
      </c>
      <c r="E71" s="36">
        <v>631.06666666666661</v>
      </c>
      <c r="F71" s="36">
        <v>621.18333333333328</v>
      </c>
      <c r="G71" s="36">
        <v>612.36666666666656</v>
      </c>
      <c r="H71" s="36">
        <v>649.76666666666665</v>
      </c>
      <c r="I71" s="36">
        <v>658.58333333333348</v>
      </c>
      <c r="J71" s="36">
        <v>668.4666666666667</v>
      </c>
      <c r="K71" s="31">
        <v>648.70000000000005</v>
      </c>
      <c r="L71" s="31">
        <v>630</v>
      </c>
      <c r="M71" s="31">
        <v>29.601040000000001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1915.9</v>
      </c>
      <c r="D72" s="36">
        <v>1918.2833333333335</v>
      </c>
      <c r="E72" s="36">
        <v>1888.616666666667</v>
      </c>
      <c r="F72" s="36">
        <v>1861.3333333333335</v>
      </c>
      <c r="G72" s="36">
        <v>1831.666666666667</v>
      </c>
      <c r="H72" s="36">
        <v>1945.5666666666671</v>
      </c>
      <c r="I72" s="36">
        <v>1975.2333333333336</v>
      </c>
      <c r="J72" s="36">
        <v>2002.5166666666671</v>
      </c>
      <c r="K72" s="31">
        <v>1947.95</v>
      </c>
      <c r="L72" s="31">
        <v>1891</v>
      </c>
      <c r="M72" s="31">
        <v>4.7507999999999999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2799.1</v>
      </c>
      <c r="D73" s="36">
        <v>2802.8833333333337</v>
      </c>
      <c r="E73" s="36">
        <v>2778.7666666666673</v>
      </c>
      <c r="F73" s="36">
        <v>2758.4333333333338</v>
      </c>
      <c r="G73" s="36">
        <v>2734.3166666666675</v>
      </c>
      <c r="H73" s="36">
        <v>2823.2166666666672</v>
      </c>
      <c r="I73" s="36">
        <v>2847.333333333333</v>
      </c>
      <c r="J73" s="36">
        <v>2867.666666666667</v>
      </c>
      <c r="K73" s="31">
        <v>2827</v>
      </c>
      <c r="L73" s="31">
        <v>2782.55</v>
      </c>
      <c r="M73" s="31">
        <v>2.6649799999999999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382.7</v>
      </c>
      <c r="D74" s="36">
        <v>381.90000000000003</v>
      </c>
      <c r="E74" s="36">
        <v>378.80000000000007</v>
      </c>
      <c r="F74" s="36">
        <v>374.90000000000003</v>
      </c>
      <c r="G74" s="36">
        <v>371.80000000000007</v>
      </c>
      <c r="H74" s="36">
        <v>385.80000000000007</v>
      </c>
      <c r="I74" s="36">
        <v>388.90000000000009</v>
      </c>
      <c r="J74" s="36">
        <v>392.80000000000007</v>
      </c>
      <c r="K74" s="31">
        <v>385</v>
      </c>
      <c r="L74" s="31">
        <v>378</v>
      </c>
      <c r="M74" s="31">
        <v>10.70501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174.37</v>
      </c>
      <c r="D75" s="36">
        <v>173.24333333333334</v>
      </c>
      <c r="E75" s="36">
        <v>171.12666666666667</v>
      </c>
      <c r="F75" s="36">
        <v>167.88333333333333</v>
      </c>
      <c r="G75" s="36">
        <v>165.76666666666665</v>
      </c>
      <c r="H75" s="36">
        <v>176.48666666666668</v>
      </c>
      <c r="I75" s="36">
        <v>178.60333333333335</v>
      </c>
      <c r="J75" s="36">
        <v>181.84666666666669</v>
      </c>
      <c r="K75" s="31">
        <v>175.36</v>
      </c>
      <c r="L75" s="31">
        <v>170</v>
      </c>
      <c r="M75" s="31">
        <v>31.19633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4570.8</v>
      </c>
      <c r="D76" s="36">
        <v>4573.8166666666666</v>
      </c>
      <c r="E76" s="36">
        <v>4548.6833333333334</v>
      </c>
      <c r="F76" s="36">
        <v>4526.5666666666666</v>
      </c>
      <c r="G76" s="36">
        <v>4501.4333333333334</v>
      </c>
      <c r="H76" s="36">
        <v>4595.9333333333334</v>
      </c>
      <c r="I76" s="36">
        <v>4621.0666666666666</v>
      </c>
      <c r="J76" s="36">
        <v>4643.1833333333334</v>
      </c>
      <c r="K76" s="31">
        <v>4598.95</v>
      </c>
      <c r="L76" s="31">
        <v>4551.7</v>
      </c>
      <c r="M76" s="31">
        <v>2.6658499999999998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12551.8</v>
      </c>
      <c r="D77" s="36">
        <v>12608.783333333333</v>
      </c>
      <c r="E77" s="36">
        <v>12463.016666666666</v>
      </c>
      <c r="F77" s="36">
        <v>12374.233333333334</v>
      </c>
      <c r="G77" s="36">
        <v>12228.466666666667</v>
      </c>
      <c r="H77" s="36">
        <v>12697.566666666666</v>
      </c>
      <c r="I77" s="36">
        <v>12843.333333333332</v>
      </c>
      <c r="J77" s="36">
        <v>12932.116666666665</v>
      </c>
      <c r="K77" s="31">
        <v>12754.55</v>
      </c>
      <c r="L77" s="31">
        <v>12520</v>
      </c>
      <c r="M77" s="31">
        <v>1.8119000000000001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2998</v>
      </c>
      <c r="D78" s="36">
        <v>2991.2833333333333</v>
      </c>
      <c r="E78" s="36">
        <v>2962.0666666666666</v>
      </c>
      <c r="F78" s="36">
        <v>2926.1333333333332</v>
      </c>
      <c r="G78" s="36">
        <v>2896.9166666666665</v>
      </c>
      <c r="H78" s="36">
        <v>3027.2166666666667</v>
      </c>
      <c r="I78" s="36">
        <v>3056.4333333333329</v>
      </c>
      <c r="J78" s="36">
        <v>3092.3666666666668</v>
      </c>
      <c r="K78" s="31">
        <v>3020.5</v>
      </c>
      <c r="L78" s="31">
        <v>2955.35</v>
      </c>
      <c r="M78" s="31">
        <v>3.08256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6646.05</v>
      </c>
      <c r="D79" s="36">
        <v>6688.55</v>
      </c>
      <c r="E79" s="36">
        <v>6594.1500000000005</v>
      </c>
      <c r="F79" s="36">
        <v>6542.25</v>
      </c>
      <c r="G79" s="36">
        <v>6447.85</v>
      </c>
      <c r="H79" s="36">
        <v>6740.4500000000007</v>
      </c>
      <c r="I79" s="36">
        <v>6834.85</v>
      </c>
      <c r="J79" s="36">
        <v>6886.7500000000009</v>
      </c>
      <c r="K79" s="31">
        <v>6782.95</v>
      </c>
      <c r="L79" s="31">
        <v>6636.65</v>
      </c>
      <c r="M79" s="31">
        <v>3.1128399999999998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4916.1000000000004</v>
      </c>
      <c r="D80" s="36">
        <v>4904.25</v>
      </c>
      <c r="E80" s="36">
        <v>4872.8500000000004</v>
      </c>
      <c r="F80" s="36">
        <v>4829.6000000000004</v>
      </c>
      <c r="G80" s="36">
        <v>4798.2000000000007</v>
      </c>
      <c r="H80" s="36">
        <v>4947.5</v>
      </c>
      <c r="I80" s="36">
        <v>4978.8999999999996</v>
      </c>
      <c r="J80" s="36">
        <v>5022.1499999999996</v>
      </c>
      <c r="K80" s="31">
        <v>4935.6499999999996</v>
      </c>
      <c r="L80" s="31">
        <v>4861</v>
      </c>
      <c r="M80" s="31">
        <v>6.6454000000000004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4025.6</v>
      </c>
      <c r="D81" s="36">
        <v>4020.3833333333332</v>
      </c>
      <c r="E81" s="36">
        <v>3958.8666666666663</v>
      </c>
      <c r="F81" s="36">
        <v>3892.1333333333332</v>
      </c>
      <c r="G81" s="36">
        <v>3830.6166666666663</v>
      </c>
      <c r="H81" s="36">
        <v>4087.1166666666663</v>
      </c>
      <c r="I81" s="36">
        <v>4148.6333333333332</v>
      </c>
      <c r="J81" s="36">
        <v>4215.3666666666668</v>
      </c>
      <c r="K81" s="31">
        <v>4081.9</v>
      </c>
      <c r="L81" s="31">
        <v>3953.65</v>
      </c>
      <c r="M81" s="31">
        <v>10.49253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181.21</v>
      </c>
      <c r="D82" s="36">
        <v>181.93666666666664</v>
      </c>
      <c r="E82" s="36">
        <v>179.07333333333327</v>
      </c>
      <c r="F82" s="36">
        <v>176.93666666666664</v>
      </c>
      <c r="G82" s="36">
        <v>174.07333333333327</v>
      </c>
      <c r="H82" s="36">
        <v>184.07333333333327</v>
      </c>
      <c r="I82" s="36">
        <v>186.93666666666667</v>
      </c>
      <c r="J82" s="36">
        <v>189.07333333333327</v>
      </c>
      <c r="K82" s="31">
        <v>184.8</v>
      </c>
      <c r="L82" s="31">
        <v>179.8</v>
      </c>
      <c r="M82" s="31">
        <v>152.13283000000001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195.35</v>
      </c>
      <c r="D83" s="36">
        <v>194.89999999999998</v>
      </c>
      <c r="E83" s="36">
        <v>193.86999999999995</v>
      </c>
      <c r="F83" s="36">
        <v>192.38999999999996</v>
      </c>
      <c r="G83" s="36">
        <v>191.35999999999993</v>
      </c>
      <c r="H83" s="36">
        <v>196.37999999999997</v>
      </c>
      <c r="I83" s="36">
        <v>197.41</v>
      </c>
      <c r="J83" s="36">
        <v>198.89</v>
      </c>
      <c r="K83" s="31">
        <v>195.93</v>
      </c>
      <c r="L83" s="31">
        <v>193.42</v>
      </c>
      <c r="M83" s="31">
        <v>84.456999999999994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1113.4000000000001</v>
      </c>
      <c r="D84" s="36">
        <v>1114.7</v>
      </c>
      <c r="E84" s="36">
        <v>1077.45</v>
      </c>
      <c r="F84" s="36">
        <v>1041.5</v>
      </c>
      <c r="G84" s="36">
        <v>1004.25</v>
      </c>
      <c r="H84" s="36">
        <v>1150.6500000000001</v>
      </c>
      <c r="I84" s="36">
        <v>1187.9000000000001</v>
      </c>
      <c r="J84" s="36">
        <v>1223.8500000000001</v>
      </c>
      <c r="K84" s="31">
        <v>1151.95</v>
      </c>
      <c r="L84" s="31">
        <v>1078.75</v>
      </c>
      <c r="M84" s="31">
        <v>18.615300000000001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488.9</v>
      </c>
      <c r="D85" s="36">
        <v>489.01666666666665</v>
      </c>
      <c r="E85" s="36">
        <v>486.0333333333333</v>
      </c>
      <c r="F85" s="36">
        <v>483.16666666666663</v>
      </c>
      <c r="G85" s="36">
        <v>480.18333333333328</v>
      </c>
      <c r="H85" s="36">
        <v>491.88333333333333</v>
      </c>
      <c r="I85" s="36">
        <v>494.86666666666667</v>
      </c>
      <c r="J85" s="36">
        <v>497.73333333333335</v>
      </c>
      <c r="K85" s="31">
        <v>492</v>
      </c>
      <c r="L85" s="31">
        <v>486.15</v>
      </c>
      <c r="M85" s="31">
        <v>11.897080000000001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233.41</v>
      </c>
      <c r="D86" s="36">
        <v>235.17333333333332</v>
      </c>
      <c r="E86" s="36">
        <v>231.23666666666662</v>
      </c>
      <c r="F86" s="36">
        <v>229.0633333333333</v>
      </c>
      <c r="G86" s="36">
        <v>225.12666666666661</v>
      </c>
      <c r="H86" s="36">
        <v>237.34666666666664</v>
      </c>
      <c r="I86" s="36">
        <v>241.2833333333333</v>
      </c>
      <c r="J86" s="36">
        <v>243.45666666666665</v>
      </c>
      <c r="K86" s="31">
        <v>239.11</v>
      </c>
      <c r="L86" s="31">
        <v>233</v>
      </c>
      <c r="M86" s="31">
        <v>192.13934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2051</v>
      </c>
      <c r="D87" s="36">
        <v>2038.6499999999999</v>
      </c>
      <c r="E87" s="36">
        <v>1997.35</v>
      </c>
      <c r="F87" s="36">
        <v>1943.7</v>
      </c>
      <c r="G87" s="36">
        <v>1902.4</v>
      </c>
      <c r="H87" s="36">
        <v>2092.2999999999997</v>
      </c>
      <c r="I87" s="36">
        <v>2133.5999999999995</v>
      </c>
      <c r="J87" s="36">
        <v>2187.2499999999995</v>
      </c>
      <c r="K87" s="31">
        <v>2079.9499999999998</v>
      </c>
      <c r="L87" s="31">
        <v>1985</v>
      </c>
      <c r="M87" s="31">
        <v>2.6776300000000002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1452.75</v>
      </c>
      <c r="D88" s="36">
        <v>1453.0833333333333</v>
      </c>
      <c r="E88" s="36">
        <v>1434.1666666666665</v>
      </c>
      <c r="F88" s="36">
        <v>1415.5833333333333</v>
      </c>
      <c r="G88" s="36">
        <v>1396.6666666666665</v>
      </c>
      <c r="H88" s="36">
        <v>1471.6666666666665</v>
      </c>
      <c r="I88" s="36">
        <v>1490.583333333333</v>
      </c>
      <c r="J88" s="36">
        <v>1509.1666666666665</v>
      </c>
      <c r="K88" s="31">
        <v>1472</v>
      </c>
      <c r="L88" s="31">
        <v>1434.5</v>
      </c>
      <c r="M88" s="31">
        <v>11.509840000000001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3381.4</v>
      </c>
      <c r="D89" s="36">
        <v>3360.5</v>
      </c>
      <c r="E89" s="36">
        <v>3318.3</v>
      </c>
      <c r="F89" s="36">
        <v>3255.2000000000003</v>
      </c>
      <c r="G89" s="36">
        <v>3213.0000000000005</v>
      </c>
      <c r="H89" s="36">
        <v>3423.6</v>
      </c>
      <c r="I89" s="36">
        <v>3465.7999999999997</v>
      </c>
      <c r="J89" s="36">
        <v>3528.8999999999996</v>
      </c>
      <c r="K89" s="31">
        <v>3402.7</v>
      </c>
      <c r="L89" s="31">
        <v>3297.4</v>
      </c>
      <c r="M89" s="31">
        <v>9.1449099999999994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2827.35</v>
      </c>
      <c r="D90" s="36">
        <v>2827.4666666666672</v>
      </c>
      <c r="E90" s="36">
        <v>2810.1833333333343</v>
      </c>
      <c r="F90" s="36">
        <v>2793.0166666666673</v>
      </c>
      <c r="G90" s="36">
        <v>2775.7333333333345</v>
      </c>
      <c r="H90" s="36">
        <v>2844.6333333333341</v>
      </c>
      <c r="I90" s="36">
        <v>2861.916666666667</v>
      </c>
      <c r="J90" s="36">
        <v>2879.0833333333339</v>
      </c>
      <c r="K90" s="31">
        <v>2844.75</v>
      </c>
      <c r="L90" s="31">
        <v>2810.3</v>
      </c>
      <c r="M90" s="31">
        <v>7.5662900000000004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3332.65</v>
      </c>
      <c r="D91" s="36">
        <v>3326.5333333333333</v>
      </c>
      <c r="E91" s="36">
        <v>3298.4166666666665</v>
      </c>
      <c r="F91" s="36">
        <v>3264.1833333333334</v>
      </c>
      <c r="G91" s="36">
        <v>3236.0666666666666</v>
      </c>
      <c r="H91" s="36">
        <v>3360.7666666666664</v>
      </c>
      <c r="I91" s="36">
        <v>3388.8833333333332</v>
      </c>
      <c r="J91" s="36">
        <v>3423.1166666666663</v>
      </c>
      <c r="K91" s="31">
        <v>3354.65</v>
      </c>
      <c r="L91" s="31">
        <v>3292.3</v>
      </c>
      <c r="M91" s="31">
        <v>0.99878999999999996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637.79999999999995</v>
      </c>
      <c r="D92" s="36">
        <v>641.88333333333333</v>
      </c>
      <c r="E92" s="36">
        <v>632.2166666666667</v>
      </c>
      <c r="F92" s="36">
        <v>626.63333333333333</v>
      </c>
      <c r="G92" s="36">
        <v>616.9666666666667</v>
      </c>
      <c r="H92" s="36">
        <v>647.4666666666667</v>
      </c>
      <c r="I92" s="36">
        <v>657.13333333333344</v>
      </c>
      <c r="J92" s="36">
        <v>662.7166666666667</v>
      </c>
      <c r="K92" s="31">
        <v>651.54999999999995</v>
      </c>
      <c r="L92" s="31">
        <v>636.29999999999995</v>
      </c>
      <c r="M92" s="31">
        <v>13.562239999999999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1569.55</v>
      </c>
      <c r="D93" s="36">
        <v>1569.1833333333334</v>
      </c>
      <c r="E93" s="36">
        <v>1555.3666666666668</v>
      </c>
      <c r="F93" s="36">
        <v>1541.1833333333334</v>
      </c>
      <c r="G93" s="36">
        <v>1527.3666666666668</v>
      </c>
      <c r="H93" s="36">
        <v>1583.3666666666668</v>
      </c>
      <c r="I93" s="36">
        <v>1597.1833333333334</v>
      </c>
      <c r="J93" s="36">
        <v>1611.3666666666668</v>
      </c>
      <c r="K93" s="31">
        <v>1583</v>
      </c>
      <c r="L93" s="31">
        <v>1555</v>
      </c>
      <c r="M93" s="31">
        <v>35.406610000000001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4087.85</v>
      </c>
      <c r="D94" s="36">
        <v>4147.333333333333</v>
      </c>
      <c r="E94" s="36">
        <v>4016.7166666666662</v>
      </c>
      <c r="F94" s="36">
        <v>3945.583333333333</v>
      </c>
      <c r="G94" s="36">
        <v>3814.9666666666662</v>
      </c>
      <c r="H94" s="36">
        <v>4218.4666666666662</v>
      </c>
      <c r="I94" s="36">
        <v>4349.083333333333</v>
      </c>
      <c r="J94" s="36">
        <v>4420.2166666666662</v>
      </c>
      <c r="K94" s="31">
        <v>4277.95</v>
      </c>
      <c r="L94" s="31">
        <v>4076.2</v>
      </c>
      <c r="M94" s="31">
        <v>8.1822400000000002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1619.75</v>
      </c>
      <c r="D95" s="36">
        <v>1621.1833333333334</v>
      </c>
      <c r="E95" s="36">
        <v>1615.3666666666668</v>
      </c>
      <c r="F95" s="36">
        <v>1610.9833333333333</v>
      </c>
      <c r="G95" s="36">
        <v>1605.1666666666667</v>
      </c>
      <c r="H95" s="36">
        <v>1625.5666666666668</v>
      </c>
      <c r="I95" s="36">
        <v>1631.3833333333334</v>
      </c>
      <c r="J95" s="36">
        <v>1635.7666666666669</v>
      </c>
      <c r="K95" s="31">
        <v>1627</v>
      </c>
      <c r="L95" s="31">
        <v>1616.8</v>
      </c>
      <c r="M95" s="31">
        <v>144.75162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646.75</v>
      </c>
      <c r="D96" s="36">
        <v>645.0333333333333</v>
      </c>
      <c r="E96" s="36">
        <v>635.06666666666661</v>
      </c>
      <c r="F96" s="36">
        <v>623.38333333333333</v>
      </c>
      <c r="G96" s="36">
        <v>613.41666666666663</v>
      </c>
      <c r="H96" s="36">
        <v>656.71666666666658</v>
      </c>
      <c r="I96" s="36">
        <v>666.68333333333328</v>
      </c>
      <c r="J96" s="36">
        <v>678.36666666666656</v>
      </c>
      <c r="K96" s="31">
        <v>655</v>
      </c>
      <c r="L96" s="31">
        <v>633.35</v>
      </c>
      <c r="M96" s="31">
        <v>91.67071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1875.4</v>
      </c>
      <c r="D97" s="36">
        <v>1885.1333333333332</v>
      </c>
      <c r="E97" s="36">
        <v>1860.2666666666664</v>
      </c>
      <c r="F97" s="36">
        <v>1845.1333333333332</v>
      </c>
      <c r="G97" s="36">
        <v>1820.2666666666664</v>
      </c>
      <c r="H97" s="36">
        <v>1900.2666666666664</v>
      </c>
      <c r="I97" s="36">
        <v>1925.1333333333332</v>
      </c>
      <c r="J97" s="36">
        <v>1940.2666666666664</v>
      </c>
      <c r="K97" s="31">
        <v>1910</v>
      </c>
      <c r="L97" s="31">
        <v>1870</v>
      </c>
      <c r="M97" s="31">
        <v>12.138859999999999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5578.1</v>
      </c>
      <c r="D98" s="36">
        <v>5599.7</v>
      </c>
      <c r="E98" s="36">
        <v>5540.4</v>
      </c>
      <c r="F98" s="36">
        <v>5502.7</v>
      </c>
      <c r="G98" s="36">
        <v>5443.4</v>
      </c>
      <c r="H98" s="36">
        <v>5637.4</v>
      </c>
      <c r="I98" s="36">
        <v>5696.7000000000007</v>
      </c>
      <c r="J98" s="36">
        <v>5734.4</v>
      </c>
      <c r="K98" s="31">
        <v>5659</v>
      </c>
      <c r="L98" s="31">
        <v>5562</v>
      </c>
      <c r="M98" s="31">
        <v>3.3631700000000002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690.8</v>
      </c>
      <c r="D99" s="36">
        <v>694.31666666666661</v>
      </c>
      <c r="E99" s="36">
        <v>685.48333333333323</v>
      </c>
      <c r="F99" s="36">
        <v>680.16666666666663</v>
      </c>
      <c r="G99" s="36">
        <v>671.33333333333326</v>
      </c>
      <c r="H99" s="36">
        <v>699.63333333333321</v>
      </c>
      <c r="I99" s="36">
        <v>708.4666666666667</v>
      </c>
      <c r="J99" s="36">
        <v>713.78333333333319</v>
      </c>
      <c r="K99" s="31">
        <v>703.15</v>
      </c>
      <c r="L99" s="31">
        <v>689</v>
      </c>
      <c r="M99" s="31">
        <v>45.701790000000003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5329.4</v>
      </c>
      <c r="D100" s="36">
        <v>5380.7</v>
      </c>
      <c r="E100" s="36">
        <v>5260.4</v>
      </c>
      <c r="F100" s="36">
        <v>5191.3999999999996</v>
      </c>
      <c r="G100" s="36">
        <v>5071.0999999999995</v>
      </c>
      <c r="H100" s="36">
        <v>5449.7</v>
      </c>
      <c r="I100" s="36">
        <v>5570.0000000000009</v>
      </c>
      <c r="J100" s="36">
        <v>5639</v>
      </c>
      <c r="K100" s="31">
        <v>5501</v>
      </c>
      <c r="L100" s="31">
        <v>5311.7</v>
      </c>
      <c r="M100" s="31">
        <v>26.619700000000002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358.2</v>
      </c>
      <c r="D101" s="36">
        <v>355.60000000000008</v>
      </c>
      <c r="E101" s="36">
        <v>350.20000000000016</v>
      </c>
      <c r="F101" s="36">
        <v>342.2000000000001</v>
      </c>
      <c r="G101" s="36">
        <v>336.80000000000018</v>
      </c>
      <c r="H101" s="36">
        <v>363.60000000000014</v>
      </c>
      <c r="I101" s="36">
        <v>369.00000000000011</v>
      </c>
      <c r="J101" s="36">
        <v>377.00000000000011</v>
      </c>
      <c r="K101" s="31">
        <v>361</v>
      </c>
      <c r="L101" s="31">
        <v>347.6</v>
      </c>
      <c r="M101" s="31">
        <v>140.79381000000001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2688.45</v>
      </c>
      <c r="D102" s="36">
        <v>2679.3333333333335</v>
      </c>
      <c r="E102" s="36">
        <v>2633.666666666667</v>
      </c>
      <c r="F102" s="36">
        <v>2578.8833333333337</v>
      </c>
      <c r="G102" s="36">
        <v>2533.2166666666672</v>
      </c>
      <c r="H102" s="36">
        <v>2734.1166666666668</v>
      </c>
      <c r="I102" s="36">
        <v>2779.7833333333338</v>
      </c>
      <c r="J102" s="36">
        <v>2834.5666666666666</v>
      </c>
      <c r="K102" s="31">
        <v>2725</v>
      </c>
      <c r="L102" s="31">
        <v>2624.55</v>
      </c>
      <c r="M102" s="31">
        <v>32.980029999999999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1239.9000000000001</v>
      </c>
      <c r="D103" s="36">
        <v>1237.9666666666667</v>
      </c>
      <c r="E103" s="36">
        <v>1230.9333333333334</v>
      </c>
      <c r="F103" s="36">
        <v>1221.9666666666667</v>
      </c>
      <c r="G103" s="36">
        <v>1214.9333333333334</v>
      </c>
      <c r="H103" s="36">
        <v>1246.9333333333334</v>
      </c>
      <c r="I103" s="36">
        <v>1253.9666666666667</v>
      </c>
      <c r="J103" s="36">
        <v>1262.9333333333334</v>
      </c>
      <c r="K103" s="31">
        <v>1245</v>
      </c>
      <c r="L103" s="31">
        <v>1229</v>
      </c>
      <c r="M103" s="31">
        <v>123.20605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1873.1</v>
      </c>
      <c r="D104" s="36">
        <v>1879.6499999999999</v>
      </c>
      <c r="E104" s="36">
        <v>1855.9999999999998</v>
      </c>
      <c r="F104" s="36">
        <v>1838.8999999999999</v>
      </c>
      <c r="G104" s="36">
        <v>1815.2499999999998</v>
      </c>
      <c r="H104" s="36">
        <v>1896.7499999999998</v>
      </c>
      <c r="I104" s="36">
        <v>1920.3999999999999</v>
      </c>
      <c r="J104" s="36">
        <v>1937.4999999999998</v>
      </c>
      <c r="K104" s="31">
        <v>1903.3</v>
      </c>
      <c r="L104" s="31">
        <v>1862.55</v>
      </c>
      <c r="M104" s="31">
        <v>9.8161199999999997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654.35</v>
      </c>
      <c r="D105" s="36">
        <v>652.21666666666658</v>
      </c>
      <c r="E105" s="36">
        <v>641.68333333333317</v>
      </c>
      <c r="F105" s="36">
        <v>629.01666666666654</v>
      </c>
      <c r="G105" s="36">
        <v>618.48333333333312</v>
      </c>
      <c r="H105" s="36">
        <v>664.88333333333321</v>
      </c>
      <c r="I105" s="36">
        <v>675.41666666666674</v>
      </c>
      <c r="J105" s="36">
        <v>688.08333333333326</v>
      </c>
      <c r="K105" s="31">
        <v>662.75</v>
      </c>
      <c r="L105" s="31">
        <v>639.54999999999995</v>
      </c>
      <c r="M105" s="31">
        <v>20.86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77.95</v>
      </c>
      <c r="D106" s="36">
        <v>78.153333333333336</v>
      </c>
      <c r="E106" s="36">
        <v>77.646666666666675</v>
      </c>
      <c r="F106" s="36">
        <v>77.343333333333334</v>
      </c>
      <c r="G106" s="36">
        <v>76.836666666666673</v>
      </c>
      <c r="H106" s="36">
        <v>78.456666666666678</v>
      </c>
      <c r="I106" s="36">
        <v>78.963333333333338</v>
      </c>
      <c r="J106" s="36">
        <v>79.26666666666668</v>
      </c>
      <c r="K106" s="31">
        <v>78.66</v>
      </c>
      <c r="L106" s="31">
        <v>77.849999999999994</v>
      </c>
      <c r="M106" s="31">
        <v>173.88330999999999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465.55</v>
      </c>
      <c r="D107" s="36">
        <v>464.56666666666661</v>
      </c>
      <c r="E107" s="36">
        <v>462.38333333333321</v>
      </c>
      <c r="F107" s="36">
        <v>459.21666666666658</v>
      </c>
      <c r="G107" s="36">
        <v>457.03333333333319</v>
      </c>
      <c r="H107" s="36">
        <v>467.73333333333323</v>
      </c>
      <c r="I107" s="36">
        <v>469.91666666666663</v>
      </c>
      <c r="J107" s="36">
        <v>473.08333333333326</v>
      </c>
      <c r="K107" s="31">
        <v>466.75</v>
      </c>
      <c r="L107" s="31">
        <v>461.4</v>
      </c>
      <c r="M107" s="31">
        <v>129.96710999999999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587.4</v>
      </c>
      <c r="D108" s="36">
        <v>585.86666666666667</v>
      </c>
      <c r="E108" s="36">
        <v>574.73333333333335</v>
      </c>
      <c r="F108" s="36">
        <v>562.06666666666672</v>
      </c>
      <c r="G108" s="36">
        <v>550.93333333333339</v>
      </c>
      <c r="H108" s="36">
        <v>598.5333333333333</v>
      </c>
      <c r="I108" s="36">
        <v>609.66666666666674</v>
      </c>
      <c r="J108" s="36">
        <v>622.33333333333326</v>
      </c>
      <c r="K108" s="31">
        <v>597</v>
      </c>
      <c r="L108" s="31">
        <v>573.20000000000005</v>
      </c>
      <c r="M108" s="31">
        <v>32.942970000000003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586.85</v>
      </c>
      <c r="D109" s="36">
        <v>588.15</v>
      </c>
      <c r="E109" s="36">
        <v>580.75</v>
      </c>
      <c r="F109" s="36">
        <v>574.65</v>
      </c>
      <c r="G109" s="36">
        <v>567.25</v>
      </c>
      <c r="H109" s="36">
        <v>594.25</v>
      </c>
      <c r="I109" s="36">
        <v>601.64999999999986</v>
      </c>
      <c r="J109" s="36">
        <v>607.75</v>
      </c>
      <c r="K109" s="31">
        <v>595.54999999999995</v>
      </c>
      <c r="L109" s="31">
        <v>582.04999999999995</v>
      </c>
      <c r="M109" s="31">
        <v>30.14603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170.74</v>
      </c>
      <c r="D110" s="36">
        <v>170.76333333333332</v>
      </c>
      <c r="E110" s="36">
        <v>169.22666666666663</v>
      </c>
      <c r="F110" s="36">
        <v>167.71333333333331</v>
      </c>
      <c r="G110" s="36">
        <v>166.17666666666662</v>
      </c>
      <c r="H110" s="36">
        <v>172.27666666666664</v>
      </c>
      <c r="I110" s="36">
        <v>173.81333333333333</v>
      </c>
      <c r="J110" s="36">
        <v>175.32666666666665</v>
      </c>
      <c r="K110" s="31">
        <v>172.3</v>
      </c>
      <c r="L110" s="31">
        <v>169.25</v>
      </c>
      <c r="M110" s="31">
        <v>338.37470999999999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1029</v>
      </c>
      <c r="D111" s="36">
        <v>1032.8166666666666</v>
      </c>
      <c r="E111" s="36">
        <v>1020.6833333333332</v>
      </c>
      <c r="F111" s="36">
        <v>1012.3666666666666</v>
      </c>
      <c r="G111" s="36">
        <v>1000.2333333333331</v>
      </c>
      <c r="H111" s="36">
        <v>1041.1333333333332</v>
      </c>
      <c r="I111" s="36">
        <v>1053.2666666666664</v>
      </c>
      <c r="J111" s="36">
        <v>1061.5833333333333</v>
      </c>
      <c r="K111" s="31">
        <v>1044.95</v>
      </c>
      <c r="L111" s="31">
        <v>1024.5</v>
      </c>
      <c r="M111" s="31">
        <v>12.423260000000001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212.11</v>
      </c>
      <c r="D112" s="36">
        <v>214.91</v>
      </c>
      <c r="E112" s="36">
        <v>208.51999999999998</v>
      </c>
      <c r="F112" s="36">
        <v>204.92999999999998</v>
      </c>
      <c r="G112" s="36">
        <v>198.53999999999996</v>
      </c>
      <c r="H112" s="36">
        <v>218.5</v>
      </c>
      <c r="I112" s="36">
        <v>224.89000000000004</v>
      </c>
      <c r="J112" s="36">
        <v>228.48000000000002</v>
      </c>
      <c r="K112" s="31">
        <v>221.3</v>
      </c>
      <c r="L112" s="31">
        <v>211.32</v>
      </c>
      <c r="M112" s="31">
        <v>863.69569999999999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540.75</v>
      </c>
      <c r="D113" s="36">
        <v>537.68333333333339</v>
      </c>
      <c r="E113" s="36">
        <v>532.66666666666674</v>
      </c>
      <c r="F113" s="36">
        <v>524.58333333333337</v>
      </c>
      <c r="G113" s="36">
        <v>519.56666666666672</v>
      </c>
      <c r="H113" s="36">
        <v>545.76666666666677</v>
      </c>
      <c r="I113" s="36">
        <v>550.78333333333342</v>
      </c>
      <c r="J113" s="36">
        <v>558.86666666666679</v>
      </c>
      <c r="K113" s="31">
        <v>542.70000000000005</v>
      </c>
      <c r="L113" s="31">
        <v>529.6</v>
      </c>
      <c r="M113" s="31">
        <v>34.593449999999997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406.85</v>
      </c>
      <c r="D114" s="36">
        <v>404.2833333333333</v>
      </c>
      <c r="E114" s="36">
        <v>400.66666666666663</v>
      </c>
      <c r="F114" s="36">
        <v>394.48333333333335</v>
      </c>
      <c r="G114" s="36">
        <v>390.86666666666667</v>
      </c>
      <c r="H114" s="36">
        <v>410.46666666666658</v>
      </c>
      <c r="I114" s="36">
        <v>414.08333333333326</v>
      </c>
      <c r="J114" s="36">
        <v>420.26666666666654</v>
      </c>
      <c r="K114" s="31">
        <v>407.9</v>
      </c>
      <c r="L114" s="31">
        <v>398.1</v>
      </c>
      <c r="M114" s="31">
        <v>174.11078000000001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1445.9</v>
      </c>
      <c r="D115" s="36">
        <v>1443.8833333333332</v>
      </c>
      <c r="E115" s="36">
        <v>1437.7666666666664</v>
      </c>
      <c r="F115" s="36">
        <v>1429.6333333333332</v>
      </c>
      <c r="G115" s="36">
        <v>1423.5166666666664</v>
      </c>
      <c r="H115" s="36">
        <v>1452.0166666666664</v>
      </c>
      <c r="I115" s="36">
        <v>1458.1333333333332</v>
      </c>
      <c r="J115" s="36">
        <v>1466.2666666666664</v>
      </c>
      <c r="K115" s="31">
        <v>1450</v>
      </c>
      <c r="L115" s="31">
        <v>1435.75</v>
      </c>
      <c r="M115" s="31">
        <v>22.84985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6812</v>
      </c>
      <c r="D116" s="36">
        <v>6817.7333333333336</v>
      </c>
      <c r="E116" s="36">
        <v>6735.5166666666673</v>
      </c>
      <c r="F116" s="36">
        <v>6659.0333333333338</v>
      </c>
      <c r="G116" s="36">
        <v>6576.8166666666675</v>
      </c>
      <c r="H116" s="36">
        <v>6894.2166666666672</v>
      </c>
      <c r="I116" s="36">
        <v>6976.4333333333343</v>
      </c>
      <c r="J116" s="36">
        <v>7052.916666666667</v>
      </c>
      <c r="K116" s="31">
        <v>6899.95</v>
      </c>
      <c r="L116" s="31">
        <v>6741.25</v>
      </c>
      <c r="M116" s="31">
        <v>1.2009099999999999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1726.05</v>
      </c>
      <c r="D117" s="36">
        <v>1721.3166666666666</v>
      </c>
      <c r="E117" s="36">
        <v>1704.7333333333331</v>
      </c>
      <c r="F117" s="36">
        <v>1683.4166666666665</v>
      </c>
      <c r="G117" s="36">
        <v>1666.833333333333</v>
      </c>
      <c r="H117" s="36">
        <v>1742.6333333333332</v>
      </c>
      <c r="I117" s="36">
        <v>1759.2166666666667</v>
      </c>
      <c r="J117" s="36">
        <v>1780.5333333333333</v>
      </c>
      <c r="K117" s="31">
        <v>1737.9</v>
      </c>
      <c r="L117" s="31">
        <v>1700</v>
      </c>
      <c r="M117" s="31">
        <v>68.862809999999996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4431.1000000000004</v>
      </c>
      <c r="D118" s="36">
        <v>4424.8</v>
      </c>
      <c r="E118" s="36">
        <v>4397.3</v>
      </c>
      <c r="F118" s="36">
        <v>4363.5</v>
      </c>
      <c r="G118" s="36">
        <v>4336</v>
      </c>
      <c r="H118" s="36">
        <v>4458.6000000000004</v>
      </c>
      <c r="I118" s="36">
        <v>4486.1000000000004</v>
      </c>
      <c r="J118" s="36">
        <v>4519.9000000000005</v>
      </c>
      <c r="K118" s="31">
        <v>4452.3</v>
      </c>
      <c r="L118" s="31">
        <v>4391</v>
      </c>
      <c r="M118" s="31">
        <v>7.0908300000000004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1218.2</v>
      </c>
      <c r="D119" s="36">
        <v>1220.4166666666667</v>
      </c>
      <c r="E119" s="36">
        <v>1203.8333333333335</v>
      </c>
      <c r="F119" s="36">
        <v>1189.4666666666667</v>
      </c>
      <c r="G119" s="36">
        <v>1172.8833333333334</v>
      </c>
      <c r="H119" s="36">
        <v>1234.7833333333335</v>
      </c>
      <c r="I119" s="36">
        <v>1251.366666666667</v>
      </c>
      <c r="J119" s="36">
        <v>1265.7333333333336</v>
      </c>
      <c r="K119" s="31">
        <v>1237</v>
      </c>
      <c r="L119" s="31">
        <v>1206.05</v>
      </c>
      <c r="M119" s="31">
        <v>3.7540499999999999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708.35</v>
      </c>
      <c r="D120" s="36">
        <v>712.25</v>
      </c>
      <c r="E120" s="36">
        <v>701.1</v>
      </c>
      <c r="F120" s="36">
        <v>693.85</v>
      </c>
      <c r="G120" s="36">
        <v>682.7</v>
      </c>
      <c r="H120" s="36">
        <v>719.5</v>
      </c>
      <c r="I120" s="36">
        <v>730.65000000000009</v>
      </c>
      <c r="J120" s="36">
        <v>737.9</v>
      </c>
      <c r="K120" s="31">
        <v>723.4</v>
      </c>
      <c r="L120" s="31">
        <v>705</v>
      </c>
      <c r="M120" s="31">
        <v>21.407979999999998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934.35</v>
      </c>
      <c r="D121" s="36">
        <v>933.94999999999993</v>
      </c>
      <c r="E121" s="36">
        <v>928.54999999999984</v>
      </c>
      <c r="F121" s="36">
        <v>922.74999999999989</v>
      </c>
      <c r="G121" s="36">
        <v>917.3499999999998</v>
      </c>
      <c r="H121" s="36">
        <v>939.74999999999989</v>
      </c>
      <c r="I121" s="36">
        <v>945.15</v>
      </c>
      <c r="J121" s="36">
        <v>950.94999999999993</v>
      </c>
      <c r="K121" s="31">
        <v>939.35</v>
      </c>
      <c r="L121" s="31">
        <v>928.15</v>
      </c>
      <c r="M121" s="31">
        <v>14.42573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1010.05</v>
      </c>
      <c r="D122" s="36">
        <v>1015.4833333333332</v>
      </c>
      <c r="E122" s="36">
        <v>1002.9666666666665</v>
      </c>
      <c r="F122" s="36">
        <v>995.88333333333321</v>
      </c>
      <c r="G122" s="36">
        <v>983.36666666666645</v>
      </c>
      <c r="H122" s="36">
        <v>1022.5666666666665</v>
      </c>
      <c r="I122" s="36">
        <v>1035.083333333333</v>
      </c>
      <c r="J122" s="36">
        <v>1042.1666666666665</v>
      </c>
      <c r="K122" s="31">
        <v>1028</v>
      </c>
      <c r="L122" s="31">
        <v>1008.4</v>
      </c>
      <c r="M122" s="31">
        <v>17.068210000000001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585.85</v>
      </c>
      <c r="D123" s="36">
        <v>584.83333333333337</v>
      </c>
      <c r="E123" s="36">
        <v>575.66666666666674</v>
      </c>
      <c r="F123" s="36">
        <v>565.48333333333335</v>
      </c>
      <c r="G123" s="36">
        <v>556.31666666666672</v>
      </c>
      <c r="H123" s="36">
        <v>595.01666666666677</v>
      </c>
      <c r="I123" s="36">
        <v>604.18333333333351</v>
      </c>
      <c r="J123" s="36">
        <v>614.36666666666679</v>
      </c>
      <c r="K123" s="31">
        <v>594</v>
      </c>
      <c r="L123" s="31">
        <v>574.65</v>
      </c>
      <c r="M123" s="31">
        <v>29.03173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1868.7</v>
      </c>
      <c r="D124" s="36">
        <v>1857.2666666666667</v>
      </c>
      <c r="E124" s="36">
        <v>1828.6833333333334</v>
      </c>
      <c r="F124" s="36">
        <v>1788.6666666666667</v>
      </c>
      <c r="G124" s="36">
        <v>1760.0833333333335</v>
      </c>
      <c r="H124" s="36">
        <v>1897.2833333333333</v>
      </c>
      <c r="I124" s="36">
        <v>1925.8666666666668</v>
      </c>
      <c r="J124" s="36">
        <v>1965.8833333333332</v>
      </c>
      <c r="K124" s="31">
        <v>1885.85</v>
      </c>
      <c r="L124" s="31">
        <v>1817.25</v>
      </c>
      <c r="M124" s="31">
        <v>17.84986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1805.3</v>
      </c>
      <c r="D125" s="36">
        <v>1818.4333333333332</v>
      </c>
      <c r="E125" s="36">
        <v>1787.7666666666664</v>
      </c>
      <c r="F125" s="36">
        <v>1770.2333333333333</v>
      </c>
      <c r="G125" s="36">
        <v>1739.5666666666666</v>
      </c>
      <c r="H125" s="36">
        <v>1835.9666666666662</v>
      </c>
      <c r="I125" s="36">
        <v>1866.6333333333328</v>
      </c>
      <c r="J125" s="36">
        <v>1884.1666666666661</v>
      </c>
      <c r="K125" s="31">
        <v>1849.1</v>
      </c>
      <c r="L125" s="31">
        <v>1800.9</v>
      </c>
      <c r="M125" s="31">
        <v>65.427019999999999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184.35</v>
      </c>
      <c r="D126" s="36">
        <v>184.35</v>
      </c>
      <c r="E126" s="36">
        <v>182.25</v>
      </c>
      <c r="F126" s="36">
        <v>180.15</v>
      </c>
      <c r="G126" s="36">
        <v>178.05</v>
      </c>
      <c r="H126" s="36">
        <v>186.45</v>
      </c>
      <c r="I126" s="36">
        <v>188.54999999999995</v>
      </c>
      <c r="J126" s="36">
        <v>190.64999999999998</v>
      </c>
      <c r="K126" s="31">
        <v>186.45</v>
      </c>
      <c r="L126" s="31">
        <v>182.25</v>
      </c>
      <c r="M126" s="31">
        <v>120.08676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4867.3999999999996</v>
      </c>
      <c r="D127" s="36">
        <v>4905.166666666667</v>
      </c>
      <c r="E127" s="36">
        <v>4789.9333333333343</v>
      </c>
      <c r="F127" s="36">
        <v>4712.4666666666672</v>
      </c>
      <c r="G127" s="36">
        <v>4597.2333333333345</v>
      </c>
      <c r="H127" s="36">
        <v>4982.6333333333341</v>
      </c>
      <c r="I127" s="36">
        <v>5097.8666666666659</v>
      </c>
      <c r="J127" s="36">
        <v>5175.3333333333339</v>
      </c>
      <c r="K127" s="31">
        <v>5020.3999999999996</v>
      </c>
      <c r="L127" s="31">
        <v>4827.7</v>
      </c>
      <c r="M127" s="31">
        <v>2.2610100000000002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807</v>
      </c>
      <c r="D128" s="36">
        <v>811.7833333333333</v>
      </c>
      <c r="E128" s="36">
        <v>796.81666666666661</v>
      </c>
      <c r="F128" s="36">
        <v>786.63333333333333</v>
      </c>
      <c r="G128" s="36">
        <v>771.66666666666663</v>
      </c>
      <c r="H128" s="36">
        <v>821.96666666666658</v>
      </c>
      <c r="I128" s="36">
        <v>836.93333333333328</v>
      </c>
      <c r="J128" s="36">
        <v>847.11666666666656</v>
      </c>
      <c r="K128" s="31">
        <v>826.75</v>
      </c>
      <c r="L128" s="31">
        <v>801.6</v>
      </c>
      <c r="M128" s="31">
        <v>48.140689999999999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5562.35</v>
      </c>
      <c r="D129" s="36">
        <v>5526.1500000000005</v>
      </c>
      <c r="E129" s="36">
        <v>5474.5000000000009</v>
      </c>
      <c r="F129" s="36">
        <v>5386.6500000000005</v>
      </c>
      <c r="G129" s="36">
        <v>5335.0000000000009</v>
      </c>
      <c r="H129" s="36">
        <v>5614.0000000000009</v>
      </c>
      <c r="I129" s="36">
        <v>5665.6500000000005</v>
      </c>
      <c r="J129" s="36">
        <v>5753.5000000000009</v>
      </c>
      <c r="K129" s="31">
        <v>5577.8</v>
      </c>
      <c r="L129" s="31">
        <v>5438.3</v>
      </c>
      <c r="M129" s="31">
        <v>3.3948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3636.55</v>
      </c>
      <c r="D130" s="36">
        <v>3636.3833333333332</v>
      </c>
      <c r="E130" s="36">
        <v>3621.1666666666665</v>
      </c>
      <c r="F130" s="36">
        <v>3605.7833333333333</v>
      </c>
      <c r="G130" s="36">
        <v>3590.5666666666666</v>
      </c>
      <c r="H130" s="36">
        <v>3651.7666666666664</v>
      </c>
      <c r="I130" s="36">
        <v>3666.9833333333336</v>
      </c>
      <c r="J130" s="36">
        <v>3682.3666666666663</v>
      </c>
      <c r="K130" s="31">
        <v>3651.6</v>
      </c>
      <c r="L130" s="31">
        <v>3621</v>
      </c>
      <c r="M130" s="31">
        <v>22.209530000000001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465.05</v>
      </c>
      <c r="D131" s="36">
        <v>466.01666666666665</v>
      </c>
      <c r="E131" s="36">
        <v>462.0333333333333</v>
      </c>
      <c r="F131" s="36">
        <v>459.01666666666665</v>
      </c>
      <c r="G131" s="36">
        <v>455.0333333333333</v>
      </c>
      <c r="H131" s="36">
        <v>469.0333333333333</v>
      </c>
      <c r="I131" s="36">
        <v>473.01666666666665</v>
      </c>
      <c r="J131" s="36">
        <v>476.0333333333333</v>
      </c>
      <c r="K131" s="31">
        <v>470</v>
      </c>
      <c r="L131" s="31">
        <v>463</v>
      </c>
      <c r="M131" s="31">
        <v>9.6695899999999995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1108.45</v>
      </c>
      <c r="D132" s="36">
        <v>1094.8166666666666</v>
      </c>
      <c r="E132" s="36">
        <v>1071.8333333333333</v>
      </c>
      <c r="F132" s="36">
        <v>1035.2166666666667</v>
      </c>
      <c r="G132" s="36">
        <v>1012.2333333333333</v>
      </c>
      <c r="H132" s="36">
        <v>1131.4333333333332</v>
      </c>
      <c r="I132" s="36">
        <v>1154.4166666666667</v>
      </c>
      <c r="J132" s="36">
        <v>1191.0333333333331</v>
      </c>
      <c r="K132" s="31">
        <v>1117.8</v>
      </c>
      <c r="L132" s="31">
        <v>1058.2</v>
      </c>
      <c r="M132" s="31">
        <v>141.85936000000001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1845.05</v>
      </c>
      <c r="D133" s="36">
        <v>1837.7666666666667</v>
      </c>
      <c r="E133" s="36">
        <v>1827.5333333333333</v>
      </c>
      <c r="F133" s="36">
        <v>1810.0166666666667</v>
      </c>
      <c r="G133" s="36">
        <v>1799.7833333333333</v>
      </c>
      <c r="H133" s="36">
        <v>1855.2833333333333</v>
      </c>
      <c r="I133" s="36">
        <v>1865.5166666666664</v>
      </c>
      <c r="J133" s="36">
        <v>1883.0333333333333</v>
      </c>
      <c r="K133" s="31">
        <v>1848</v>
      </c>
      <c r="L133" s="31">
        <v>1820.25</v>
      </c>
      <c r="M133" s="31">
        <v>8.6836500000000001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133181.6</v>
      </c>
      <c r="D134" s="36">
        <v>132687.19999999998</v>
      </c>
      <c r="E134" s="36">
        <v>131894.39999999997</v>
      </c>
      <c r="F134" s="36">
        <v>130607.19999999998</v>
      </c>
      <c r="G134" s="36">
        <v>129814.39999999997</v>
      </c>
      <c r="H134" s="36">
        <v>133974.39999999997</v>
      </c>
      <c r="I134" s="36">
        <v>134767.19999999995</v>
      </c>
      <c r="J134" s="36">
        <v>136054.39999999997</v>
      </c>
      <c r="K134" s="31">
        <v>133480</v>
      </c>
      <c r="L134" s="31">
        <v>131400</v>
      </c>
      <c r="M134" s="31">
        <v>8.5339999999999999E-2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1459.95</v>
      </c>
      <c r="D135" s="36">
        <v>1462.3166666666666</v>
      </c>
      <c r="E135" s="36">
        <v>1442.6333333333332</v>
      </c>
      <c r="F135" s="36">
        <v>1425.3166666666666</v>
      </c>
      <c r="G135" s="36">
        <v>1405.6333333333332</v>
      </c>
      <c r="H135" s="36">
        <v>1479.6333333333332</v>
      </c>
      <c r="I135" s="36">
        <v>1499.3166666666666</v>
      </c>
      <c r="J135" s="36">
        <v>1516.6333333333332</v>
      </c>
      <c r="K135" s="31">
        <v>1482</v>
      </c>
      <c r="L135" s="31">
        <v>1445</v>
      </c>
      <c r="M135" s="31">
        <v>6.14567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297.3</v>
      </c>
      <c r="D136" s="36">
        <v>297.95</v>
      </c>
      <c r="E136" s="36">
        <v>294.34999999999997</v>
      </c>
      <c r="F136" s="36">
        <v>291.39999999999998</v>
      </c>
      <c r="G136" s="36">
        <v>287.79999999999995</v>
      </c>
      <c r="H136" s="36">
        <v>300.89999999999998</v>
      </c>
      <c r="I136" s="36">
        <v>304.5</v>
      </c>
      <c r="J136" s="36">
        <v>307.45</v>
      </c>
      <c r="K136" s="31">
        <v>301.55</v>
      </c>
      <c r="L136" s="31">
        <v>295</v>
      </c>
      <c r="M136" s="31">
        <v>46.328659999999999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2756.75</v>
      </c>
      <c r="D137" s="36">
        <v>2754.5333333333333</v>
      </c>
      <c r="E137" s="36">
        <v>2742.2166666666667</v>
      </c>
      <c r="F137" s="36">
        <v>2727.6833333333334</v>
      </c>
      <c r="G137" s="36">
        <v>2715.3666666666668</v>
      </c>
      <c r="H137" s="36">
        <v>2769.0666666666666</v>
      </c>
      <c r="I137" s="36">
        <v>2781.3833333333332</v>
      </c>
      <c r="J137" s="36">
        <v>2795.9166666666665</v>
      </c>
      <c r="K137" s="31">
        <v>2766.85</v>
      </c>
      <c r="L137" s="31">
        <v>2740</v>
      </c>
      <c r="M137" s="31">
        <v>19.259830000000001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2115.6999999999998</v>
      </c>
      <c r="D138" s="36">
        <v>2128.0666666666666</v>
      </c>
      <c r="E138" s="36">
        <v>2098.1333333333332</v>
      </c>
      <c r="F138" s="36">
        <v>2080.5666666666666</v>
      </c>
      <c r="G138" s="36">
        <v>2050.6333333333332</v>
      </c>
      <c r="H138" s="36">
        <v>2145.6333333333332</v>
      </c>
      <c r="I138" s="36">
        <v>2175.5666666666666</v>
      </c>
      <c r="J138" s="36">
        <v>2193.1333333333332</v>
      </c>
      <c r="K138" s="31">
        <v>2158</v>
      </c>
      <c r="L138" s="31">
        <v>2110.5</v>
      </c>
      <c r="M138" s="31">
        <v>3.7585899999999999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667.35</v>
      </c>
      <c r="D139" s="36">
        <v>664.4</v>
      </c>
      <c r="E139" s="36">
        <v>655.9</v>
      </c>
      <c r="F139" s="36">
        <v>644.45000000000005</v>
      </c>
      <c r="G139" s="36">
        <v>635.95000000000005</v>
      </c>
      <c r="H139" s="36">
        <v>675.84999999999991</v>
      </c>
      <c r="I139" s="36">
        <v>684.34999999999991</v>
      </c>
      <c r="J139" s="36">
        <v>695.79999999999984</v>
      </c>
      <c r="K139" s="31">
        <v>672.9</v>
      </c>
      <c r="L139" s="31">
        <v>652.95000000000005</v>
      </c>
      <c r="M139" s="31">
        <v>34.149729999999998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12639.55</v>
      </c>
      <c r="D140" s="36">
        <v>12673.1</v>
      </c>
      <c r="E140" s="36">
        <v>12548.2</v>
      </c>
      <c r="F140" s="36">
        <v>12456.85</v>
      </c>
      <c r="G140" s="36">
        <v>12331.95</v>
      </c>
      <c r="H140" s="36">
        <v>12764.45</v>
      </c>
      <c r="I140" s="36">
        <v>12889.349999999999</v>
      </c>
      <c r="J140" s="36">
        <v>12980.7</v>
      </c>
      <c r="K140" s="31">
        <v>12798</v>
      </c>
      <c r="L140" s="31">
        <v>12581.75</v>
      </c>
      <c r="M140" s="31">
        <v>3.4781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1039.45</v>
      </c>
      <c r="D141" s="36">
        <v>1036.45</v>
      </c>
      <c r="E141" s="36">
        <v>1025.5</v>
      </c>
      <c r="F141" s="36">
        <v>1011.55</v>
      </c>
      <c r="G141" s="36">
        <v>1000.5999999999999</v>
      </c>
      <c r="H141" s="36">
        <v>1050.4000000000001</v>
      </c>
      <c r="I141" s="36">
        <v>1061.3500000000004</v>
      </c>
      <c r="J141" s="36">
        <v>1075.3000000000002</v>
      </c>
      <c r="K141" s="31">
        <v>1047.4000000000001</v>
      </c>
      <c r="L141" s="31">
        <v>1022.5</v>
      </c>
      <c r="M141" s="31">
        <v>14.22466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921</v>
      </c>
      <c r="D142" s="36">
        <v>918.6</v>
      </c>
      <c r="E142" s="36">
        <v>910.90000000000009</v>
      </c>
      <c r="F142" s="36">
        <v>900.80000000000007</v>
      </c>
      <c r="G142" s="36">
        <v>893.10000000000014</v>
      </c>
      <c r="H142" s="36">
        <v>928.7</v>
      </c>
      <c r="I142" s="36">
        <v>936.40000000000009</v>
      </c>
      <c r="J142" s="36">
        <v>946.5</v>
      </c>
      <c r="K142" s="31">
        <v>926.3</v>
      </c>
      <c r="L142" s="31">
        <v>908.5</v>
      </c>
      <c r="M142" s="31">
        <v>9.6016700000000004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5405</v>
      </c>
      <c r="D143" s="36">
        <v>5430.9666666666662</v>
      </c>
      <c r="E143" s="36">
        <v>5316.6833333333325</v>
      </c>
      <c r="F143" s="36">
        <v>5228.3666666666659</v>
      </c>
      <c r="G143" s="36">
        <v>5114.0833333333321</v>
      </c>
      <c r="H143" s="36">
        <v>5519.2833333333328</v>
      </c>
      <c r="I143" s="36">
        <v>5633.5666666666675</v>
      </c>
      <c r="J143" s="36">
        <v>5721.8833333333332</v>
      </c>
      <c r="K143" s="31">
        <v>5545.25</v>
      </c>
      <c r="L143" s="31">
        <v>5342.65</v>
      </c>
      <c r="M143" s="31">
        <v>19.474730000000001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75.72</v>
      </c>
      <c r="D144" s="36">
        <v>75.790000000000006</v>
      </c>
      <c r="E144" s="36">
        <v>75.13000000000001</v>
      </c>
      <c r="F144" s="36">
        <v>74.540000000000006</v>
      </c>
      <c r="G144" s="36">
        <v>73.88000000000001</v>
      </c>
      <c r="H144" s="36">
        <v>76.38000000000001</v>
      </c>
      <c r="I144" s="36">
        <v>77.040000000000006</v>
      </c>
      <c r="J144" s="36">
        <v>77.63000000000001</v>
      </c>
      <c r="K144" s="31">
        <v>76.45</v>
      </c>
      <c r="L144" s="31">
        <v>75.2</v>
      </c>
      <c r="M144" s="31">
        <v>90.580290000000005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2799.45</v>
      </c>
      <c r="D145" s="36">
        <v>2770.15</v>
      </c>
      <c r="E145" s="36">
        <v>2733.3500000000004</v>
      </c>
      <c r="F145" s="36">
        <v>2667.2500000000005</v>
      </c>
      <c r="G145" s="36">
        <v>2630.4500000000007</v>
      </c>
      <c r="H145" s="36">
        <v>2836.25</v>
      </c>
      <c r="I145" s="36">
        <v>2873.05</v>
      </c>
      <c r="J145" s="36">
        <v>2939.1499999999996</v>
      </c>
      <c r="K145" s="31">
        <v>2806.95</v>
      </c>
      <c r="L145" s="31">
        <v>2704.05</v>
      </c>
      <c r="M145" s="31">
        <v>7.7791899999999998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1834.65</v>
      </c>
      <c r="D146" s="36">
        <v>1844.3500000000001</v>
      </c>
      <c r="E146" s="36">
        <v>1820.3000000000002</v>
      </c>
      <c r="F146" s="36">
        <v>1805.95</v>
      </c>
      <c r="G146" s="36">
        <v>1781.9</v>
      </c>
      <c r="H146" s="36">
        <v>1858.7000000000003</v>
      </c>
      <c r="I146" s="36">
        <v>1882.75</v>
      </c>
      <c r="J146" s="36">
        <v>1897.1000000000004</v>
      </c>
      <c r="K146" s="31">
        <v>1868.4</v>
      </c>
      <c r="L146" s="31">
        <v>1830</v>
      </c>
      <c r="M146" s="31">
        <v>3.7309600000000001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113.21</v>
      </c>
      <c r="D147" s="36">
        <v>114.50333333333333</v>
      </c>
      <c r="E147" s="36">
        <v>111.70666666666666</v>
      </c>
      <c r="F147" s="36">
        <v>110.20333333333333</v>
      </c>
      <c r="G147" s="36">
        <v>107.40666666666667</v>
      </c>
      <c r="H147" s="36">
        <v>116.00666666666666</v>
      </c>
      <c r="I147" s="36">
        <v>118.80333333333334</v>
      </c>
      <c r="J147" s="36">
        <v>120.30666666666666</v>
      </c>
      <c r="K147" s="31">
        <v>117.3</v>
      </c>
      <c r="L147" s="31">
        <v>113</v>
      </c>
      <c r="M147" s="31">
        <v>603.99834999999996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246.72</v>
      </c>
      <c r="D148" s="36">
        <v>247.86666666666667</v>
      </c>
      <c r="E148" s="36">
        <v>245.01333333333335</v>
      </c>
      <c r="F148" s="36">
        <v>243.30666666666667</v>
      </c>
      <c r="G148" s="36">
        <v>240.45333333333335</v>
      </c>
      <c r="H148" s="36">
        <v>249.57333333333335</v>
      </c>
      <c r="I148" s="36">
        <v>252.4266666666667</v>
      </c>
      <c r="J148" s="36">
        <v>254.13333333333335</v>
      </c>
      <c r="K148" s="31">
        <v>250.72</v>
      </c>
      <c r="L148" s="31">
        <v>246.16</v>
      </c>
      <c r="M148" s="31">
        <v>67.249129999999994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380.45</v>
      </c>
      <c r="D149" s="36">
        <v>383.06666666666666</v>
      </c>
      <c r="E149" s="36">
        <v>377.38333333333333</v>
      </c>
      <c r="F149" s="36">
        <v>374.31666666666666</v>
      </c>
      <c r="G149" s="36">
        <v>368.63333333333333</v>
      </c>
      <c r="H149" s="36">
        <v>386.13333333333333</v>
      </c>
      <c r="I149" s="36">
        <v>391.81666666666661</v>
      </c>
      <c r="J149" s="36">
        <v>394.88333333333333</v>
      </c>
      <c r="K149" s="31">
        <v>388.75</v>
      </c>
      <c r="L149" s="31">
        <v>380</v>
      </c>
      <c r="M149" s="31">
        <v>118.93034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3665.35</v>
      </c>
      <c r="D150" s="36">
        <v>3688.0333333333328</v>
      </c>
      <c r="E150" s="36">
        <v>3633.1166666666659</v>
      </c>
      <c r="F150" s="36">
        <v>3600.8833333333332</v>
      </c>
      <c r="G150" s="36">
        <v>3545.9666666666662</v>
      </c>
      <c r="H150" s="36">
        <v>3720.2666666666655</v>
      </c>
      <c r="I150" s="36">
        <v>3775.1833333333325</v>
      </c>
      <c r="J150" s="36">
        <v>3807.4166666666652</v>
      </c>
      <c r="K150" s="31">
        <v>3742.95</v>
      </c>
      <c r="L150" s="31">
        <v>3655.8</v>
      </c>
      <c r="M150" s="31">
        <v>3.0097800000000001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2607.3000000000002</v>
      </c>
      <c r="D151" s="36">
        <v>2598.4</v>
      </c>
      <c r="E151" s="36">
        <v>2577.9500000000003</v>
      </c>
      <c r="F151" s="36">
        <v>2548.6000000000004</v>
      </c>
      <c r="G151" s="36">
        <v>2528.1500000000005</v>
      </c>
      <c r="H151" s="36">
        <v>2627.75</v>
      </c>
      <c r="I151" s="36">
        <v>2648.2</v>
      </c>
      <c r="J151" s="36">
        <v>2677.5499999999997</v>
      </c>
      <c r="K151" s="31">
        <v>2618.85</v>
      </c>
      <c r="L151" s="31">
        <v>2569.0500000000002</v>
      </c>
      <c r="M151" s="31">
        <v>7.5706899999999999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1727.45</v>
      </c>
      <c r="D152" s="36">
        <v>1729.3166666666666</v>
      </c>
      <c r="E152" s="36">
        <v>1713.6333333333332</v>
      </c>
      <c r="F152" s="36">
        <v>1699.8166666666666</v>
      </c>
      <c r="G152" s="36">
        <v>1684.1333333333332</v>
      </c>
      <c r="H152" s="36">
        <v>1743.1333333333332</v>
      </c>
      <c r="I152" s="36">
        <v>1758.8166666666666</v>
      </c>
      <c r="J152" s="36">
        <v>1772.6333333333332</v>
      </c>
      <c r="K152" s="31">
        <v>1745</v>
      </c>
      <c r="L152" s="31">
        <v>1715.5</v>
      </c>
      <c r="M152" s="31">
        <v>8.1564300000000003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322.64999999999998</v>
      </c>
      <c r="D153" s="36">
        <v>323.33333333333331</v>
      </c>
      <c r="E153" s="36">
        <v>319.06666666666661</v>
      </c>
      <c r="F153" s="36">
        <v>315.48333333333329</v>
      </c>
      <c r="G153" s="36">
        <v>311.21666666666658</v>
      </c>
      <c r="H153" s="36">
        <v>326.91666666666663</v>
      </c>
      <c r="I153" s="36">
        <v>331.18333333333339</v>
      </c>
      <c r="J153" s="36">
        <v>334.76666666666665</v>
      </c>
      <c r="K153" s="31">
        <v>327.60000000000002</v>
      </c>
      <c r="L153" s="31">
        <v>319.75</v>
      </c>
      <c r="M153" s="31">
        <v>374.68292000000002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618.5</v>
      </c>
      <c r="D154" s="36">
        <v>624.5</v>
      </c>
      <c r="E154" s="36">
        <v>609</v>
      </c>
      <c r="F154" s="36">
        <v>599.5</v>
      </c>
      <c r="G154" s="36">
        <v>584</v>
      </c>
      <c r="H154" s="36">
        <v>634</v>
      </c>
      <c r="I154" s="36">
        <v>649.5</v>
      </c>
      <c r="J154" s="36">
        <v>659</v>
      </c>
      <c r="K154" s="31">
        <v>640</v>
      </c>
      <c r="L154" s="31">
        <v>615</v>
      </c>
      <c r="M154" s="31">
        <v>110.50736000000001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460.3</v>
      </c>
      <c r="D155" s="36">
        <v>462.15000000000003</v>
      </c>
      <c r="E155" s="36">
        <v>452.90000000000009</v>
      </c>
      <c r="F155" s="36">
        <v>445.50000000000006</v>
      </c>
      <c r="G155" s="36">
        <v>436.25000000000011</v>
      </c>
      <c r="H155" s="36">
        <v>469.55000000000007</v>
      </c>
      <c r="I155" s="36">
        <v>478.79999999999995</v>
      </c>
      <c r="J155" s="36">
        <v>486.20000000000005</v>
      </c>
      <c r="K155" s="31">
        <v>471.4</v>
      </c>
      <c r="L155" s="31">
        <v>454.75</v>
      </c>
      <c r="M155" s="31">
        <v>25.30705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1422.55</v>
      </c>
      <c r="D156" s="36">
        <v>1425.2166666666665</v>
      </c>
      <c r="E156" s="36">
        <v>1401.633333333333</v>
      </c>
      <c r="F156" s="36">
        <v>1380.7166666666665</v>
      </c>
      <c r="G156" s="36">
        <v>1357.133333333333</v>
      </c>
      <c r="H156" s="36">
        <v>1446.133333333333</v>
      </c>
      <c r="I156" s="36">
        <v>1469.7166666666665</v>
      </c>
      <c r="J156" s="36">
        <v>1490.633333333333</v>
      </c>
      <c r="K156" s="31">
        <v>1448.8</v>
      </c>
      <c r="L156" s="31">
        <v>1404.3</v>
      </c>
      <c r="M156" s="31">
        <v>7.3469199999999999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3880.6</v>
      </c>
      <c r="D157" s="36">
        <v>3885.5166666666664</v>
      </c>
      <c r="E157" s="36">
        <v>3855.083333333333</v>
      </c>
      <c r="F157" s="36">
        <v>3829.5666666666666</v>
      </c>
      <c r="G157" s="36">
        <v>3799.1333333333332</v>
      </c>
      <c r="H157" s="36">
        <v>3911.0333333333328</v>
      </c>
      <c r="I157" s="36">
        <v>3941.4666666666662</v>
      </c>
      <c r="J157" s="36">
        <v>3966.9833333333327</v>
      </c>
      <c r="K157" s="31">
        <v>3915.95</v>
      </c>
      <c r="L157" s="31">
        <v>3860</v>
      </c>
      <c r="M157" s="31">
        <v>2.2130700000000001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40953</v>
      </c>
      <c r="D158" s="36">
        <v>40894.35</v>
      </c>
      <c r="E158" s="36">
        <v>40438.699999999997</v>
      </c>
      <c r="F158" s="36">
        <v>39924.400000000001</v>
      </c>
      <c r="G158" s="36">
        <v>39468.75</v>
      </c>
      <c r="H158" s="36">
        <v>41408.649999999994</v>
      </c>
      <c r="I158" s="36">
        <v>41864.300000000003</v>
      </c>
      <c r="J158" s="36">
        <v>42378.599999999991</v>
      </c>
      <c r="K158" s="31">
        <v>41350</v>
      </c>
      <c r="L158" s="31">
        <v>40380.050000000003</v>
      </c>
      <c r="M158" s="31">
        <v>0.30664999999999998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1559.1</v>
      </c>
      <c r="D159" s="36">
        <v>1558.6499999999999</v>
      </c>
      <c r="E159" s="36">
        <v>1543.4499999999998</v>
      </c>
      <c r="F159" s="36">
        <v>1527.8</v>
      </c>
      <c r="G159" s="36">
        <v>1512.6</v>
      </c>
      <c r="H159" s="36">
        <v>1574.2999999999997</v>
      </c>
      <c r="I159" s="36">
        <v>1589.5</v>
      </c>
      <c r="J159" s="36">
        <v>1605.1499999999996</v>
      </c>
      <c r="K159" s="31">
        <v>1573.85</v>
      </c>
      <c r="L159" s="31">
        <v>1543</v>
      </c>
      <c r="M159" s="31">
        <v>6.1529499999999997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4820.45</v>
      </c>
      <c r="D160" s="36">
        <v>4818.7499999999991</v>
      </c>
      <c r="E160" s="36">
        <v>4764.3499999999985</v>
      </c>
      <c r="F160" s="36">
        <v>4708.2499999999991</v>
      </c>
      <c r="G160" s="36">
        <v>4653.8499999999985</v>
      </c>
      <c r="H160" s="36">
        <v>4874.8499999999985</v>
      </c>
      <c r="I160" s="36">
        <v>4929.2499999999982</v>
      </c>
      <c r="J160" s="36">
        <v>4985.3499999999985</v>
      </c>
      <c r="K160" s="31">
        <v>4873.1499999999996</v>
      </c>
      <c r="L160" s="31">
        <v>4762.6499999999996</v>
      </c>
      <c r="M160" s="31">
        <v>3.6506799999999999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351.4</v>
      </c>
      <c r="D161" s="36">
        <v>351.86666666666662</v>
      </c>
      <c r="E161" s="36">
        <v>347.98333333333323</v>
      </c>
      <c r="F161" s="36">
        <v>344.56666666666661</v>
      </c>
      <c r="G161" s="36">
        <v>340.68333333333322</v>
      </c>
      <c r="H161" s="36">
        <v>355.28333333333325</v>
      </c>
      <c r="I161" s="36">
        <v>359.16666666666657</v>
      </c>
      <c r="J161" s="36">
        <v>362.58333333333326</v>
      </c>
      <c r="K161" s="31">
        <v>355.75</v>
      </c>
      <c r="L161" s="31">
        <v>348.45</v>
      </c>
      <c r="M161" s="31">
        <v>48.694949999999999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3175.15</v>
      </c>
      <c r="D162" s="36">
        <v>3172.9</v>
      </c>
      <c r="E162" s="36">
        <v>3150.8</v>
      </c>
      <c r="F162" s="36">
        <v>3126.4500000000003</v>
      </c>
      <c r="G162" s="36">
        <v>3104.3500000000004</v>
      </c>
      <c r="H162" s="36">
        <v>3197.25</v>
      </c>
      <c r="I162" s="36">
        <v>3219.3499999999995</v>
      </c>
      <c r="J162" s="36">
        <v>3243.7</v>
      </c>
      <c r="K162" s="31">
        <v>3195</v>
      </c>
      <c r="L162" s="31">
        <v>3148.55</v>
      </c>
      <c r="M162" s="31">
        <v>2.3508499999999999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977.85</v>
      </c>
      <c r="D163" s="36">
        <v>967.5333333333333</v>
      </c>
      <c r="E163" s="36">
        <v>954.06666666666661</v>
      </c>
      <c r="F163" s="36">
        <v>930.2833333333333</v>
      </c>
      <c r="G163" s="36">
        <v>916.81666666666661</v>
      </c>
      <c r="H163" s="36">
        <v>991.31666666666661</v>
      </c>
      <c r="I163" s="36">
        <v>1004.7833333333333</v>
      </c>
      <c r="J163" s="36">
        <v>1028.5666666666666</v>
      </c>
      <c r="K163" s="31">
        <v>981</v>
      </c>
      <c r="L163" s="31">
        <v>943.75</v>
      </c>
      <c r="M163" s="31">
        <v>36.053060000000002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6629.2</v>
      </c>
      <c r="D164" s="36">
        <v>6651.9666666666672</v>
      </c>
      <c r="E164" s="36">
        <v>6586.0833333333339</v>
      </c>
      <c r="F164" s="36">
        <v>6542.9666666666672</v>
      </c>
      <c r="G164" s="36">
        <v>6477.0833333333339</v>
      </c>
      <c r="H164" s="36">
        <v>6695.0833333333339</v>
      </c>
      <c r="I164" s="36">
        <v>6760.9666666666672</v>
      </c>
      <c r="J164" s="36">
        <v>6804.0833333333339</v>
      </c>
      <c r="K164" s="31">
        <v>6717.85</v>
      </c>
      <c r="L164" s="31">
        <v>6608.85</v>
      </c>
      <c r="M164" s="31">
        <v>2.3256600000000001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415.6</v>
      </c>
      <c r="D165" s="36">
        <v>411.66666666666669</v>
      </c>
      <c r="E165" s="36">
        <v>405.93333333333339</v>
      </c>
      <c r="F165" s="36">
        <v>396.26666666666671</v>
      </c>
      <c r="G165" s="36">
        <v>390.53333333333342</v>
      </c>
      <c r="H165" s="36">
        <v>421.33333333333337</v>
      </c>
      <c r="I165" s="36">
        <v>427.06666666666661</v>
      </c>
      <c r="J165" s="36">
        <v>436.73333333333335</v>
      </c>
      <c r="K165" s="31">
        <v>417.4</v>
      </c>
      <c r="L165" s="31">
        <v>402</v>
      </c>
      <c r="M165" s="31">
        <v>43.655619999999999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549.54999999999995</v>
      </c>
      <c r="D166" s="36">
        <v>552.4</v>
      </c>
      <c r="E166" s="36">
        <v>543.15</v>
      </c>
      <c r="F166" s="36">
        <v>536.75</v>
      </c>
      <c r="G166" s="36">
        <v>527.5</v>
      </c>
      <c r="H166" s="36">
        <v>558.79999999999995</v>
      </c>
      <c r="I166" s="36">
        <v>568.04999999999995</v>
      </c>
      <c r="J166" s="36">
        <v>574.44999999999993</v>
      </c>
      <c r="K166" s="31">
        <v>561.65</v>
      </c>
      <c r="L166" s="31">
        <v>546</v>
      </c>
      <c r="M166" s="31">
        <v>73.585340000000002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342.45</v>
      </c>
      <c r="D167" s="36">
        <v>343.65000000000003</v>
      </c>
      <c r="E167" s="36">
        <v>340.30000000000007</v>
      </c>
      <c r="F167" s="36">
        <v>338.15000000000003</v>
      </c>
      <c r="G167" s="36">
        <v>334.80000000000007</v>
      </c>
      <c r="H167" s="36">
        <v>345.80000000000007</v>
      </c>
      <c r="I167" s="36">
        <v>349.15000000000009</v>
      </c>
      <c r="J167" s="36">
        <v>351.30000000000007</v>
      </c>
      <c r="K167" s="31">
        <v>347</v>
      </c>
      <c r="L167" s="31">
        <v>341.5</v>
      </c>
      <c r="M167" s="31">
        <v>113.63095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1807.95</v>
      </c>
      <c r="D168" s="36">
        <v>1804.55</v>
      </c>
      <c r="E168" s="36">
        <v>1754.3999999999999</v>
      </c>
      <c r="F168" s="36">
        <v>1700.85</v>
      </c>
      <c r="G168" s="36">
        <v>1650.6999999999998</v>
      </c>
      <c r="H168" s="36">
        <v>1858.1</v>
      </c>
      <c r="I168" s="36">
        <v>1908.25</v>
      </c>
      <c r="J168" s="36">
        <v>1961.8</v>
      </c>
      <c r="K168" s="31">
        <v>1854.7</v>
      </c>
      <c r="L168" s="31">
        <v>1751</v>
      </c>
      <c r="M168" s="31">
        <v>26.67043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16890.349999999999</v>
      </c>
      <c r="D169" s="36">
        <v>16907.466666666664</v>
      </c>
      <c r="E169" s="36">
        <v>16780.133333333328</v>
      </c>
      <c r="F169" s="36">
        <v>16669.916666666664</v>
      </c>
      <c r="G169" s="36">
        <v>16542.583333333328</v>
      </c>
      <c r="H169" s="36">
        <v>17017.683333333327</v>
      </c>
      <c r="I169" s="36">
        <v>17145.016666666663</v>
      </c>
      <c r="J169" s="36">
        <v>17255.233333333326</v>
      </c>
      <c r="K169" s="31">
        <v>17034.8</v>
      </c>
      <c r="L169" s="31">
        <v>16797.25</v>
      </c>
      <c r="M169" s="31">
        <v>9.4009999999999996E-2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119.86</v>
      </c>
      <c r="D170" s="36">
        <v>120.40333333333332</v>
      </c>
      <c r="E170" s="36">
        <v>118.65666666666664</v>
      </c>
      <c r="F170" s="36">
        <v>117.45333333333332</v>
      </c>
      <c r="G170" s="36">
        <v>115.70666666666664</v>
      </c>
      <c r="H170" s="36">
        <v>121.60666666666664</v>
      </c>
      <c r="I170" s="36">
        <v>123.35333333333334</v>
      </c>
      <c r="J170" s="36">
        <v>124.55666666666664</v>
      </c>
      <c r="K170" s="31">
        <v>122.15</v>
      </c>
      <c r="L170" s="31">
        <v>119.2</v>
      </c>
      <c r="M170" s="31">
        <v>290.31538999999998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617.70000000000005</v>
      </c>
      <c r="D171" s="36">
        <v>623.71666666666658</v>
      </c>
      <c r="E171" s="36">
        <v>610.53333333333319</v>
      </c>
      <c r="F171" s="36">
        <v>603.36666666666656</v>
      </c>
      <c r="G171" s="36">
        <v>590.18333333333317</v>
      </c>
      <c r="H171" s="36">
        <v>630.88333333333321</v>
      </c>
      <c r="I171" s="36">
        <v>644.06666666666661</v>
      </c>
      <c r="J171" s="36">
        <v>651.23333333333323</v>
      </c>
      <c r="K171" s="31">
        <v>636.9</v>
      </c>
      <c r="L171" s="31">
        <v>616.54999999999995</v>
      </c>
      <c r="M171" s="31">
        <v>82.88646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620.15</v>
      </c>
      <c r="D172" s="36">
        <v>618.98333333333323</v>
      </c>
      <c r="E172" s="36">
        <v>606.16666666666652</v>
      </c>
      <c r="F172" s="36">
        <v>592.18333333333328</v>
      </c>
      <c r="G172" s="36">
        <v>579.36666666666656</v>
      </c>
      <c r="H172" s="36">
        <v>632.96666666666647</v>
      </c>
      <c r="I172" s="36">
        <v>645.7833333333333</v>
      </c>
      <c r="J172" s="36">
        <v>659.76666666666642</v>
      </c>
      <c r="K172" s="31">
        <v>631.79999999999995</v>
      </c>
      <c r="L172" s="31">
        <v>605</v>
      </c>
      <c r="M172" s="31">
        <v>299.31644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3152.5</v>
      </c>
      <c r="D173" s="36">
        <v>3163.5833333333335</v>
      </c>
      <c r="E173" s="36">
        <v>3127.166666666667</v>
      </c>
      <c r="F173" s="36">
        <v>3101.8333333333335</v>
      </c>
      <c r="G173" s="36">
        <v>3065.416666666667</v>
      </c>
      <c r="H173" s="36">
        <v>3188.916666666667</v>
      </c>
      <c r="I173" s="36">
        <v>3225.3333333333339</v>
      </c>
      <c r="J173" s="36">
        <v>3250.666666666667</v>
      </c>
      <c r="K173" s="31">
        <v>3200</v>
      </c>
      <c r="L173" s="31">
        <v>3138.25</v>
      </c>
      <c r="M173" s="31">
        <v>46.934190000000001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730.9</v>
      </c>
      <c r="D174" s="36">
        <v>734.58333333333337</v>
      </c>
      <c r="E174" s="36">
        <v>725.41666666666674</v>
      </c>
      <c r="F174" s="36">
        <v>719.93333333333339</v>
      </c>
      <c r="G174" s="36">
        <v>710.76666666666677</v>
      </c>
      <c r="H174" s="36">
        <v>740.06666666666672</v>
      </c>
      <c r="I174" s="36">
        <v>749.23333333333346</v>
      </c>
      <c r="J174" s="36">
        <v>754.7166666666667</v>
      </c>
      <c r="K174" s="31">
        <v>743.75</v>
      </c>
      <c r="L174" s="31">
        <v>729.1</v>
      </c>
      <c r="M174" s="31">
        <v>10.320220000000001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1621.35</v>
      </c>
      <c r="D175" s="36">
        <v>1617.7166666666665</v>
      </c>
      <c r="E175" s="36">
        <v>1595.833333333333</v>
      </c>
      <c r="F175" s="36">
        <v>1570.3166666666666</v>
      </c>
      <c r="G175" s="36">
        <v>1548.4333333333332</v>
      </c>
      <c r="H175" s="36">
        <v>1643.2333333333329</v>
      </c>
      <c r="I175" s="36">
        <v>1665.1166666666666</v>
      </c>
      <c r="J175" s="36">
        <v>1690.6333333333328</v>
      </c>
      <c r="K175" s="31">
        <v>1639.6</v>
      </c>
      <c r="L175" s="31">
        <v>1592.2</v>
      </c>
      <c r="M175" s="31">
        <v>18.44059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2394.6</v>
      </c>
      <c r="D176" s="36">
        <v>2392.0666666666666</v>
      </c>
      <c r="E176" s="36">
        <v>2378.583333333333</v>
      </c>
      <c r="F176" s="36">
        <v>2362.5666666666666</v>
      </c>
      <c r="G176" s="36">
        <v>2349.083333333333</v>
      </c>
      <c r="H176" s="36">
        <v>2408.083333333333</v>
      </c>
      <c r="I176" s="36">
        <v>2421.5666666666666</v>
      </c>
      <c r="J176" s="36">
        <v>2437.583333333333</v>
      </c>
      <c r="K176" s="31">
        <v>2405.5500000000002</v>
      </c>
      <c r="L176" s="31">
        <v>2376.0500000000002</v>
      </c>
      <c r="M176" s="31">
        <v>2.5003099999999998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201.17</v>
      </c>
      <c r="D177" s="36">
        <v>201.86333333333334</v>
      </c>
      <c r="E177" s="36">
        <v>199.95666666666668</v>
      </c>
      <c r="F177" s="36">
        <v>198.74333333333334</v>
      </c>
      <c r="G177" s="36">
        <v>196.83666666666667</v>
      </c>
      <c r="H177" s="36">
        <v>203.07666666666668</v>
      </c>
      <c r="I177" s="36">
        <v>204.98333333333332</v>
      </c>
      <c r="J177" s="36">
        <v>206.19666666666669</v>
      </c>
      <c r="K177" s="31">
        <v>203.77</v>
      </c>
      <c r="L177" s="31">
        <v>200.65</v>
      </c>
      <c r="M177" s="31">
        <v>86.786829999999995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27906.799999999999</v>
      </c>
      <c r="D178" s="36">
        <v>28079.149999999998</v>
      </c>
      <c r="E178" s="36">
        <v>27475.099999999995</v>
      </c>
      <c r="F178" s="36">
        <v>27043.399999999998</v>
      </c>
      <c r="G178" s="36">
        <v>26439.349999999995</v>
      </c>
      <c r="H178" s="36">
        <v>28510.849999999995</v>
      </c>
      <c r="I178" s="36">
        <v>29114.899999999998</v>
      </c>
      <c r="J178" s="36">
        <v>29546.599999999995</v>
      </c>
      <c r="K178" s="31">
        <v>28683.200000000001</v>
      </c>
      <c r="L178" s="31">
        <v>27647.45</v>
      </c>
      <c r="M178" s="31">
        <v>0.99512999999999996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2813.5</v>
      </c>
      <c r="D179" s="36">
        <v>2838.5</v>
      </c>
      <c r="E179" s="36">
        <v>2777</v>
      </c>
      <c r="F179" s="36">
        <v>2740.5</v>
      </c>
      <c r="G179" s="36">
        <v>2679</v>
      </c>
      <c r="H179" s="36">
        <v>2875</v>
      </c>
      <c r="I179" s="36">
        <v>2936.5</v>
      </c>
      <c r="J179" s="36">
        <v>2973</v>
      </c>
      <c r="K179" s="31">
        <v>2900</v>
      </c>
      <c r="L179" s="31">
        <v>2802</v>
      </c>
      <c r="M179" s="31">
        <v>9.8141800000000003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7468.6</v>
      </c>
      <c r="D180" s="36">
        <v>7533.5</v>
      </c>
      <c r="E180" s="36">
        <v>7379.1</v>
      </c>
      <c r="F180" s="36">
        <v>7289.6</v>
      </c>
      <c r="G180" s="36">
        <v>7135.2000000000007</v>
      </c>
      <c r="H180" s="36">
        <v>7623</v>
      </c>
      <c r="I180" s="36">
        <v>7777.4</v>
      </c>
      <c r="J180" s="36">
        <v>7866.9</v>
      </c>
      <c r="K180" s="31">
        <v>7687.9</v>
      </c>
      <c r="L180" s="31">
        <v>7444</v>
      </c>
      <c r="M180" s="31">
        <v>3.4156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714.15</v>
      </c>
      <c r="D181" s="36">
        <v>717.91666666666663</v>
      </c>
      <c r="E181" s="36">
        <v>704.73333333333323</v>
      </c>
      <c r="F181" s="36">
        <v>695.31666666666661</v>
      </c>
      <c r="G181" s="36">
        <v>682.13333333333321</v>
      </c>
      <c r="H181" s="36">
        <v>727.33333333333326</v>
      </c>
      <c r="I181" s="36">
        <v>740.51666666666665</v>
      </c>
      <c r="J181" s="36">
        <v>749.93333333333328</v>
      </c>
      <c r="K181" s="31">
        <v>731.1</v>
      </c>
      <c r="L181" s="31">
        <v>708.5</v>
      </c>
      <c r="M181" s="31">
        <v>7.9223299999999997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880.7</v>
      </c>
      <c r="D182" s="36">
        <v>881.03333333333342</v>
      </c>
      <c r="E182" s="36">
        <v>873.96666666666681</v>
      </c>
      <c r="F182" s="36">
        <v>867.23333333333335</v>
      </c>
      <c r="G182" s="36">
        <v>860.16666666666674</v>
      </c>
      <c r="H182" s="36">
        <v>887.76666666666688</v>
      </c>
      <c r="I182" s="36">
        <v>894.83333333333348</v>
      </c>
      <c r="J182" s="36">
        <v>901.56666666666695</v>
      </c>
      <c r="K182" s="31">
        <v>888.1</v>
      </c>
      <c r="L182" s="31">
        <v>874.3</v>
      </c>
      <c r="M182" s="31">
        <v>118.93692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150.99</v>
      </c>
      <c r="D183" s="36">
        <v>151.84666666666666</v>
      </c>
      <c r="E183" s="36">
        <v>149.74333333333334</v>
      </c>
      <c r="F183" s="36">
        <v>148.49666666666667</v>
      </c>
      <c r="G183" s="36">
        <v>146.39333333333335</v>
      </c>
      <c r="H183" s="36">
        <v>153.09333333333333</v>
      </c>
      <c r="I183" s="36">
        <v>155.19666666666663</v>
      </c>
      <c r="J183" s="36">
        <v>156.44333333333333</v>
      </c>
      <c r="K183" s="31">
        <v>153.94999999999999</v>
      </c>
      <c r="L183" s="31">
        <v>150.6</v>
      </c>
      <c r="M183" s="31">
        <v>170.44483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1579.3</v>
      </c>
      <c r="D184" s="36">
        <v>1583.0833333333333</v>
      </c>
      <c r="E184" s="36">
        <v>1571.1666666666665</v>
      </c>
      <c r="F184" s="36">
        <v>1563.0333333333333</v>
      </c>
      <c r="G184" s="36">
        <v>1551.1166666666666</v>
      </c>
      <c r="H184" s="36">
        <v>1591.2166666666665</v>
      </c>
      <c r="I184" s="36">
        <v>1603.133333333333</v>
      </c>
      <c r="J184" s="36">
        <v>1611.2666666666664</v>
      </c>
      <c r="K184" s="31">
        <v>1595</v>
      </c>
      <c r="L184" s="31">
        <v>1574.95</v>
      </c>
      <c r="M184" s="31">
        <v>6.8848099999999999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806.8</v>
      </c>
      <c r="D185" s="36">
        <v>809.6</v>
      </c>
      <c r="E185" s="36">
        <v>801.2</v>
      </c>
      <c r="F185" s="36">
        <v>795.6</v>
      </c>
      <c r="G185" s="36">
        <v>787.2</v>
      </c>
      <c r="H185" s="36">
        <v>815.2</v>
      </c>
      <c r="I185" s="36">
        <v>823.59999999999991</v>
      </c>
      <c r="J185" s="36">
        <v>829.2</v>
      </c>
      <c r="K185" s="31">
        <v>818</v>
      </c>
      <c r="L185" s="31">
        <v>804</v>
      </c>
      <c r="M185" s="31">
        <v>3.2153999999999998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752</v>
      </c>
      <c r="D186" s="36">
        <v>749.33333333333337</v>
      </c>
      <c r="E186" s="36">
        <v>745.16666666666674</v>
      </c>
      <c r="F186" s="36">
        <v>738.33333333333337</v>
      </c>
      <c r="G186" s="36">
        <v>734.16666666666674</v>
      </c>
      <c r="H186" s="36">
        <v>756.16666666666674</v>
      </c>
      <c r="I186" s="36">
        <v>760.33333333333348</v>
      </c>
      <c r="J186" s="36">
        <v>767.16666666666674</v>
      </c>
      <c r="K186" s="31">
        <v>753.5</v>
      </c>
      <c r="L186" s="31">
        <v>742.5</v>
      </c>
      <c r="M186" s="31">
        <v>6.2345800000000002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2455.4</v>
      </c>
      <c r="D187" s="36">
        <v>2455.0499999999997</v>
      </c>
      <c r="E187" s="36">
        <v>2437.2499999999995</v>
      </c>
      <c r="F187" s="36">
        <v>2419.1</v>
      </c>
      <c r="G187" s="36">
        <v>2401.2999999999997</v>
      </c>
      <c r="H187" s="36">
        <v>2473.1999999999994</v>
      </c>
      <c r="I187" s="36">
        <v>2490.9999999999995</v>
      </c>
      <c r="J187" s="36">
        <v>2509.1499999999992</v>
      </c>
      <c r="K187" s="31">
        <v>2472.85</v>
      </c>
      <c r="L187" s="31">
        <v>2436.9</v>
      </c>
      <c r="M187" s="31">
        <v>4.2487199999999996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1065.9000000000001</v>
      </c>
      <c r="D188" s="36">
        <v>1069.4166666666667</v>
      </c>
      <c r="E188" s="36">
        <v>1060.8833333333334</v>
      </c>
      <c r="F188" s="36">
        <v>1055.8666666666668</v>
      </c>
      <c r="G188" s="36">
        <v>1047.3333333333335</v>
      </c>
      <c r="H188" s="36">
        <v>1074.4333333333334</v>
      </c>
      <c r="I188" s="36">
        <v>1082.9666666666667</v>
      </c>
      <c r="J188" s="36">
        <v>1087.9833333333333</v>
      </c>
      <c r="K188" s="31">
        <v>1077.95</v>
      </c>
      <c r="L188" s="31">
        <v>1064.4000000000001</v>
      </c>
      <c r="M188" s="31">
        <v>6.0302499999999997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1851.05</v>
      </c>
      <c r="D189" s="36">
        <v>1860.1833333333334</v>
      </c>
      <c r="E189" s="36">
        <v>1837.4166666666667</v>
      </c>
      <c r="F189" s="36">
        <v>1823.7833333333333</v>
      </c>
      <c r="G189" s="36">
        <v>1801.0166666666667</v>
      </c>
      <c r="H189" s="36">
        <v>1873.8166666666668</v>
      </c>
      <c r="I189" s="36">
        <v>1896.5833333333333</v>
      </c>
      <c r="J189" s="36">
        <v>1910.2166666666669</v>
      </c>
      <c r="K189" s="31">
        <v>1882.95</v>
      </c>
      <c r="L189" s="31">
        <v>1846.55</v>
      </c>
      <c r="M189" s="31">
        <v>2.2394099999999999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4178.45</v>
      </c>
      <c r="D190" s="36">
        <v>4172.6333333333332</v>
      </c>
      <c r="E190" s="36">
        <v>4150.7166666666662</v>
      </c>
      <c r="F190" s="36">
        <v>4122.9833333333327</v>
      </c>
      <c r="G190" s="36">
        <v>4101.0666666666657</v>
      </c>
      <c r="H190" s="36">
        <v>4200.3666666666668</v>
      </c>
      <c r="I190" s="36">
        <v>4222.2833333333347</v>
      </c>
      <c r="J190" s="36">
        <v>4250.0166666666673</v>
      </c>
      <c r="K190" s="31">
        <v>4194.55</v>
      </c>
      <c r="L190" s="31">
        <v>4144.8999999999996</v>
      </c>
      <c r="M190" s="31">
        <v>20.295210000000001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1176.25</v>
      </c>
      <c r="D191" s="36">
        <v>1166</v>
      </c>
      <c r="E191" s="36">
        <v>1153</v>
      </c>
      <c r="F191" s="36">
        <v>1129.75</v>
      </c>
      <c r="G191" s="36">
        <v>1116.75</v>
      </c>
      <c r="H191" s="36">
        <v>1189.25</v>
      </c>
      <c r="I191" s="36">
        <v>1202.25</v>
      </c>
      <c r="J191" s="36">
        <v>1225.5</v>
      </c>
      <c r="K191" s="31">
        <v>1179</v>
      </c>
      <c r="L191" s="31">
        <v>1142.75</v>
      </c>
      <c r="M191" s="31">
        <v>21.528210000000001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6998.2</v>
      </c>
      <c r="D192" s="36">
        <v>7009.05</v>
      </c>
      <c r="E192" s="36">
        <v>6974.1500000000005</v>
      </c>
      <c r="F192" s="36">
        <v>6950.1</v>
      </c>
      <c r="G192" s="36">
        <v>6915.2000000000007</v>
      </c>
      <c r="H192" s="36">
        <v>7033.1</v>
      </c>
      <c r="I192" s="36">
        <v>7068</v>
      </c>
      <c r="J192" s="36">
        <v>7092.05</v>
      </c>
      <c r="K192" s="31">
        <v>7043.95</v>
      </c>
      <c r="L192" s="31">
        <v>6985</v>
      </c>
      <c r="M192" s="31">
        <v>0.86895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696.45</v>
      </c>
      <c r="D193" s="36">
        <v>697.98333333333323</v>
      </c>
      <c r="E193" s="36">
        <v>692.96666666666647</v>
      </c>
      <c r="F193" s="36">
        <v>689.48333333333323</v>
      </c>
      <c r="G193" s="36">
        <v>684.46666666666647</v>
      </c>
      <c r="H193" s="36">
        <v>701.46666666666647</v>
      </c>
      <c r="I193" s="36">
        <v>706.48333333333312</v>
      </c>
      <c r="J193" s="36">
        <v>709.96666666666647</v>
      </c>
      <c r="K193" s="31">
        <v>703</v>
      </c>
      <c r="L193" s="31">
        <v>694.5</v>
      </c>
      <c r="M193" s="31">
        <v>10.299020000000001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1021.15</v>
      </c>
      <c r="D194" s="36">
        <v>1023.3166666666666</v>
      </c>
      <c r="E194" s="36">
        <v>1017.0333333333333</v>
      </c>
      <c r="F194" s="36">
        <v>1012.9166666666667</v>
      </c>
      <c r="G194" s="36">
        <v>1006.6333333333334</v>
      </c>
      <c r="H194" s="36">
        <v>1027.4333333333332</v>
      </c>
      <c r="I194" s="36">
        <v>1033.7166666666665</v>
      </c>
      <c r="J194" s="36">
        <v>1037.833333333333</v>
      </c>
      <c r="K194" s="31">
        <v>1029.5999999999999</v>
      </c>
      <c r="L194" s="31">
        <v>1019.2</v>
      </c>
      <c r="M194" s="31">
        <v>48.245550000000001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436.9</v>
      </c>
      <c r="D195" s="36">
        <v>439.41666666666669</v>
      </c>
      <c r="E195" s="36">
        <v>433.58333333333337</v>
      </c>
      <c r="F195" s="36">
        <v>430.26666666666671</v>
      </c>
      <c r="G195" s="36">
        <v>424.43333333333339</v>
      </c>
      <c r="H195" s="36">
        <v>442.73333333333335</v>
      </c>
      <c r="I195" s="36">
        <v>448.56666666666672</v>
      </c>
      <c r="J195" s="36">
        <v>451.88333333333333</v>
      </c>
      <c r="K195" s="31">
        <v>445.25</v>
      </c>
      <c r="L195" s="31">
        <v>436.1</v>
      </c>
      <c r="M195" s="31">
        <v>107.24684999999999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167.07</v>
      </c>
      <c r="D196" s="36">
        <v>167.86333333333332</v>
      </c>
      <c r="E196" s="36">
        <v>165.90666666666664</v>
      </c>
      <c r="F196" s="36">
        <v>164.74333333333331</v>
      </c>
      <c r="G196" s="36">
        <v>162.78666666666663</v>
      </c>
      <c r="H196" s="36">
        <v>169.02666666666664</v>
      </c>
      <c r="I196" s="36">
        <v>170.98333333333329</v>
      </c>
      <c r="J196" s="36">
        <v>172.14666666666665</v>
      </c>
      <c r="K196" s="31">
        <v>169.82</v>
      </c>
      <c r="L196" s="31">
        <v>166.7</v>
      </c>
      <c r="M196" s="31">
        <v>265.06026000000003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1516.2</v>
      </c>
      <c r="D197" s="36">
        <v>1508.0999999999997</v>
      </c>
      <c r="E197" s="36">
        <v>1497.1999999999994</v>
      </c>
      <c r="F197" s="36">
        <v>1478.1999999999996</v>
      </c>
      <c r="G197" s="36">
        <v>1467.2999999999993</v>
      </c>
      <c r="H197" s="36">
        <v>1527.0999999999995</v>
      </c>
      <c r="I197" s="36">
        <v>1537.9999999999995</v>
      </c>
      <c r="J197" s="36">
        <v>1556.9999999999995</v>
      </c>
      <c r="K197" s="31">
        <v>1519</v>
      </c>
      <c r="L197" s="31">
        <v>1489.1</v>
      </c>
      <c r="M197" s="31">
        <v>17.941590000000001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794.45</v>
      </c>
      <c r="D198" s="36">
        <v>798.30000000000007</v>
      </c>
      <c r="E198" s="36">
        <v>787.25000000000011</v>
      </c>
      <c r="F198" s="36">
        <v>780.05000000000007</v>
      </c>
      <c r="G198" s="36">
        <v>769.00000000000011</v>
      </c>
      <c r="H198" s="36">
        <v>805.50000000000011</v>
      </c>
      <c r="I198" s="36">
        <v>816.55000000000007</v>
      </c>
      <c r="J198" s="36">
        <v>823.75000000000011</v>
      </c>
      <c r="K198" s="31">
        <v>809.35</v>
      </c>
      <c r="L198" s="31">
        <v>791.1</v>
      </c>
      <c r="M198" s="31">
        <v>11.114879999999999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3234.05</v>
      </c>
      <c r="D199" s="36">
        <v>3236.3833333333332</v>
      </c>
      <c r="E199" s="36">
        <v>3221.7666666666664</v>
      </c>
      <c r="F199" s="36">
        <v>3209.4833333333331</v>
      </c>
      <c r="G199" s="36">
        <v>3194.8666666666663</v>
      </c>
      <c r="H199" s="36">
        <v>3248.6666666666665</v>
      </c>
      <c r="I199" s="36">
        <v>3263.2833333333333</v>
      </c>
      <c r="J199" s="36">
        <v>3275.5666666666666</v>
      </c>
      <c r="K199" s="31">
        <v>3251</v>
      </c>
      <c r="L199" s="31">
        <v>3224.1</v>
      </c>
      <c r="M199" s="31">
        <v>5.0133599999999996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2975.05</v>
      </c>
      <c r="D200" s="36">
        <v>2975.2333333333336</v>
      </c>
      <c r="E200" s="36">
        <v>2945.4666666666672</v>
      </c>
      <c r="F200" s="36">
        <v>2915.8833333333337</v>
      </c>
      <c r="G200" s="36">
        <v>2886.1166666666672</v>
      </c>
      <c r="H200" s="36">
        <v>3004.8166666666671</v>
      </c>
      <c r="I200" s="36">
        <v>3034.5833333333335</v>
      </c>
      <c r="J200" s="36">
        <v>3064.166666666667</v>
      </c>
      <c r="K200" s="31">
        <v>3005</v>
      </c>
      <c r="L200" s="31">
        <v>2945.65</v>
      </c>
      <c r="M200" s="31">
        <v>3.15395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1545.55</v>
      </c>
      <c r="D201" s="36">
        <v>1533.7666666666667</v>
      </c>
      <c r="E201" s="36">
        <v>1518.8333333333333</v>
      </c>
      <c r="F201" s="36">
        <v>1492.1166666666666</v>
      </c>
      <c r="G201" s="36">
        <v>1477.1833333333332</v>
      </c>
      <c r="H201" s="36">
        <v>1560.4833333333333</v>
      </c>
      <c r="I201" s="36">
        <v>1575.4166666666667</v>
      </c>
      <c r="J201" s="36">
        <v>1602.1333333333334</v>
      </c>
      <c r="K201" s="31">
        <v>1548.7</v>
      </c>
      <c r="L201" s="31">
        <v>1507.05</v>
      </c>
      <c r="M201" s="31">
        <v>3.7430500000000002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5647.3</v>
      </c>
      <c r="D202" s="36">
        <v>5666.7</v>
      </c>
      <c r="E202" s="36">
        <v>5607.95</v>
      </c>
      <c r="F202" s="36">
        <v>5568.6</v>
      </c>
      <c r="G202" s="36">
        <v>5509.85</v>
      </c>
      <c r="H202" s="36">
        <v>5706.0499999999993</v>
      </c>
      <c r="I202" s="36">
        <v>5764.7999999999993</v>
      </c>
      <c r="J202" s="36">
        <v>5804.1499999999987</v>
      </c>
      <c r="K202" s="31">
        <v>5725.45</v>
      </c>
      <c r="L202" s="31">
        <v>5627.35</v>
      </c>
      <c r="M202" s="31">
        <v>6.4185800000000004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4095.2</v>
      </c>
      <c r="D203" s="36">
        <v>4101.6166666666659</v>
      </c>
      <c r="E203" s="36">
        <v>4058.5833333333321</v>
      </c>
      <c r="F203" s="36">
        <v>4021.9666666666662</v>
      </c>
      <c r="G203" s="36">
        <v>3978.9333333333325</v>
      </c>
      <c r="H203" s="36">
        <v>4138.2333333333318</v>
      </c>
      <c r="I203" s="36">
        <v>4181.2666666666664</v>
      </c>
      <c r="J203" s="36">
        <v>4217.8833333333314</v>
      </c>
      <c r="K203" s="31">
        <v>4144.6499999999996</v>
      </c>
      <c r="L203" s="31">
        <v>4065</v>
      </c>
      <c r="M203" s="31">
        <v>2.0238900000000002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557.29999999999995</v>
      </c>
      <c r="D204" s="36">
        <v>561.6</v>
      </c>
      <c r="E204" s="36">
        <v>551.20000000000005</v>
      </c>
      <c r="F204" s="36">
        <v>545.1</v>
      </c>
      <c r="G204" s="36">
        <v>534.70000000000005</v>
      </c>
      <c r="H204" s="36">
        <v>567.70000000000005</v>
      </c>
      <c r="I204" s="36">
        <v>578.09999999999991</v>
      </c>
      <c r="J204" s="36">
        <v>584.20000000000005</v>
      </c>
      <c r="K204" s="31">
        <v>572</v>
      </c>
      <c r="L204" s="31">
        <v>555.5</v>
      </c>
      <c r="M204" s="31">
        <v>16.747060000000001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11658.7</v>
      </c>
      <c r="D205" s="36">
        <v>11732.550000000001</v>
      </c>
      <c r="E205" s="36">
        <v>11558.050000000003</v>
      </c>
      <c r="F205" s="36">
        <v>11457.400000000001</v>
      </c>
      <c r="G205" s="36">
        <v>11282.900000000003</v>
      </c>
      <c r="H205" s="36">
        <v>11833.200000000003</v>
      </c>
      <c r="I205" s="36">
        <v>12007.699999999999</v>
      </c>
      <c r="J205" s="36">
        <v>12108.350000000002</v>
      </c>
      <c r="K205" s="31">
        <v>11907.05</v>
      </c>
      <c r="L205" s="31">
        <v>11631.9</v>
      </c>
      <c r="M205" s="31">
        <v>5.5605599999999997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139.65</v>
      </c>
      <c r="D206" s="36">
        <v>140.46666666666667</v>
      </c>
      <c r="E206" s="36">
        <v>138.19333333333333</v>
      </c>
      <c r="F206" s="36">
        <v>136.73666666666665</v>
      </c>
      <c r="G206" s="36">
        <v>134.46333333333331</v>
      </c>
      <c r="H206" s="36">
        <v>141.92333333333335</v>
      </c>
      <c r="I206" s="36">
        <v>144.19666666666672</v>
      </c>
      <c r="J206" s="36">
        <v>145.65333333333336</v>
      </c>
      <c r="K206" s="31">
        <v>142.74</v>
      </c>
      <c r="L206" s="31">
        <v>139.01</v>
      </c>
      <c r="M206" s="31">
        <v>136.17156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2082.9</v>
      </c>
      <c r="D207" s="36">
        <v>2095.7166666666667</v>
      </c>
      <c r="E207" s="36">
        <v>2054.9833333333336</v>
      </c>
      <c r="F207" s="36">
        <v>2027.0666666666671</v>
      </c>
      <c r="G207" s="36">
        <v>1986.3333333333339</v>
      </c>
      <c r="H207" s="36">
        <v>2123.6333333333332</v>
      </c>
      <c r="I207" s="36">
        <v>2164.3666666666659</v>
      </c>
      <c r="J207" s="36">
        <v>2192.2833333333328</v>
      </c>
      <c r="K207" s="31">
        <v>2136.4499999999998</v>
      </c>
      <c r="L207" s="31">
        <v>2067.8000000000002</v>
      </c>
      <c r="M207" s="31">
        <v>6.5411700000000002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1298.5999999999999</v>
      </c>
      <c r="D208" s="36">
        <v>1302.7833333333335</v>
      </c>
      <c r="E208" s="36">
        <v>1288.116666666667</v>
      </c>
      <c r="F208" s="36">
        <v>1277.6333333333334</v>
      </c>
      <c r="G208" s="36">
        <v>1262.9666666666669</v>
      </c>
      <c r="H208" s="36">
        <v>1313.2666666666671</v>
      </c>
      <c r="I208" s="36">
        <v>1327.9333333333336</v>
      </c>
      <c r="J208" s="36">
        <v>1338.4166666666672</v>
      </c>
      <c r="K208" s="31">
        <v>1317.45</v>
      </c>
      <c r="L208" s="31">
        <v>1292.3</v>
      </c>
      <c r="M208" s="31">
        <v>10.485049999999999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1599</v>
      </c>
      <c r="D209" s="36">
        <v>1611.9333333333332</v>
      </c>
      <c r="E209" s="36">
        <v>1579.1666666666663</v>
      </c>
      <c r="F209" s="36">
        <v>1559.333333333333</v>
      </c>
      <c r="G209" s="36">
        <v>1526.5666666666662</v>
      </c>
      <c r="H209" s="36">
        <v>1631.7666666666664</v>
      </c>
      <c r="I209" s="36">
        <v>1664.5333333333333</v>
      </c>
      <c r="J209" s="36">
        <v>1684.3666666666666</v>
      </c>
      <c r="K209" s="31">
        <v>1644.7</v>
      </c>
      <c r="L209" s="31">
        <v>1592.1</v>
      </c>
      <c r="M209" s="31">
        <v>17.40193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455.5</v>
      </c>
      <c r="D210" s="36">
        <v>458.88333333333338</v>
      </c>
      <c r="E210" s="36">
        <v>450.21666666666675</v>
      </c>
      <c r="F210" s="36">
        <v>444.93333333333339</v>
      </c>
      <c r="G210" s="36">
        <v>436.26666666666677</v>
      </c>
      <c r="H210" s="36">
        <v>464.16666666666674</v>
      </c>
      <c r="I210" s="36">
        <v>472.83333333333337</v>
      </c>
      <c r="J210" s="36">
        <v>478.11666666666673</v>
      </c>
      <c r="K210" s="31">
        <v>467.55</v>
      </c>
      <c r="L210" s="31">
        <v>453.6</v>
      </c>
      <c r="M210" s="31">
        <v>233.02199999999999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16.8</v>
      </c>
      <c r="D211" s="36">
        <v>17.046666666666667</v>
      </c>
      <c r="E211" s="36">
        <v>16.423333333333332</v>
      </c>
      <c r="F211" s="36">
        <v>16.046666666666667</v>
      </c>
      <c r="G211" s="36">
        <v>15.423333333333332</v>
      </c>
      <c r="H211" s="36">
        <v>17.423333333333332</v>
      </c>
      <c r="I211" s="36">
        <v>18.046666666666667</v>
      </c>
      <c r="J211" s="36">
        <v>18.423333333333332</v>
      </c>
      <c r="K211" s="31">
        <v>17.670000000000002</v>
      </c>
      <c r="L211" s="31">
        <v>16.670000000000002</v>
      </c>
      <c r="M211" s="31">
        <v>9644.5862799999995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1521.7</v>
      </c>
      <c r="D212" s="36">
        <v>1525.45</v>
      </c>
      <c r="E212" s="36">
        <v>1511.1000000000001</v>
      </c>
      <c r="F212" s="36">
        <v>1500.5</v>
      </c>
      <c r="G212" s="36">
        <v>1486.15</v>
      </c>
      <c r="H212" s="36">
        <v>1536.0500000000002</v>
      </c>
      <c r="I212" s="36">
        <v>1550.4</v>
      </c>
      <c r="J212" s="36">
        <v>1561.0000000000002</v>
      </c>
      <c r="K212" s="31">
        <v>1539.8</v>
      </c>
      <c r="L212" s="31">
        <v>1514.85</v>
      </c>
      <c r="M212" s="31">
        <v>6.9067699999999999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559.70000000000005</v>
      </c>
      <c r="D213" s="36">
        <v>559.56666666666672</v>
      </c>
      <c r="E213" s="36">
        <v>556.53333333333342</v>
      </c>
      <c r="F213" s="36">
        <v>553.36666666666667</v>
      </c>
      <c r="G213" s="36">
        <v>550.33333333333337</v>
      </c>
      <c r="H213" s="36">
        <v>562.73333333333346</v>
      </c>
      <c r="I213" s="36">
        <v>565.76666666666677</v>
      </c>
      <c r="J213" s="36">
        <v>568.93333333333351</v>
      </c>
      <c r="K213" s="31">
        <v>562.6</v>
      </c>
      <c r="L213" s="31">
        <v>556.4</v>
      </c>
      <c r="M213" s="31">
        <v>56.195309999999999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26.19</v>
      </c>
      <c r="D214" s="36">
        <v>26.38666666666667</v>
      </c>
      <c r="E214" s="36">
        <v>25.923333333333339</v>
      </c>
      <c r="F214" s="36">
        <v>25.65666666666667</v>
      </c>
      <c r="G214" s="36">
        <v>25.193333333333339</v>
      </c>
      <c r="H214" s="36">
        <v>26.65333333333334</v>
      </c>
      <c r="I214" s="36">
        <v>27.116666666666671</v>
      </c>
      <c r="J214" s="36">
        <v>27.38333333333334</v>
      </c>
      <c r="K214" s="31">
        <v>26.85</v>
      </c>
      <c r="L214" s="31">
        <v>26.12</v>
      </c>
      <c r="M214" s="31">
        <v>1643.46164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155.53</v>
      </c>
      <c r="D215" s="36">
        <v>158.11666666666667</v>
      </c>
      <c r="E215" s="36">
        <v>152.20333333333335</v>
      </c>
      <c r="F215" s="36">
        <v>148.87666666666667</v>
      </c>
      <c r="G215" s="36">
        <v>142.96333333333334</v>
      </c>
      <c r="H215" s="36">
        <v>161.44333333333336</v>
      </c>
      <c r="I215" s="36">
        <v>167.35666666666665</v>
      </c>
      <c r="J215" s="36">
        <v>170.68333333333337</v>
      </c>
      <c r="K215" s="31">
        <v>164.03</v>
      </c>
      <c r="L215" s="31">
        <v>154.79</v>
      </c>
      <c r="M215" s="31">
        <v>206.51456999999999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217.49</v>
      </c>
      <c r="D216" s="36">
        <v>221.04666666666671</v>
      </c>
      <c r="E216" s="36">
        <v>211.74333333333342</v>
      </c>
      <c r="F216" s="36">
        <v>205.99666666666673</v>
      </c>
      <c r="G216" s="36">
        <v>196.69333333333344</v>
      </c>
      <c r="H216" s="36">
        <v>226.79333333333341</v>
      </c>
      <c r="I216" s="36">
        <v>236.09666666666669</v>
      </c>
      <c r="J216" s="36">
        <v>241.84333333333339</v>
      </c>
      <c r="K216" s="31">
        <v>230.35</v>
      </c>
      <c r="L216" s="31">
        <v>215.3</v>
      </c>
      <c r="M216" s="31">
        <v>446.81031000000002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1184.8</v>
      </c>
      <c r="D217" s="36">
        <v>1186.7</v>
      </c>
      <c r="E217" s="36">
        <v>1175.7</v>
      </c>
      <c r="F217" s="36">
        <v>1166.5999999999999</v>
      </c>
      <c r="G217" s="36">
        <v>1155.5999999999999</v>
      </c>
      <c r="H217" s="36">
        <v>1195.8000000000002</v>
      </c>
      <c r="I217" s="36">
        <v>1206.8000000000002</v>
      </c>
      <c r="J217" s="36">
        <v>1215.9000000000003</v>
      </c>
      <c r="K217" s="31">
        <v>1197.7</v>
      </c>
      <c r="L217" s="31">
        <v>1177.5999999999999</v>
      </c>
      <c r="M217" s="31">
        <v>8.9025400000000001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2"/>
      <c r="B1" s="36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45491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6" t="s">
        <v>16</v>
      </c>
      <c r="B9" s="358" t="s">
        <v>18</v>
      </c>
      <c r="C9" s="361" t="s">
        <v>20</v>
      </c>
      <c r="D9" s="361" t="s">
        <v>21</v>
      </c>
      <c r="E9" s="353" t="s">
        <v>22</v>
      </c>
      <c r="F9" s="354"/>
      <c r="G9" s="355"/>
      <c r="H9" s="353" t="s">
        <v>23</v>
      </c>
      <c r="I9" s="354"/>
      <c r="J9" s="355"/>
      <c r="K9" s="26"/>
      <c r="L9" s="27"/>
      <c r="M9" s="48"/>
      <c r="N9" s="1"/>
      <c r="O9" s="1"/>
    </row>
    <row r="10" spans="1:15" ht="42.75" customHeight="1">
      <c r="A10" s="357"/>
      <c r="B10" s="360"/>
      <c r="C10" s="360"/>
      <c r="D10" s="3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980.75</v>
      </c>
      <c r="D11" s="36">
        <v>973.98333333333323</v>
      </c>
      <c r="E11" s="36">
        <v>959.41666666666652</v>
      </c>
      <c r="F11" s="36">
        <v>938.08333333333326</v>
      </c>
      <c r="G11" s="36">
        <v>923.51666666666654</v>
      </c>
      <c r="H11" s="36">
        <v>995.31666666666649</v>
      </c>
      <c r="I11" s="36">
        <v>1009.8833333333333</v>
      </c>
      <c r="J11" s="36">
        <v>1031.2166666666665</v>
      </c>
      <c r="K11" s="31">
        <v>988.55</v>
      </c>
      <c r="L11" s="31">
        <v>952.65</v>
      </c>
      <c r="M11" s="31">
        <v>4.4751099999999999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38772</v>
      </c>
      <c r="D12" s="36">
        <v>38973.016666666663</v>
      </c>
      <c r="E12" s="36">
        <v>38359.083333333328</v>
      </c>
      <c r="F12" s="36">
        <v>37946.166666666664</v>
      </c>
      <c r="G12" s="36">
        <v>37332.23333333333</v>
      </c>
      <c r="H12" s="36">
        <v>39385.933333333327</v>
      </c>
      <c r="I12" s="36">
        <v>39999.866666666661</v>
      </c>
      <c r="J12" s="36">
        <v>40412.783333333326</v>
      </c>
      <c r="K12" s="31">
        <v>39586.949999999997</v>
      </c>
      <c r="L12" s="31">
        <v>38560.1</v>
      </c>
      <c r="M12" s="31">
        <v>3.3610000000000001E-2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8232.2999999999993</v>
      </c>
      <c r="D13" s="36">
        <v>8239.0666666666675</v>
      </c>
      <c r="E13" s="36">
        <v>8178.1833333333343</v>
      </c>
      <c r="F13" s="36">
        <v>8124.0666666666666</v>
      </c>
      <c r="G13" s="36">
        <v>8063.1833333333334</v>
      </c>
      <c r="H13" s="36">
        <v>8293.1833333333343</v>
      </c>
      <c r="I13" s="36">
        <v>8354.0666666666693</v>
      </c>
      <c r="J13" s="36">
        <v>8408.1833333333361</v>
      </c>
      <c r="K13" s="31">
        <v>8299.9500000000007</v>
      </c>
      <c r="L13" s="31">
        <v>8184.95</v>
      </c>
      <c r="M13" s="31">
        <v>2.1292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2715.85</v>
      </c>
      <c r="D14" s="36">
        <v>2718.4666666666667</v>
      </c>
      <c r="E14" s="36">
        <v>2692.6833333333334</v>
      </c>
      <c r="F14" s="36">
        <v>2669.5166666666669</v>
      </c>
      <c r="G14" s="36">
        <v>2643.7333333333336</v>
      </c>
      <c r="H14" s="36">
        <v>2741.6333333333332</v>
      </c>
      <c r="I14" s="36">
        <v>2767.416666666667</v>
      </c>
      <c r="J14" s="36">
        <v>2790.583333333333</v>
      </c>
      <c r="K14" s="31">
        <v>2744.25</v>
      </c>
      <c r="L14" s="31">
        <v>2695.3</v>
      </c>
      <c r="M14" s="31">
        <v>4.4611400000000003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4256.2</v>
      </c>
      <c r="D15" s="36">
        <v>4250.4666666666662</v>
      </c>
      <c r="E15" s="36">
        <v>4205.7333333333327</v>
      </c>
      <c r="F15" s="36">
        <v>4155.2666666666664</v>
      </c>
      <c r="G15" s="36">
        <v>4110.5333333333328</v>
      </c>
      <c r="H15" s="36">
        <v>4300.9333333333325</v>
      </c>
      <c r="I15" s="36">
        <v>4345.6666666666661</v>
      </c>
      <c r="J15" s="36">
        <v>4396.1333333333323</v>
      </c>
      <c r="K15" s="31">
        <v>4295.2</v>
      </c>
      <c r="L15" s="31">
        <v>4200</v>
      </c>
      <c r="M15" s="31">
        <v>0.33872999999999998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1552.95</v>
      </c>
      <c r="D16" s="36">
        <v>1553.5833333333333</v>
      </c>
      <c r="E16" s="36">
        <v>1542.9166666666665</v>
      </c>
      <c r="F16" s="36">
        <v>1532.8833333333332</v>
      </c>
      <c r="G16" s="36">
        <v>1522.2166666666665</v>
      </c>
      <c r="H16" s="36">
        <v>1563.6166666666666</v>
      </c>
      <c r="I16" s="36">
        <v>1574.2833333333331</v>
      </c>
      <c r="J16" s="36">
        <v>1584.3166666666666</v>
      </c>
      <c r="K16" s="31">
        <v>1564.25</v>
      </c>
      <c r="L16" s="31">
        <v>1543.55</v>
      </c>
      <c r="M16" s="31">
        <v>9.2241900000000001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634.45000000000005</v>
      </c>
      <c r="D17" s="36">
        <v>637.78333333333342</v>
      </c>
      <c r="E17" s="36">
        <v>629.86666666666679</v>
      </c>
      <c r="F17" s="36">
        <v>625.28333333333342</v>
      </c>
      <c r="G17" s="36">
        <v>617.36666666666679</v>
      </c>
      <c r="H17" s="36">
        <v>642.36666666666679</v>
      </c>
      <c r="I17" s="36">
        <v>650.28333333333353</v>
      </c>
      <c r="J17" s="36">
        <v>654.86666666666679</v>
      </c>
      <c r="K17" s="31">
        <v>645.70000000000005</v>
      </c>
      <c r="L17" s="31">
        <v>633.20000000000005</v>
      </c>
      <c r="M17" s="31">
        <v>20.898420000000002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704.25</v>
      </c>
      <c r="D18" s="36">
        <v>706.43333333333339</v>
      </c>
      <c r="E18" s="36">
        <v>700.71666666666681</v>
      </c>
      <c r="F18" s="36">
        <v>697.18333333333339</v>
      </c>
      <c r="G18" s="36">
        <v>691.46666666666681</v>
      </c>
      <c r="H18" s="36">
        <v>709.96666666666681</v>
      </c>
      <c r="I18" s="36">
        <v>715.68333333333351</v>
      </c>
      <c r="J18" s="36">
        <v>719.21666666666681</v>
      </c>
      <c r="K18" s="31">
        <v>712.15</v>
      </c>
      <c r="L18" s="31">
        <v>702.9</v>
      </c>
      <c r="M18" s="31">
        <v>3.8620800000000002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1788.3</v>
      </c>
      <c r="D19" s="36">
        <v>1785.7666666666667</v>
      </c>
      <c r="E19" s="36">
        <v>1772.5333333333333</v>
      </c>
      <c r="F19" s="36">
        <v>1756.7666666666667</v>
      </c>
      <c r="G19" s="36">
        <v>1743.5333333333333</v>
      </c>
      <c r="H19" s="36">
        <v>1801.5333333333333</v>
      </c>
      <c r="I19" s="36">
        <v>1814.7666666666664</v>
      </c>
      <c r="J19" s="36">
        <v>1830.5333333333333</v>
      </c>
      <c r="K19" s="31">
        <v>1799</v>
      </c>
      <c r="L19" s="31">
        <v>1770</v>
      </c>
      <c r="M19" s="31">
        <v>0.94462999999999997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28589.1</v>
      </c>
      <c r="D20" s="36">
        <v>28579.866666666665</v>
      </c>
      <c r="E20" s="36">
        <v>28383.933333333331</v>
      </c>
      <c r="F20" s="36">
        <v>28178.766666666666</v>
      </c>
      <c r="G20" s="36">
        <v>27982.833333333332</v>
      </c>
      <c r="H20" s="36">
        <v>28785.033333333329</v>
      </c>
      <c r="I20" s="36">
        <v>28980.966666666664</v>
      </c>
      <c r="J20" s="36">
        <v>29186.133333333328</v>
      </c>
      <c r="K20" s="31">
        <v>28775.8</v>
      </c>
      <c r="L20" s="31">
        <v>28374.7</v>
      </c>
      <c r="M20" s="31">
        <v>0.12443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1444.25</v>
      </c>
      <c r="D21" s="36">
        <v>1448.8666666666668</v>
      </c>
      <c r="E21" s="36">
        <v>1428.7333333333336</v>
      </c>
      <c r="F21" s="36">
        <v>1413.2166666666667</v>
      </c>
      <c r="G21" s="36">
        <v>1393.0833333333335</v>
      </c>
      <c r="H21" s="36">
        <v>1464.3833333333337</v>
      </c>
      <c r="I21" s="36">
        <v>1484.5166666666669</v>
      </c>
      <c r="J21" s="36">
        <v>1500.0333333333338</v>
      </c>
      <c r="K21" s="31">
        <v>1469</v>
      </c>
      <c r="L21" s="31">
        <v>1433.35</v>
      </c>
      <c r="M21" s="31">
        <v>2.6619199999999998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1022.25</v>
      </c>
      <c r="D22" s="36">
        <v>1029.5666666666666</v>
      </c>
      <c r="E22" s="36">
        <v>1011.1833333333332</v>
      </c>
      <c r="F22" s="36">
        <v>1000.1166666666666</v>
      </c>
      <c r="G22" s="36">
        <v>981.73333333333312</v>
      </c>
      <c r="H22" s="36">
        <v>1040.6333333333332</v>
      </c>
      <c r="I22" s="36">
        <v>1059.0166666666664</v>
      </c>
      <c r="J22" s="36">
        <v>1070.0833333333333</v>
      </c>
      <c r="K22" s="31">
        <v>1047.95</v>
      </c>
      <c r="L22" s="31">
        <v>1018.5</v>
      </c>
      <c r="M22" s="31">
        <v>11.494529999999999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3109.3</v>
      </c>
      <c r="D23" s="36">
        <v>3114.3833333333332</v>
      </c>
      <c r="E23" s="36">
        <v>3091.0166666666664</v>
      </c>
      <c r="F23" s="36">
        <v>3072.7333333333331</v>
      </c>
      <c r="G23" s="36">
        <v>3049.3666666666663</v>
      </c>
      <c r="H23" s="36">
        <v>3132.6666666666665</v>
      </c>
      <c r="I23" s="36">
        <v>3156.0333333333333</v>
      </c>
      <c r="J23" s="36">
        <v>3174.3166666666666</v>
      </c>
      <c r="K23" s="31">
        <v>3137.75</v>
      </c>
      <c r="L23" s="31">
        <v>3096.1</v>
      </c>
      <c r="M23" s="31">
        <v>9.8835700000000006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1759.95</v>
      </c>
      <c r="D24" s="36">
        <v>1776.8166666666666</v>
      </c>
      <c r="E24" s="36">
        <v>1733.6333333333332</v>
      </c>
      <c r="F24" s="36">
        <v>1707.3166666666666</v>
      </c>
      <c r="G24" s="36">
        <v>1664.1333333333332</v>
      </c>
      <c r="H24" s="36">
        <v>1803.1333333333332</v>
      </c>
      <c r="I24" s="36">
        <v>1846.3166666666666</v>
      </c>
      <c r="J24" s="36">
        <v>1872.6333333333332</v>
      </c>
      <c r="K24" s="31">
        <v>1820</v>
      </c>
      <c r="L24" s="31">
        <v>1750.5</v>
      </c>
      <c r="M24" s="31">
        <v>12.314120000000001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1499.05</v>
      </c>
      <c r="D25" s="36">
        <v>1500.9666666666665</v>
      </c>
      <c r="E25" s="36">
        <v>1491.333333333333</v>
      </c>
      <c r="F25" s="36">
        <v>1483.6166666666666</v>
      </c>
      <c r="G25" s="36">
        <v>1473.9833333333331</v>
      </c>
      <c r="H25" s="36">
        <v>1508.6833333333329</v>
      </c>
      <c r="I25" s="36">
        <v>1518.3166666666666</v>
      </c>
      <c r="J25" s="36">
        <v>1526.0333333333328</v>
      </c>
      <c r="K25" s="31">
        <v>1510.6</v>
      </c>
      <c r="L25" s="31">
        <v>1493.25</v>
      </c>
      <c r="M25" s="31">
        <v>21.703140000000001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712.45</v>
      </c>
      <c r="D26" s="36">
        <v>717.56666666666661</v>
      </c>
      <c r="E26" s="36">
        <v>703.43333333333317</v>
      </c>
      <c r="F26" s="36">
        <v>694.41666666666652</v>
      </c>
      <c r="G26" s="36">
        <v>680.28333333333308</v>
      </c>
      <c r="H26" s="36">
        <v>726.58333333333326</v>
      </c>
      <c r="I26" s="36">
        <v>740.7166666666667</v>
      </c>
      <c r="J26" s="36">
        <v>749.73333333333335</v>
      </c>
      <c r="K26" s="31">
        <v>731.7</v>
      </c>
      <c r="L26" s="31">
        <v>708.55</v>
      </c>
      <c r="M26" s="31">
        <v>27.051110000000001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906</v>
      </c>
      <c r="D27" s="36">
        <v>906.4666666666667</v>
      </c>
      <c r="E27" s="36">
        <v>897.13333333333344</v>
      </c>
      <c r="F27" s="36">
        <v>888.26666666666677</v>
      </c>
      <c r="G27" s="36">
        <v>878.93333333333351</v>
      </c>
      <c r="H27" s="36">
        <v>915.33333333333337</v>
      </c>
      <c r="I27" s="36">
        <v>924.66666666666663</v>
      </c>
      <c r="J27" s="36">
        <v>933.5333333333333</v>
      </c>
      <c r="K27" s="31">
        <v>915.8</v>
      </c>
      <c r="L27" s="31">
        <v>897.6</v>
      </c>
      <c r="M27" s="31">
        <v>31.155370000000001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330.75</v>
      </c>
      <c r="D28" s="36">
        <v>332.25</v>
      </c>
      <c r="E28" s="36">
        <v>327.9</v>
      </c>
      <c r="F28" s="36">
        <v>325.04999999999995</v>
      </c>
      <c r="G28" s="36">
        <v>320.69999999999993</v>
      </c>
      <c r="H28" s="36">
        <v>335.1</v>
      </c>
      <c r="I28" s="36">
        <v>339.45000000000005</v>
      </c>
      <c r="J28" s="36">
        <v>342.30000000000007</v>
      </c>
      <c r="K28" s="31">
        <v>336.6</v>
      </c>
      <c r="L28" s="31">
        <v>329.4</v>
      </c>
      <c r="M28" s="31">
        <v>21.68694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225.42</v>
      </c>
      <c r="D29" s="36">
        <v>226.20000000000002</v>
      </c>
      <c r="E29" s="36">
        <v>224.22000000000003</v>
      </c>
      <c r="F29" s="36">
        <v>223.02</v>
      </c>
      <c r="G29" s="36">
        <v>221.04000000000002</v>
      </c>
      <c r="H29" s="36">
        <v>227.40000000000003</v>
      </c>
      <c r="I29" s="36">
        <v>229.38</v>
      </c>
      <c r="J29" s="36">
        <v>230.58000000000004</v>
      </c>
      <c r="K29" s="31">
        <v>228.18</v>
      </c>
      <c r="L29" s="31">
        <v>225</v>
      </c>
      <c r="M29" s="31">
        <v>15.405749999999999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330.2</v>
      </c>
      <c r="D30" s="36">
        <v>330.34999999999997</v>
      </c>
      <c r="E30" s="36">
        <v>326.24999999999994</v>
      </c>
      <c r="F30" s="36">
        <v>322.29999999999995</v>
      </c>
      <c r="G30" s="36">
        <v>318.19999999999993</v>
      </c>
      <c r="H30" s="36">
        <v>334.29999999999995</v>
      </c>
      <c r="I30" s="36">
        <v>338.4</v>
      </c>
      <c r="J30" s="36">
        <v>342.34999999999997</v>
      </c>
      <c r="K30" s="31">
        <v>334.45</v>
      </c>
      <c r="L30" s="31">
        <v>326.39999999999998</v>
      </c>
      <c r="M30" s="31">
        <v>76.426119999999997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897.45</v>
      </c>
      <c r="D31" s="36">
        <v>883.81666666666661</v>
      </c>
      <c r="E31" s="36">
        <v>867.63333333333321</v>
      </c>
      <c r="F31" s="36">
        <v>837.81666666666661</v>
      </c>
      <c r="G31" s="36">
        <v>821.63333333333321</v>
      </c>
      <c r="H31" s="36">
        <v>913.63333333333321</v>
      </c>
      <c r="I31" s="36">
        <v>929.81666666666661</v>
      </c>
      <c r="J31" s="36">
        <v>959.63333333333321</v>
      </c>
      <c r="K31" s="31">
        <v>900</v>
      </c>
      <c r="L31" s="31">
        <v>854</v>
      </c>
      <c r="M31" s="31">
        <v>3.5622500000000001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890.1</v>
      </c>
      <c r="D32" s="36">
        <v>890.36666666666679</v>
      </c>
      <c r="E32" s="36">
        <v>883.68333333333362</v>
      </c>
      <c r="F32" s="36">
        <v>877.26666666666688</v>
      </c>
      <c r="G32" s="36">
        <v>870.58333333333371</v>
      </c>
      <c r="H32" s="36">
        <v>896.78333333333353</v>
      </c>
      <c r="I32" s="36">
        <v>903.4666666666667</v>
      </c>
      <c r="J32" s="36">
        <v>909.88333333333344</v>
      </c>
      <c r="K32" s="31">
        <v>897.05</v>
      </c>
      <c r="L32" s="31">
        <v>883.95</v>
      </c>
      <c r="M32" s="31">
        <v>0.22603999999999999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1407.7</v>
      </c>
      <c r="D33" s="36">
        <v>1415.6000000000001</v>
      </c>
      <c r="E33" s="36">
        <v>1394.0500000000002</v>
      </c>
      <c r="F33" s="36">
        <v>1380.4</v>
      </c>
      <c r="G33" s="36">
        <v>1358.8500000000001</v>
      </c>
      <c r="H33" s="36">
        <v>1429.2500000000002</v>
      </c>
      <c r="I33" s="36">
        <v>1450.8</v>
      </c>
      <c r="J33" s="36">
        <v>1464.4500000000003</v>
      </c>
      <c r="K33" s="31">
        <v>1437.15</v>
      </c>
      <c r="L33" s="31">
        <v>1401.95</v>
      </c>
      <c r="M33" s="31">
        <v>2.7315900000000002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2227.75</v>
      </c>
      <c r="D34" s="36">
        <v>2237.1</v>
      </c>
      <c r="E34" s="36">
        <v>2213.0499999999997</v>
      </c>
      <c r="F34" s="36">
        <v>2198.35</v>
      </c>
      <c r="G34" s="36">
        <v>2174.2999999999997</v>
      </c>
      <c r="H34" s="36">
        <v>2251.7999999999997</v>
      </c>
      <c r="I34" s="36">
        <v>2275.85</v>
      </c>
      <c r="J34" s="36">
        <v>2290.5499999999997</v>
      </c>
      <c r="K34" s="31">
        <v>2261.15</v>
      </c>
      <c r="L34" s="31">
        <v>2222.4</v>
      </c>
      <c r="M34" s="31">
        <v>1.6481600000000001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1083.45</v>
      </c>
      <c r="D35" s="36">
        <v>1063.8499999999999</v>
      </c>
      <c r="E35" s="36">
        <v>1008.6999999999998</v>
      </c>
      <c r="F35" s="36">
        <v>933.94999999999993</v>
      </c>
      <c r="G35" s="36">
        <v>878.79999999999984</v>
      </c>
      <c r="H35" s="36">
        <v>1138.5999999999999</v>
      </c>
      <c r="I35" s="36">
        <v>1193.75</v>
      </c>
      <c r="J35" s="36">
        <v>1268.4999999999998</v>
      </c>
      <c r="K35" s="31">
        <v>1119</v>
      </c>
      <c r="L35" s="31">
        <v>989.1</v>
      </c>
      <c r="M35" s="31">
        <v>57.703589999999998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5296.8</v>
      </c>
      <c r="D36" s="36">
        <v>5337.8166666666666</v>
      </c>
      <c r="E36" s="36">
        <v>5230.6333333333332</v>
      </c>
      <c r="F36" s="36">
        <v>5164.4666666666662</v>
      </c>
      <c r="G36" s="36">
        <v>5057.2833333333328</v>
      </c>
      <c r="H36" s="36">
        <v>5403.9833333333336</v>
      </c>
      <c r="I36" s="36">
        <v>5511.1666666666661</v>
      </c>
      <c r="J36" s="36">
        <v>5577.3333333333339</v>
      </c>
      <c r="K36" s="31">
        <v>5445</v>
      </c>
      <c r="L36" s="31">
        <v>5271.65</v>
      </c>
      <c r="M36" s="31">
        <v>2.29725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2060.5</v>
      </c>
      <c r="D37" s="36">
        <v>2063.9500000000003</v>
      </c>
      <c r="E37" s="36">
        <v>2042.4500000000007</v>
      </c>
      <c r="F37" s="36">
        <v>2024.4000000000005</v>
      </c>
      <c r="G37" s="36">
        <v>2002.900000000001</v>
      </c>
      <c r="H37" s="36">
        <v>2082.0000000000005</v>
      </c>
      <c r="I37" s="36">
        <v>2103.4999999999995</v>
      </c>
      <c r="J37" s="36">
        <v>2121.5500000000002</v>
      </c>
      <c r="K37" s="31">
        <v>2085.4499999999998</v>
      </c>
      <c r="L37" s="31">
        <v>2045.9</v>
      </c>
      <c r="M37" s="31">
        <v>0.35693000000000003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63.9</v>
      </c>
      <c r="D38" s="36">
        <v>63.93333333333333</v>
      </c>
      <c r="E38" s="36">
        <v>63.566666666666663</v>
      </c>
      <c r="F38" s="36">
        <v>63.233333333333334</v>
      </c>
      <c r="G38" s="36">
        <v>62.866666666666667</v>
      </c>
      <c r="H38" s="36">
        <v>64.266666666666652</v>
      </c>
      <c r="I38" s="36">
        <v>64.633333333333326</v>
      </c>
      <c r="J38" s="36">
        <v>64.966666666666654</v>
      </c>
      <c r="K38" s="31">
        <v>64.3</v>
      </c>
      <c r="L38" s="31">
        <v>63.6</v>
      </c>
      <c r="M38" s="31">
        <v>12.521039999999999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26.99</v>
      </c>
      <c r="D39" s="36">
        <v>27.13</v>
      </c>
      <c r="E39" s="36">
        <v>26.659999999999997</v>
      </c>
      <c r="F39" s="36">
        <v>26.33</v>
      </c>
      <c r="G39" s="36">
        <v>25.859999999999996</v>
      </c>
      <c r="H39" s="36">
        <v>27.459999999999997</v>
      </c>
      <c r="I39" s="36">
        <v>27.930000000000003</v>
      </c>
      <c r="J39" s="36">
        <v>28.259999999999998</v>
      </c>
      <c r="K39" s="31">
        <v>27.6</v>
      </c>
      <c r="L39" s="31">
        <v>26.8</v>
      </c>
      <c r="M39" s="31">
        <v>73.867599999999996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1569.75</v>
      </c>
      <c r="D40" s="36">
        <v>1578.8500000000001</v>
      </c>
      <c r="E40" s="36">
        <v>1550.9000000000003</v>
      </c>
      <c r="F40" s="36">
        <v>1532.0500000000002</v>
      </c>
      <c r="G40" s="36">
        <v>1504.1000000000004</v>
      </c>
      <c r="H40" s="36">
        <v>1597.7000000000003</v>
      </c>
      <c r="I40" s="36">
        <v>1625.65</v>
      </c>
      <c r="J40" s="36">
        <v>1644.5000000000002</v>
      </c>
      <c r="K40" s="31">
        <v>1606.8</v>
      </c>
      <c r="L40" s="31">
        <v>1560</v>
      </c>
      <c r="M40" s="31">
        <v>9.2449700000000004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4593.25</v>
      </c>
      <c r="D41" s="36">
        <v>4616.6833333333334</v>
      </c>
      <c r="E41" s="36">
        <v>4526.5666666666666</v>
      </c>
      <c r="F41" s="36">
        <v>4459.8833333333332</v>
      </c>
      <c r="G41" s="36">
        <v>4369.7666666666664</v>
      </c>
      <c r="H41" s="36">
        <v>4683.3666666666668</v>
      </c>
      <c r="I41" s="36">
        <v>4773.4833333333336</v>
      </c>
      <c r="J41" s="36">
        <v>4840.166666666667</v>
      </c>
      <c r="K41" s="31">
        <v>4706.8</v>
      </c>
      <c r="L41" s="31">
        <v>4550</v>
      </c>
      <c r="M41" s="31">
        <v>1.0980099999999999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685.35</v>
      </c>
      <c r="D42" s="36">
        <v>686.86666666666667</v>
      </c>
      <c r="E42" s="36">
        <v>681.73333333333335</v>
      </c>
      <c r="F42" s="36">
        <v>678.11666666666667</v>
      </c>
      <c r="G42" s="36">
        <v>672.98333333333335</v>
      </c>
      <c r="H42" s="36">
        <v>690.48333333333335</v>
      </c>
      <c r="I42" s="36">
        <v>695.61666666666679</v>
      </c>
      <c r="J42" s="36">
        <v>699.23333333333335</v>
      </c>
      <c r="K42" s="31">
        <v>692</v>
      </c>
      <c r="L42" s="31">
        <v>683.25</v>
      </c>
      <c r="M42" s="31">
        <v>24.848020000000002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3906.05</v>
      </c>
      <c r="D43" s="36">
        <v>3904.7166666666672</v>
      </c>
      <c r="E43" s="36">
        <v>3877.3833333333341</v>
      </c>
      <c r="F43" s="36">
        <v>3848.7166666666672</v>
      </c>
      <c r="G43" s="36">
        <v>3821.3833333333341</v>
      </c>
      <c r="H43" s="36">
        <v>3933.3833333333341</v>
      </c>
      <c r="I43" s="36">
        <v>3960.7166666666672</v>
      </c>
      <c r="J43" s="36">
        <v>3989.3833333333341</v>
      </c>
      <c r="K43" s="31">
        <v>3932.05</v>
      </c>
      <c r="L43" s="31">
        <v>3876.05</v>
      </c>
      <c r="M43" s="31">
        <v>0.23754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2218.8000000000002</v>
      </c>
      <c r="D44" s="36">
        <v>2249.6666666666665</v>
      </c>
      <c r="E44" s="36">
        <v>2179.1333333333332</v>
      </c>
      <c r="F44" s="36">
        <v>2139.4666666666667</v>
      </c>
      <c r="G44" s="36">
        <v>2068.9333333333334</v>
      </c>
      <c r="H44" s="36">
        <v>2289.333333333333</v>
      </c>
      <c r="I44" s="36">
        <v>2359.8666666666668</v>
      </c>
      <c r="J44" s="36">
        <v>2399.5333333333328</v>
      </c>
      <c r="K44" s="31">
        <v>2320.1999999999998</v>
      </c>
      <c r="L44" s="31">
        <v>2210</v>
      </c>
      <c r="M44" s="31">
        <v>11.21758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776.2</v>
      </c>
      <c r="D45" s="36">
        <v>769.35</v>
      </c>
      <c r="E45" s="36">
        <v>756.35</v>
      </c>
      <c r="F45" s="36">
        <v>736.5</v>
      </c>
      <c r="G45" s="36">
        <v>723.5</v>
      </c>
      <c r="H45" s="36">
        <v>789.2</v>
      </c>
      <c r="I45" s="36">
        <v>802.2</v>
      </c>
      <c r="J45" s="36">
        <v>822.05000000000007</v>
      </c>
      <c r="K45" s="31">
        <v>782.35</v>
      </c>
      <c r="L45" s="31">
        <v>749.5</v>
      </c>
      <c r="M45" s="31">
        <v>3.29888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9028.2999999999993</v>
      </c>
      <c r="D46" s="36">
        <v>8985.6999999999989</v>
      </c>
      <c r="E46" s="36">
        <v>8872.5999999999985</v>
      </c>
      <c r="F46" s="36">
        <v>8716.9</v>
      </c>
      <c r="G46" s="36">
        <v>8603.7999999999993</v>
      </c>
      <c r="H46" s="36">
        <v>9141.3999999999978</v>
      </c>
      <c r="I46" s="36">
        <v>9254.5</v>
      </c>
      <c r="J46" s="36">
        <v>9410.1999999999971</v>
      </c>
      <c r="K46" s="31">
        <v>9098.7999999999993</v>
      </c>
      <c r="L46" s="31">
        <v>8830</v>
      </c>
      <c r="M46" s="31">
        <v>0.88648000000000005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6453.7</v>
      </c>
      <c r="D47" s="36">
        <v>6440.2333333333336</v>
      </c>
      <c r="E47" s="36">
        <v>6416.4666666666672</v>
      </c>
      <c r="F47" s="36">
        <v>6379.2333333333336</v>
      </c>
      <c r="G47" s="36">
        <v>6355.4666666666672</v>
      </c>
      <c r="H47" s="36">
        <v>6477.4666666666672</v>
      </c>
      <c r="I47" s="36">
        <v>6501.2333333333336</v>
      </c>
      <c r="J47" s="36">
        <v>6538.4666666666672</v>
      </c>
      <c r="K47" s="31">
        <v>6464</v>
      </c>
      <c r="L47" s="31">
        <v>6403</v>
      </c>
      <c r="M47" s="31">
        <v>2.9837600000000002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550.45000000000005</v>
      </c>
      <c r="D48" s="36">
        <v>548.11666666666667</v>
      </c>
      <c r="E48" s="36">
        <v>542.33333333333337</v>
      </c>
      <c r="F48" s="36">
        <v>534.2166666666667</v>
      </c>
      <c r="G48" s="36">
        <v>528.43333333333339</v>
      </c>
      <c r="H48" s="36">
        <v>556.23333333333335</v>
      </c>
      <c r="I48" s="36">
        <v>562.01666666666665</v>
      </c>
      <c r="J48" s="36">
        <v>570.13333333333333</v>
      </c>
      <c r="K48" s="31">
        <v>553.9</v>
      </c>
      <c r="L48" s="31">
        <v>540</v>
      </c>
      <c r="M48" s="31">
        <v>55.483820000000001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324.8</v>
      </c>
      <c r="D49" s="36">
        <v>325.08333333333331</v>
      </c>
      <c r="E49" s="36">
        <v>322.21666666666664</v>
      </c>
      <c r="F49" s="36">
        <v>319.63333333333333</v>
      </c>
      <c r="G49" s="36">
        <v>316.76666666666665</v>
      </c>
      <c r="H49" s="36">
        <v>327.66666666666663</v>
      </c>
      <c r="I49" s="36">
        <v>330.5333333333333</v>
      </c>
      <c r="J49" s="36">
        <v>333.11666666666662</v>
      </c>
      <c r="K49" s="31">
        <v>327.95</v>
      </c>
      <c r="L49" s="31">
        <v>322.5</v>
      </c>
      <c r="M49" s="31">
        <v>4.1388800000000003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702.3</v>
      </c>
      <c r="D50" s="36">
        <v>702.93333333333339</v>
      </c>
      <c r="E50" s="36">
        <v>695.86666666666679</v>
      </c>
      <c r="F50" s="36">
        <v>689.43333333333339</v>
      </c>
      <c r="G50" s="36">
        <v>682.36666666666679</v>
      </c>
      <c r="H50" s="36">
        <v>709.36666666666679</v>
      </c>
      <c r="I50" s="36">
        <v>716.43333333333339</v>
      </c>
      <c r="J50" s="36">
        <v>722.86666666666679</v>
      </c>
      <c r="K50" s="31">
        <v>710</v>
      </c>
      <c r="L50" s="31">
        <v>696.5</v>
      </c>
      <c r="M50" s="31">
        <v>4.9917699999999998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646.75</v>
      </c>
      <c r="D51" s="36">
        <v>650.4666666666667</v>
      </c>
      <c r="E51" s="36">
        <v>641.53333333333342</v>
      </c>
      <c r="F51" s="36">
        <v>636.31666666666672</v>
      </c>
      <c r="G51" s="36">
        <v>627.38333333333344</v>
      </c>
      <c r="H51" s="36">
        <v>655.68333333333339</v>
      </c>
      <c r="I51" s="36">
        <v>664.61666666666679</v>
      </c>
      <c r="J51" s="36">
        <v>669.83333333333337</v>
      </c>
      <c r="K51" s="31">
        <v>659.4</v>
      </c>
      <c r="L51" s="31">
        <v>645.25</v>
      </c>
      <c r="M51" s="31">
        <v>0.80079999999999996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228.41</v>
      </c>
      <c r="D52" s="36">
        <v>228.89000000000001</v>
      </c>
      <c r="E52" s="36">
        <v>227.08000000000004</v>
      </c>
      <c r="F52" s="36">
        <v>225.75000000000003</v>
      </c>
      <c r="G52" s="36">
        <v>223.94000000000005</v>
      </c>
      <c r="H52" s="36">
        <v>230.22000000000003</v>
      </c>
      <c r="I52" s="36">
        <v>232.03000000000003</v>
      </c>
      <c r="J52" s="36">
        <v>233.36</v>
      </c>
      <c r="K52" s="31">
        <v>230.7</v>
      </c>
      <c r="L52" s="31">
        <v>227.56</v>
      </c>
      <c r="M52" s="31">
        <v>93.859759999999994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2974.45</v>
      </c>
      <c r="D53" s="36">
        <v>2977.2999999999997</v>
      </c>
      <c r="E53" s="36">
        <v>2938.6499999999996</v>
      </c>
      <c r="F53" s="36">
        <v>2902.85</v>
      </c>
      <c r="G53" s="36">
        <v>2864.2</v>
      </c>
      <c r="H53" s="36">
        <v>3013.0999999999995</v>
      </c>
      <c r="I53" s="36">
        <v>3051.75</v>
      </c>
      <c r="J53" s="36">
        <v>3087.5499999999993</v>
      </c>
      <c r="K53" s="31">
        <v>3015.95</v>
      </c>
      <c r="L53" s="31">
        <v>2941.5</v>
      </c>
      <c r="M53" s="31">
        <v>20.856110000000001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335.45</v>
      </c>
      <c r="D54" s="36">
        <v>334.83333333333331</v>
      </c>
      <c r="E54" s="36">
        <v>332.66666666666663</v>
      </c>
      <c r="F54" s="36">
        <v>329.88333333333333</v>
      </c>
      <c r="G54" s="36">
        <v>327.71666666666664</v>
      </c>
      <c r="H54" s="36">
        <v>337.61666666666662</v>
      </c>
      <c r="I54" s="36">
        <v>339.78333333333325</v>
      </c>
      <c r="J54" s="36">
        <v>342.56666666666661</v>
      </c>
      <c r="K54" s="31">
        <v>337</v>
      </c>
      <c r="L54" s="31">
        <v>332.05</v>
      </c>
      <c r="M54" s="31">
        <v>10.92047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6565.8</v>
      </c>
      <c r="D55" s="36">
        <v>6655.5999999999995</v>
      </c>
      <c r="E55" s="36">
        <v>6461.1999999999989</v>
      </c>
      <c r="F55" s="36">
        <v>6356.5999999999995</v>
      </c>
      <c r="G55" s="36">
        <v>6162.1999999999989</v>
      </c>
      <c r="H55" s="36">
        <v>6760.1999999999989</v>
      </c>
      <c r="I55" s="36">
        <v>6954.5999999999985</v>
      </c>
      <c r="J55" s="36">
        <v>7059.1999999999989</v>
      </c>
      <c r="K55" s="31">
        <v>6850</v>
      </c>
      <c r="L55" s="31">
        <v>6551</v>
      </c>
      <c r="M55" s="31">
        <v>0.15690999999999999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2266.85</v>
      </c>
      <c r="D56" s="36">
        <v>2266.9666666666667</v>
      </c>
      <c r="E56" s="36">
        <v>2248.9333333333334</v>
      </c>
      <c r="F56" s="36">
        <v>2231.0166666666669</v>
      </c>
      <c r="G56" s="36">
        <v>2212.9833333333336</v>
      </c>
      <c r="H56" s="36">
        <v>2284.8833333333332</v>
      </c>
      <c r="I56" s="36">
        <v>2302.916666666667</v>
      </c>
      <c r="J56" s="36">
        <v>2320.833333333333</v>
      </c>
      <c r="K56" s="31">
        <v>2285</v>
      </c>
      <c r="L56" s="31">
        <v>2249.0500000000002</v>
      </c>
      <c r="M56" s="31">
        <v>2.10636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7015.6</v>
      </c>
      <c r="D57" s="36">
        <v>7035.5999999999995</v>
      </c>
      <c r="E57" s="36">
        <v>6971.1999999999989</v>
      </c>
      <c r="F57" s="36">
        <v>6926.7999999999993</v>
      </c>
      <c r="G57" s="36">
        <v>6862.3999999999987</v>
      </c>
      <c r="H57" s="36">
        <v>7079.9999999999991</v>
      </c>
      <c r="I57" s="36">
        <v>7144.3999999999987</v>
      </c>
      <c r="J57" s="36">
        <v>7188.7999999999993</v>
      </c>
      <c r="K57" s="31">
        <v>7100</v>
      </c>
      <c r="L57" s="31">
        <v>6991.2</v>
      </c>
      <c r="M57" s="31">
        <v>0.70921000000000001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1371.05</v>
      </c>
      <c r="D58" s="36">
        <v>1375.4666666666665</v>
      </c>
      <c r="E58" s="36">
        <v>1362.883333333333</v>
      </c>
      <c r="F58" s="36">
        <v>1354.7166666666665</v>
      </c>
      <c r="G58" s="36">
        <v>1342.133333333333</v>
      </c>
      <c r="H58" s="36">
        <v>1383.633333333333</v>
      </c>
      <c r="I58" s="36">
        <v>1396.2166666666665</v>
      </c>
      <c r="J58" s="36">
        <v>1404.383333333333</v>
      </c>
      <c r="K58" s="31">
        <v>1388.05</v>
      </c>
      <c r="L58" s="31">
        <v>1367.3</v>
      </c>
      <c r="M58" s="31">
        <v>11.742330000000001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595.95000000000005</v>
      </c>
      <c r="D59" s="36">
        <v>598.08333333333337</v>
      </c>
      <c r="E59" s="36">
        <v>590.4666666666667</v>
      </c>
      <c r="F59" s="36">
        <v>584.98333333333335</v>
      </c>
      <c r="G59" s="36">
        <v>577.36666666666667</v>
      </c>
      <c r="H59" s="36">
        <v>603.56666666666672</v>
      </c>
      <c r="I59" s="36">
        <v>611.18333333333328</v>
      </c>
      <c r="J59" s="36">
        <v>616.66666666666674</v>
      </c>
      <c r="K59" s="31">
        <v>605.70000000000005</v>
      </c>
      <c r="L59" s="31">
        <v>592.6</v>
      </c>
      <c r="M59" s="31">
        <v>3.5988000000000002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5039.8500000000004</v>
      </c>
      <c r="D60" s="36">
        <v>5040.95</v>
      </c>
      <c r="E60" s="36">
        <v>4977.8999999999996</v>
      </c>
      <c r="F60" s="36">
        <v>4915.95</v>
      </c>
      <c r="G60" s="36">
        <v>4852.8999999999996</v>
      </c>
      <c r="H60" s="36">
        <v>5102.8999999999996</v>
      </c>
      <c r="I60" s="36">
        <v>5165.9500000000007</v>
      </c>
      <c r="J60" s="36">
        <v>5227.8999999999996</v>
      </c>
      <c r="K60" s="31">
        <v>5104</v>
      </c>
      <c r="L60" s="31">
        <v>4979</v>
      </c>
      <c r="M60" s="31">
        <v>10.627689999999999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1304</v>
      </c>
      <c r="D61" s="36">
        <v>1307.3833333333332</v>
      </c>
      <c r="E61" s="36">
        <v>1296.3166666666664</v>
      </c>
      <c r="F61" s="36">
        <v>1288.6333333333332</v>
      </c>
      <c r="G61" s="36">
        <v>1277.5666666666664</v>
      </c>
      <c r="H61" s="36">
        <v>1315.0666666666664</v>
      </c>
      <c r="I61" s="36">
        <v>1326.133333333333</v>
      </c>
      <c r="J61" s="36">
        <v>1333.8166666666664</v>
      </c>
      <c r="K61" s="31">
        <v>1318.45</v>
      </c>
      <c r="L61" s="31">
        <v>1299.7</v>
      </c>
      <c r="M61" s="31">
        <v>54.332639999999998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4965.5</v>
      </c>
      <c r="D62" s="36">
        <v>5021.8499999999995</v>
      </c>
      <c r="E62" s="36">
        <v>4884.6999999999989</v>
      </c>
      <c r="F62" s="36">
        <v>4803.8999999999996</v>
      </c>
      <c r="G62" s="36">
        <v>4666.7499999999991</v>
      </c>
      <c r="H62" s="36">
        <v>5102.6499999999987</v>
      </c>
      <c r="I62" s="36">
        <v>5239.7999999999984</v>
      </c>
      <c r="J62" s="36">
        <v>5320.5999999999985</v>
      </c>
      <c r="K62" s="31">
        <v>5159</v>
      </c>
      <c r="L62" s="31">
        <v>4941.05</v>
      </c>
      <c r="M62" s="31">
        <v>6.4577499999999999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363.9</v>
      </c>
      <c r="D63" s="36">
        <v>364.95</v>
      </c>
      <c r="E63" s="36">
        <v>360.75</v>
      </c>
      <c r="F63" s="36">
        <v>357.6</v>
      </c>
      <c r="G63" s="36">
        <v>353.40000000000003</v>
      </c>
      <c r="H63" s="36">
        <v>368.09999999999997</v>
      </c>
      <c r="I63" s="36">
        <v>372.2999999999999</v>
      </c>
      <c r="J63" s="36">
        <v>375.44999999999993</v>
      </c>
      <c r="K63" s="31">
        <v>369.15</v>
      </c>
      <c r="L63" s="31">
        <v>361.8</v>
      </c>
      <c r="M63" s="31">
        <v>9.2126300000000008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2371.4</v>
      </c>
      <c r="D64" s="36">
        <v>2380.3166666666671</v>
      </c>
      <c r="E64" s="36">
        <v>2356.0833333333339</v>
      </c>
      <c r="F64" s="36">
        <v>2340.7666666666669</v>
      </c>
      <c r="G64" s="36">
        <v>2316.5333333333338</v>
      </c>
      <c r="H64" s="36">
        <v>2395.6333333333341</v>
      </c>
      <c r="I64" s="36">
        <v>2419.8666666666668</v>
      </c>
      <c r="J64" s="36">
        <v>2435.1833333333343</v>
      </c>
      <c r="K64" s="31">
        <v>2404.5500000000002</v>
      </c>
      <c r="L64" s="31">
        <v>2365</v>
      </c>
      <c r="M64" s="31">
        <v>4.0909399999999998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9718.35</v>
      </c>
      <c r="D65" s="36">
        <v>9753.9833333333354</v>
      </c>
      <c r="E65" s="36">
        <v>9598.0166666666701</v>
      </c>
      <c r="F65" s="36">
        <v>9477.6833333333343</v>
      </c>
      <c r="G65" s="36">
        <v>9321.716666666669</v>
      </c>
      <c r="H65" s="36">
        <v>9874.3166666666712</v>
      </c>
      <c r="I65" s="36">
        <v>10030.283333333335</v>
      </c>
      <c r="J65" s="36">
        <v>10150.616666666672</v>
      </c>
      <c r="K65" s="31">
        <v>9909.9500000000007</v>
      </c>
      <c r="L65" s="31">
        <v>9633.65</v>
      </c>
      <c r="M65" s="31">
        <v>10.41123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7059.1</v>
      </c>
      <c r="D66" s="36">
        <v>7051.4333333333334</v>
      </c>
      <c r="E66" s="36">
        <v>7012.8666666666668</v>
      </c>
      <c r="F66" s="36">
        <v>6966.6333333333332</v>
      </c>
      <c r="G66" s="36">
        <v>6928.0666666666666</v>
      </c>
      <c r="H66" s="36">
        <v>7097.666666666667</v>
      </c>
      <c r="I66" s="36">
        <v>7136.2333333333345</v>
      </c>
      <c r="J66" s="36">
        <v>7182.4666666666672</v>
      </c>
      <c r="K66" s="31">
        <v>7090</v>
      </c>
      <c r="L66" s="31">
        <v>7005.2</v>
      </c>
      <c r="M66" s="31">
        <v>5.5819999999999999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1609.55</v>
      </c>
      <c r="D67" s="36">
        <v>1607.6500000000003</v>
      </c>
      <c r="E67" s="36">
        <v>1600.3000000000006</v>
      </c>
      <c r="F67" s="36">
        <v>1591.0500000000004</v>
      </c>
      <c r="G67" s="36">
        <v>1583.7000000000007</v>
      </c>
      <c r="H67" s="36">
        <v>1616.9000000000005</v>
      </c>
      <c r="I67" s="36">
        <v>1624.2500000000005</v>
      </c>
      <c r="J67" s="36">
        <v>1633.5000000000005</v>
      </c>
      <c r="K67" s="31">
        <v>1615</v>
      </c>
      <c r="L67" s="31">
        <v>1598.4</v>
      </c>
      <c r="M67" s="31">
        <v>9.8043399999999998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9796.9</v>
      </c>
      <c r="D68" s="36">
        <v>9813.9666666666672</v>
      </c>
      <c r="E68" s="36">
        <v>9717.9333333333343</v>
      </c>
      <c r="F68" s="36">
        <v>9638.9666666666672</v>
      </c>
      <c r="G68" s="36">
        <v>9542.9333333333343</v>
      </c>
      <c r="H68" s="36">
        <v>9892.9333333333343</v>
      </c>
      <c r="I68" s="36">
        <v>9988.9666666666672</v>
      </c>
      <c r="J68" s="36">
        <v>10067.933333333334</v>
      </c>
      <c r="K68" s="31">
        <v>9910</v>
      </c>
      <c r="L68" s="31">
        <v>9735</v>
      </c>
      <c r="M68" s="31">
        <v>0.42229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2336.9499999999998</v>
      </c>
      <c r="D69" s="36">
        <v>2356.9833333333331</v>
      </c>
      <c r="E69" s="36">
        <v>2283.9666666666662</v>
      </c>
      <c r="F69" s="36">
        <v>2230.9833333333331</v>
      </c>
      <c r="G69" s="36">
        <v>2157.9666666666662</v>
      </c>
      <c r="H69" s="36">
        <v>2409.9666666666662</v>
      </c>
      <c r="I69" s="36">
        <v>2482.9833333333336</v>
      </c>
      <c r="J69" s="36">
        <v>2535.9666666666662</v>
      </c>
      <c r="K69" s="31">
        <v>2430</v>
      </c>
      <c r="L69" s="31">
        <v>2304</v>
      </c>
      <c r="M69" s="31">
        <v>0.90024999999999999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3114.2</v>
      </c>
      <c r="D70" s="36">
        <v>3126.7833333333328</v>
      </c>
      <c r="E70" s="36">
        <v>3087.8666666666659</v>
      </c>
      <c r="F70" s="36">
        <v>3061.5333333333328</v>
      </c>
      <c r="G70" s="36">
        <v>3022.6166666666659</v>
      </c>
      <c r="H70" s="36">
        <v>3153.1166666666659</v>
      </c>
      <c r="I70" s="36">
        <v>3192.0333333333328</v>
      </c>
      <c r="J70" s="36">
        <v>3218.3666666666659</v>
      </c>
      <c r="K70" s="31">
        <v>3165.7</v>
      </c>
      <c r="L70" s="31">
        <v>3100.45</v>
      </c>
      <c r="M70" s="31">
        <v>3.54447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450.2</v>
      </c>
      <c r="D71" s="36">
        <v>451.90000000000003</v>
      </c>
      <c r="E71" s="36">
        <v>443.80000000000007</v>
      </c>
      <c r="F71" s="36">
        <v>437.40000000000003</v>
      </c>
      <c r="G71" s="36">
        <v>429.30000000000007</v>
      </c>
      <c r="H71" s="36">
        <v>458.30000000000007</v>
      </c>
      <c r="I71" s="36">
        <v>466.40000000000009</v>
      </c>
      <c r="J71" s="36">
        <v>472.80000000000007</v>
      </c>
      <c r="K71" s="31">
        <v>460</v>
      </c>
      <c r="L71" s="31">
        <v>445.5</v>
      </c>
      <c r="M71" s="31">
        <v>52.340240000000001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198.43</v>
      </c>
      <c r="D72" s="36">
        <v>198.70000000000002</v>
      </c>
      <c r="E72" s="36">
        <v>194.45000000000005</v>
      </c>
      <c r="F72" s="36">
        <v>190.47000000000003</v>
      </c>
      <c r="G72" s="36">
        <v>186.22000000000006</v>
      </c>
      <c r="H72" s="36">
        <v>202.68000000000004</v>
      </c>
      <c r="I72" s="36">
        <v>206.92999999999998</v>
      </c>
      <c r="J72" s="36">
        <v>210.91000000000003</v>
      </c>
      <c r="K72" s="31">
        <v>202.95</v>
      </c>
      <c r="L72" s="31">
        <v>194.72</v>
      </c>
      <c r="M72" s="31">
        <v>299.06783999999999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258.2</v>
      </c>
      <c r="D73" s="36">
        <v>258.68333333333334</v>
      </c>
      <c r="E73" s="36">
        <v>256.4666666666667</v>
      </c>
      <c r="F73" s="36">
        <v>254.73333333333335</v>
      </c>
      <c r="G73" s="36">
        <v>252.51666666666671</v>
      </c>
      <c r="H73" s="36">
        <v>260.41666666666669</v>
      </c>
      <c r="I73" s="36">
        <v>262.63333333333327</v>
      </c>
      <c r="J73" s="36">
        <v>264.36666666666667</v>
      </c>
      <c r="K73" s="31">
        <v>260.89999999999998</v>
      </c>
      <c r="L73" s="31">
        <v>256.95</v>
      </c>
      <c r="M73" s="31">
        <v>189.89023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123.03</v>
      </c>
      <c r="D74" s="36">
        <v>123.09666666666668</v>
      </c>
      <c r="E74" s="36">
        <v>121.74333333333335</v>
      </c>
      <c r="F74" s="36">
        <v>120.45666666666668</v>
      </c>
      <c r="G74" s="36">
        <v>119.10333333333335</v>
      </c>
      <c r="H74" s="36">
        <v>124.38333333333335</v>
      </c>
      <c r="I74" s="36">
        <v>125.73666666666668</v>
      </c>
      <c r="J74" s="36">
        <v>127.02333333333335</v>
      </c>
      <c r="K74" s="31">
        <v>124.45</v>
      </c>
      <c r="L74" s="31">
        <v>121.81</v>
      </c>
      <c r="M74" s="31">
        <v>72.949610000000007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67.69</v>
      </c>
      <c r="D75" s="36">
        <v>68.63333333333334</v>
      </c>
      <c r="E75" s="36">
        <v>66.466666666666683</v>
      </c>
      <c r="F75" s="36">
        <v>65.243333333333339</v>
      </c>
      <c r="G75" s="36">
        <v>63.076666666666682</v>
      </c>
      <c r="H75" s="36">
        <v>69.856666666666683</v>
      </c>
      <c r="I75" s="36">
        <v>72.023333333333341</v>
      </c>
      <c r="J75" s="36">
        <v>73.246666666666684</v>
      </c>
      <c r="K75" s="31">
        <v>70.8</v>
      </c>
      <c r="L75" s="31">
        <v>67.41</v>
      </c>
      <c r="M75" s="31">
        <v>495.96296000000001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1530</v>
      </c>
      <c r="D76" s="36">
        <v>1533.3</v>
      </c>
      <c r="E76" s="36">
        <v>1522.1999999999998</v>
      </c>
      <c r="F76" s="36">
        <v>1514.3999999999999</v>
      </c>
      <c r="G76" s="36">
        <v>1503.2999999999997</v>
      </c>
      <c r="H76" s="36">
        <v>1541.1</v>
      </c>
      <c r="I76" s="36">
        <v>1552.1999999999998</v>
      </c>
      <c r="J76" s="36">
        <v>1560</v>
      </c>
      <c r="K76" s="31">
        <v>1544.4</v>
      </c>
      <c r="L76" s="31">
        <v>1525.5</v>
      </c>
      <c r="M76" s="31">
        <v>2.5619000000000001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6597.9</v>
      </c>
      <c r="D77" s="36">
        <v>6589.7</v>
      </c>
      <c r="E77" s="36">
        <v>6549.4</v>
      </c>
      <c r="F77" s="36">
        <v>6500.9</v>
      </c>
      <c r="G77" s="36">
        <v>6460.5999999999995</v>
      </c>
      <c r="H77" s="36">
        <v>6638.2</v>
      </c>
      <c r="I77" s="36">
        <v>6678.5000000000009</v>
      </c>
      <c r="J77" s="36">
        <v>6727</v>
      </c>
      <c r="K77" s="31">
        <v>6630</v>
      </c>
      <c r="L77" s="31">
        <v>6541.2</v>
      </c>
      <c r="M77" s="31">
        <v>0.11289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520.5</v>
      </c>
      <c r="D78" s="36">
        <v>521.05000000000007</v>
      </c>
      <c r="E78" s="36">
        <v>518.10000000000014</v>
      </c>
      <c r="F78" s="36">
        <v>515.70000000000005</v>
      </c>
      <c r="G78" s="36">
        <v>512.75000000000011</v>
      </c>
      <c r="H78" s="36">
        <v>523.45000000000016</v>
      </c>
      <c r="I78" s="36">
        <v>526.4000000000002</v>
      </c>
      <c r="J78" s="36">
        <v>528.80000000000018</v>
      </c>
      <c r="K78" s="31">
        <v>524</v>
      </c>
      <c r="L78" s="31">
        <v>518.65</v>
      </c>
      <c r="M78" s="31">
        <v>12.1632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1601.9</v>
      </c>
      <c r="D79" s="36">
        <v>1610.9166666666667</v>
      </c>
      <c r="E79" s="36">
        <v>1574.9833333333336</v>
      </c>
      <c r="F79" s="36">
        <v>1548.0666666666668</v>
      </c>
      <c r="G79" s="36">
        <v>1512.1333333333337</v>
      </c>
      <c r="H79" s="36">
        <v>1637.8333333333335</v>
      </c>
      <c r="I79" s="36">
        <v>1673.7666666666664</v>
      </c>
      <c r="J79" s="36">
        <v>1700.6833333333334</v>
      </c>
      <c r="K79" s="31">
        <v>1646.85</v>
      </c>
      <c r="L79" s="31">
        <v>1584</v>
      </c>
      <c r="M79" s="31">
        <v>17.286370000000002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326.14999999999998</v>
      </c>
      <c r="D80" s="36">
        <v>328.34999999999997</v>
      </c>
      <c r="E80" s="36">
        <v>322.29999999999995</v>
      </c>
      <c r="F80" s="36">
        <v>318.45</v>
      </c>
      <c r="G80" s="36">
        <v>312.39999999999998</v>
      </c>
      <c r="H80" s="36">
        <v>332.19999999999993</v>
      </c>
      <c r="I80" s="36">
        <v>338.25</v>
      </c>
      <c r="J80" s="36">
        <v>342.09999999999991</v>
      </c>
      <c r="K80" s="31">
        <v>334.4</v>
      </c>
      <c r="L80" s="31">
        <v>324.5</v>
      </c>
      <c r="M80" s="31">
        <v>265.85926999999998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1653.35</v>
      </c>
      <c r="D81" s="36">
        <v>1650.3833333333332</v>
      </c>
      <c r="E81" s="36">
        <v>1637.0166666666664</v>
      </c>
      <c r="F81" s="36">
        <v>1620.6833333333332</v>
      </c>
      <c r="G81" s="36">
        <v>1607.3166666666664</v>
      </c>
      <c r="H81" s="36">
        <v>1666.7166666666665</v>
      </c>
      <c r="I81" s="36">
        <v>1680.0833333333333</v>
      </c>
      <c r="J81" s="36">
        <v>1696.4166666666665</v>
      </c>
      <c r="K81" s="31">
        <v>1663.75</v>
      </c>
      <c r="L81" s="31">
        <v>1634.05</v>
      </c>
      <c r="M81" s="31">
        <v>8.1453100000000003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320</v>
      </c>
      <c r="D82" s="36">
        <v>322.2</v>
      </c>
      <c r="E82" s="36">
        <v>316.95</v>
      </c>
      <c r="F82" s="36">
        <v>313.89999999999998</v>
      </c>
      <c r="G82" s="36">
        <v>308.64999999999998</v>
      </c>
      <c r="H82" s="36">
        <v>325.25</v>
      </c>
      <c r="I82" s="36">
        <v>330.5</v>
      </c>
      <c r="J82" s="36">
        <v>333.55</v>
      </c>
      <c r="K82" s="31">
        <v>327.45</v>
      </c>
      <c r="L82" s="31">
        <v>319.14999999999998</v>
      </c>
      <c r="M82" s="31">
        <v>98.822490000000002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315.95</v>
      </c>
      <c r="D83" s="36">
        <v>314.40000000000003</v>
      </c>
      <c r="E83" s="36">
        <v>309.55000000000007</v>
      </c>
      <c r="F83" s="36">
        <v>303.15000000000003</v>
      </c>
      <c r="G83" s="36">
        <v>298.30000000000007</v>
      </c>
      <c r="H83" s="36">
        <v>320.80000000000007</v>
      </c>
      <c r="I83" s="36">
        <v>325.65000000000009</v>
      </c>
      <c r="J83" s="36">
        <v>332.05000000000007</v>
      </c>
      <c r="K83" s="31">
        <v>319.25</v>
      </c>
      <c r="L83" s="31">
        <v>308</v>
      </c>
      <c r="M83" s="31">
        <v>281.32501999999999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1466.5</v>
      </c>
      <c r="D84" s="36">
        <v>1461.6000000000001</v>
      </c>
      <c r="E84" s="36">
        <v>1449.9000000000003</v>
      </c>
      <c r="F84" s="36">
        <v>1433.3000000000002</v>
      </c>
      <c r="G84" s="36">
        <v>1421.6000000000004</v>
      </c>
      <c r="H84" s="36">
        <v>1478.2000000000003</v>
      </c>
      <c r="I84" s="36">
        <v>1489.9</v>
      </c>
      <c r="J84" s="36">
        <v>1506.5000000000002</v>
      </c>
      <c r="K84" s="31">
        <v>1473.3</v>
      </c>
      <c r="L84" s="31">
        <v>1445</v>
      </c>
      <c r="M84" s="31">
        <v>69.676509999999993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708.2</v>
      </c>
      <c r="D85" s="36">
        <v>709.4</v>
      </c>
      <c r="E85" s="36">
        <v>702.8</v>
      </c>
      <c r="F85" s="36">
        <v>697.4</v>
      </c>
      <c r="G85" s="36">
        <v>690.8</v>
      </c>
      <c r="H85" s="36">
        <v>714.8</v>
      </c>
      <c r="I85" s="36">
        <v>721.40000000000009</v>
      </c>
      <c r="J85" s="36">
        <v>726.8</v>
      </c>
      <c r="K85" s="31">
        <v>716</v>
      </c>
      <c r="L85" s="31">
        <v>704</v>
      </c>
      <c r="M85" s="31">
        <v>2.0523799999999999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353.4</v>
      </c>
      <c r="D86" s="36">
        <v>355.45</v>
      </c>
      <c r="E86" s="36">
        <v>350.4</v>
      </c>
      <c r="F86" s="36">
        <v>347.4</v>
      </c>
      <c r="G86" s="36">
        <v>342.34999999999997</v>
      </c>
      <c r="H86" s="36">
        <v>358.45</v>
      </c>
      <c r="I86" s="36">
        <v>363.50000000000006</v>
      </c>
      <c r="J86" s="36">
        <v>366.5</v>
      </c>
      <c r="K86" s="31">
        <v>360.5</v>
      </c>
      <c r="L86" s="31">
        <v>352.45</v>
      </c>
      <c r="M86" s="31">
        <v>20.601099999999999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1558.05</v>
      </c>
      <c r="D87" s="36">
        <v>1568.95</v>
      </c>
      <c r="E87" s="36">
        <v>1544.1000000000001</v>
      </c>
      <c r="F87" s="36">
        <v>1530.15</v>
      </c>
      <c r="G87" s="36">
        <v>1505.3000000000002</v>
      </c>
      <c r="H87" s="36">
        <v>1582.9</v>
      </c>
      <c r="I87" s="36">
        <v>1607.75</v>
      </c>
      <c r="J87" s="36">
        <v>1621.7</v>
      </c>
      <c r="K87" s="31">
        <v>1593.8</v>
      </c>
      <c r="L87" s="31">
        <v>1555</v>
      </c>
      <c r="M87" s="31">
        <v>0.92623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727.05</v>
      </c>
      <c r="D88" s="36">
        <v>730.76666666666677</v>
      </c>
      <c r="E88" s="36">
        <v>721.83333333333348</v>
      </c>
      <c r="F88" s="36">
        <v>716.61666666666667</v>
      </c>
      <c r="G88" s="36">
        <v>707.68333333333339</v>
      </c>
      <c r="H88" s="36">
        <v>735.98333333333358</v>
      </c>
      <c r="I88" s="36">
        <v>744.91666666666674</v>
      </c>
      <c r="J88" s="36">
        <v>750.13333333333367</v>
      </c>
      <c r="K88" s="31">
        <v>739.7</v>
      </c>
      <c r="L88" s="31">
        <v>725.55</v>
      </c>
      <c r="M88" s="31">
        <v>23.875419999999998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8935.2000000000007</v>
      </c>
      <c r="D89" s="36">
        <v>8803.4166666666661</v>
      </c>
      <c r="E89" s="36">
        <v>8626.8333333333321</v>
      </c>
      <c r="F89" s="36">
        <v>8318.4666666666653</v>
      </c>
      <c r="G89" s="36">
        <v>8141.8833333333314</v>
      </c>
      <c r="H89" s="36">
        <v>9111.7833333333328</v>
      </c>
      <c r="I89" s="36">
        <v>9288.366666666665</v>
      </c>
      <c r="J89" s="36">
        <v>9596.7333333333336</v>
      </c>
      <c r="K89" s="31">
        <v>8980</v>
      </c>
      <c r="L89" s="31">
        <v>8495.0499999999993</v>
      </c>
      <c r="M89" s="31">
        <v>0.76112999999999997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1737.65</v>
      </c>
      <c r="D90" s="36">
        <v>1723.8833333333332</v>
      </c>
      <c r="E90" s="36">
        <v>1697.7666666666664</v>
      </c>
      <c r="F90" s="36">
        <v>1657.8833333333332</v>
      </c>
      <c r="G90" s="36">
        <v>1631.7666666666664</v>
      </c>
      <c r="H90" s="36">
        <v>1763.7666666666664</v>
      </c>
      <c r="I90" s="36">
        <v>1789.8833333333332</v>
      </c>
      <c r="J90" s="36">
        <v>1829.7666666666664</v>
      </c>
      <c r="K90" s="31">
        <v>1750</v>
      </c>
      <c r="L90" s="31">
        <v>1684</v>
      </c>
      <c r="M90" s="31">
        <v>4.3352000000000004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2267.9</v>
      </c>
      <c r="D91" s="36">
        <v>2281.1</v>
      </c>
      <c r="E91" s="36">
        <v>2237.7999999999997</v>
      </c>
      <c r="F91" s="36">
        <v>2207.6999999999998</v>
      </c>
      <c r="G91" s="36">
        <v>2164.3999999999996</v>
      </c>
      <c r="H91" s="36">
        <v>2311.1999999999998</v>
      </c>
      <c r="I91" s="36">
        <v>2354.5</v>
      </c>
      <c r="J91" s="36">
        <v>2384.6</v>
      </c>
      <c r="K91" s="31">
        <v>2324.4</v>
      </c>
      <c r="L91" s="31">
        <v>2251</v>
      </c>
      <c r="M91" s="31">
        <v>0.72004000000000001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508</v>
      </c>
      <c r="D92" s="36">
        <v>508.3</v>
      </c>
      <c r="E92" s="36">
        <v>504.75</v>
      </c>
      <c r="F92" s="36">
        <v>501.5</v>
      </c>
      <c r="G92" s="36">
        <v>497.95</v>
      </c>
      <c r="H92" s="36">
        <v>511.55</v>
      </c>
      <c r="I92" s="36">
        <v>515.10000000000014</v>
      </c>
      <c r="J92" s="36">
        <v>518.35</v>
      </c>
      <c r="K92" s="31">
        <v>511.85</v>
      </c>
      <c r="L92" s="31">
        <v>505.05</v>
      </c>
      <c r="M92" s="31">
        <v>2.10304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35108.85</v>
      </c>
      <c r="D93" s="36">
        <v>35169.300000000003</v>
      </c>
      <c r="E93" s="36">
        <v>34939.600000000006</v>
      </c>
      <c r="F93" s="36">
        <v>34770.350000000006</v>
      </c>
      <c r="G93" s="36">
        <v>34540.650000000009</v>
      </c>
      <c r="H93" s="36">
        <v>35338.550000000003</v>
      </c>
      <c r="I93" s="36">
        <v>35568.25</v>
      </c>
      <c r="J93" s="36">
        <v>35737.5</v>
      </c>
      <c r="K93" s="31">
        <v>35399</v>
      </c>
      <c r="L93" s="31">
        <v>35000.050000000003</v>
      </c>
      <c r="M93" s="31">
        <v>0.14283000000000001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1297.55</v>
      </c>
      <c r="D94" s="36">
        <v>1296.8333333333333</v>
      </c>
      <c r="E94" s="36">
        <v>1263.7166666666665</v>
      </c>
      <c r="F94" s="36">
        <v>1229.8833333333332</v>
      </c>
      <c r="G94" s="36">
        <v>1196.7666666666664</v>
      </c>
      <c r="H94" s="36">
        <v>1330.6666666666665</v>
      </c>
      <c r="I94" s="36">
        <v>1363.7833333333333</v>
      </c>
      <c r="J94" s="36">
        <v>1397.6166666666666</v>
      </c>
      <c r="K94" s="31">
        <v>1329.95</v>
      </c>
      <c r="L94" s="31">
        <v>1263</v>
      </c>
      <c r="M94" s="31">
        <v>7.1187899999999997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5862.35</v>
      </c>
      <c r="D95" s="36">
        <v>5837.4833333333336</v>
      </c>
      <c r="E95" s="36">
        <v>5794.9666666666672</v>
      </c>
      <c r="F95" s="36">
        <v>5727.5833333333339</v>
      </c>
      <c r="G95" s="36">
        <v>5685.0666666666675</v>
      </c>
      <c r="H95" s="36">
        <v>5904.8666666666668</v>
      </c>
      <c r="I95" s="36">
        <v>5947.3833333333332</v>
      </c>
      <c r="J95" s="36">
        <v>6014.7666666666664</v>
      </c>
      <c r="K95" s="31">
        <v>5880</v>
      </c>
      <c r="L95" s="31">
        <v>5770.1</v>
      </c>
      <c r="M95" s="31">
        <v>1.62459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2477.6</v>
      </c>
      <c r="D96" s="36">
        <v>2491.8666666666668</v>
      </c>
      <c r="E96" s="36">
        <v>2440.7333333333336</v>
      </c>
      <c r="F96" s="36">
        <v>2403.8666666666668</v>
      </c>
      <c r="G96" s="36">
        <v>2352.7333333333336</v>
      </c>
      <c r="H96" s="36">
        <v>2528.7333333333336</v>
      </c>
      <c r="I96" s="36">
        <v>2579.8666666666668</v>
      </c>
      <c r="J96" s="36">
        <v>2616.7333333333336</v>
      </c>
      <c r="K96" s="31">
        <v>2543</v>
      </c>
      <c r="L96" s="31">
        <v>2455</v>
      </c>
      <c r="M96" s="31">
        <v>1.3610800000000001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595.6</v>
      </c>
      <c r="D97" s="36">
        <v>597.5</v>
      </c>
      <c r="E97" s="36">
        <v>590.70000000000005</v>
      </c>
      <c r="F97" s="36">
        <v>585.80000000000007</v>
      </c>
      <c r="G97" s="36">
        <v>579.00000000000011</v>
      </c>
      <c r="H97" s="36">
        <v>602.4</v>
      </c>
      <c r="I97" s="36">
        <v>609.19999999999993</v>
      </c>
      <c r="J97" s="36">
        <v>614.09999999999991</v>
      </c>
      <c r="K97" s="31">
        <v>604.29999999999995</v>
      </c>
      <c r="L97" s="31">
        <v>592.6</v>
      </c>
      <c r="M97" s="31">
        <v>0.88980000000000004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180</v>
      </c>
      <c r="D98" s="36">
        <v>181.23333333333335</v>
      </c>
      <c r="E98" s="36">
        <v>176.91666666666669</v>
      </c>
      <c r="F98" s="36">
        <v>173.83333333333334</v>
      </c>
      <c r="G98" s="36">
        <v>169.51666666666668</v>
      </c>
      <c r="H98" s="36">
        <v>184.31666666666669</v>
      </c>
      <c r="I98" s="36">
        <v>188.63333333333335</v>
      </c>
      <c r="J98" s="36">
        <v>191.7166666666667</v>
      </c>
      <c r="K98" s="31">
        <v>185.55</v>
      </c>
      <c r="L98" s="31">
        <v>178.15</v>
      </c>
      <c r="M98" s="31">
        <v>52.1374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730.6</v>
      </c>
      <c r="D99" s="36">
        <v>730.35</v>
      </c>
      <c r="E99" s="36">
        <v>725.80000000000007</v>
      </c>
      <c r="F99" s="36">
        <v>721</v>
      </c>
      <c r="G99" s="36">
        <v>716.45</v>
      </c>
      <c r="H99" s="36">
        <v>735.15000000000009</v>
      </c>
      <c r="I99" s="36">
        <v>739.7</v>
      </c>
      <c r="J99" s="36">
        <v>744.50000000000011</v>
      </c>
      <c r="K99" s="31">
        <v>734.9</v>
      </c>
      <c r="L99" s="31">
        <v>725.55</v>
      </c>
      <c r="M99" s="31">
        <v>12.752890000000001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612.54999999999995</v>
      </c>
      <c r="D100" s="36">
        <v>608.31666666666672</v>
      </c>
      <c r="E100" s="36">
        <v>598.43333333333339</v>
      </c>
      <c r="F100" s="36">
        <v>584.31666666666672</v>
      </c>
      <c r="G100" s="36">
        <v>574.43333333333339</v>
      </c>
      <c r="H100" s="36">
        <v>622.43333333333339</v>
      </c>
      <c r="I100" s="36">
        <v>632.31666666666683</v>
      </c>
      <c r="J100" s="36">
        <v>646.43333333333339</v>
      </c>
      <c r="K100" s="31">
        <v>618.20000000000005</v>
      </c>
      <c r="L100" s="31">
        <v>594.20000000000005</v>
      </c>
      <c r="M100" s="31">
        <v>3.54982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4460.6499999999996</v>
      </c>
      <c r="D101" s="36">
        <v>4494.2499999999991</v>
      </c>
      <c r="E101" s="36">
        <v>4388.5499999999984</v>
      </c>
      <c r="F101" s="36">
        <v>4316.4499999999989</v>
      </c>
      <c r="G101" s="36">
        <v>4210.7499999999982</v>
      </c>
      <c r="H101" s="36">
        <v>4566.3499999999985</v>
      </c>
      <c r="I101" s="36">
        <v>4672.0499999999993</v>
      </c>
      <c r="J101" s="36">
        <v>4744.1499999999987</v>
      </c>
      <c r="K101" s="31">
        <v>4599.95</v>
      </c>
      <c r="L101" s="31">
        <v>4422.1499999999996</v>
      </c>
      <c r="M101" s="31">
        <v>1.4086700000000001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360.35</v>
      </c>
      <c r="D102" s="36">
        <v>362.88333333333338</v>
      </c>
      <c r="E102" s="36">
        <v>356.76666666666677</v>
      </c>
      <c r="F102" s="36">
        <v>353.18333333333339</v>
      </c>
      <c r="G102" s="36">
        <v>347.06666666666678</v>
      </c>
      <c r="H102" s="36">
        <v>366.46666666666675</v>
      </c>
      <c r="I102" s="36">
        <v>372.58333333333343</v>
      </c>
      <c r="J102" s="36">
        <v>376.16666666666674</v>
      </c>
      <c r="K102" s="31">
        <v>369</v>
      </c>
      <c r="L102" s="31">
        <v>359.3</v>
      </c>
      <c r="M102" s="31">
        <v>10.82968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298.5</v>
      </c>
      <c r="D103" s="36">
        <v>298.5333333333333</v>
      </c>
      <c r="E103" s="36">
        <v>294.16666666666663</v>
      </c>
      <c r="F103" s="36">
        <v>289.83333333333331</v>
      </c>
      <c r="G103" s="36">
        <v>285.46666666666664</v>
      </c>
      <c r="H103" s="36">
        <v>302.86666666666662</v>
      </c>
      <c r="I103" s="36">
        <v>307.23333333333329</v>
      </c>
      <c r="J103" s="36">
        <v>311.56666666666661</v>
      </c>
      <c r="K103" s="31">
        <v>302.89999999999998</v>
      </c>
      <c r="L103" s="31">
        <v>294.2</v>
      </c>
      <c r="M103" s="31">
        <v>8.0044500000000003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887.7</v>
      </c>
      <c r="D104" s="36">
        <v>888.73333333333323</v>
      </c>
      <c r="E104" s="36">
        <v>877.46666666666647</v>
      </c>
      <c r="F104" s="36">
        <v>867.23333333333323</v>
      </c>
      <c r="G104" s="36">
        <v>855.96666666666647</v>
      </c>
      <c r="H104" s="36">
        <v>898.96666666666647</v>
      </c>
      <c r="I104" s="36">
        <v>910.23333333333312</v>
      </c>
      <c r="J104" s="36">
        <v>920.46666666666647</v>
      </c>
      <c r="K104" s="31">
        <v>900</v>
      </c>
      <c r="L104" s="31">
        <v>878.5</v>
      </c>
      <c r="M104" s="31">
        <v>8.9777500000000003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116.04</v>
      </c>
      <c r="D105" s="36">
        <v>116.58333333333333</v>
      </c>
      <c r="E105" s="36">
        <v>115.05666666666666</v>
      </c>
      <c r="F105" s="36">
        <v>114.07333333333332</v>
      </c>
      <c r="G105" s="36">
        <v>112.54666666666665</v>
      </c>
      <c r="H105" s="36">
        <v>117.56666666666666</v>
      </c>
      <c r="I105" s="36">
        <v>119.09333333333333</v>
      </c>
      <c r="J105" s="36">
        <v>120.07666666666667</v>
      </c>
      <c r="K105" s="31">
        <v>118.11</v>
      </c>
      <c r="L105" s="31">
        <v>115.6</v>
      </c>
      <c r="M105" s="31">
        <v>345.14206000000001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1533.9</v>
      </c>
      <c r="D106" s="36">
        <v>1546.1000000000001</v>
      </c>
      <c r="E106" s="36">
        <v>1498.2000000000003</v>
      </c>
      <c r="F106" s="36">
        <v>1462.5000000000002</v>
      </c>
      <c r="G106" s="36">
        <v>1414.6000000000004</v>
      </c>
      <c r="H106" s="36">
        <v>1581.8000000000002</v>
      </c>
      <c r="I106" s="36">
        <v>1629.7000000000003</v>
      </c>
      <c r="J106" s="36">
        <v>1665.4</v>
      </c>
      <c r="K106" s="31">
        <v>1594</v>
      </c>
      <c r="L106" s="31">
        <v>1510.4</v>
      </c>
      <c r="M106" s="31">
        <v>4.1090799999999996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217.39</v>
      </c>
      <c r="D107" s="36">
        <v>219.86666666666667</v>
      </c>
      <c r="E107" s="36">
        <v>214.00333333333336</v>
      </c>
      <c r="F107" s="36">
        <v>210.61666666666667</v>
      </c>
      <c r="G107" s="36">
        <v>204.75333333333336</v>
      </c>
      <c r="H107" s="36">
        <v>223.25333333333336</v>
      </c>
      <c r="I107" s="36">
        <v>229.1166666666667</v>
      </c>
      <c r="J107" s="36">
        <v>232.50333333333336</v>
      </c>
      <c r="K107" s="31">
        <v>225.73</v>
      </c>
      <c r="L107" s="31">
        <v>216.48</v>
      </c>
      <c r="M107" s="31">
        <v>3.05708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1739</v>
      </c>
      <c r="D108" s="36">
        <v>1742.6499999999999</v>
      </c>
      <c r="E108" s="36">
        <v>1716.3499999999997</v>
      </c>
      <c r="F108" s="36">
        <v>1693.6999999999998</v>
      </c>
      <c r="G108" s="36">
        <v>1667.3999999999996</v>
      </c>
      <c r="H108" s="36">
        <v>1765.2999999999997</v>
      </c>
      <c r="I108" s="36">
        <v>1791.6</v>
      </c>
      <c r="J108" s="36">
        <v>1814.2499999999998</v>
      </c>
      <c r="K108" s="31">
        <v>1768.95</v>
      </c>
      <c r="L108" s="31">
        <v>1720</v>
      </c>
      <c r="M108" s="31">
        <v>2.5358100000000001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270.61</v>
      </c>
      <c r="D109" s="36">
        <v>271.6033333333333</v>
      </c>
      <c r="E109" s="36">
        <v>265.51666666666659</v>
      </c>
      <c r="F109" s="36">
        <v>260.42333333333329</v>
      </c>
      <c r="G109" s="36">
        <v>254.33666666666659</v>
      </c>
      <c r="H109" s="36">
        <v>276.6966666666666</v>
      </c>
      <c r="I109" s="36">
        <v>282.7833333333333</v>
      </c>
      <c r="J109" s="36">
        <v>287.87666666666661</v>
      </c>
      <c r="K109" s="31">
        <v>277.69</v>
      </c>
      <c r="L109" s="31">
        <v>266.51</v>
      </c>
      <c r="M109" s="31">
        <v>210.64501999999999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2727.15</v>
      </c>
      <c r="D110" s="36">
        <v>2720.4</v>
      </c>
      <c r="E110" s="36">
        <v>2695.8</v>
      </c>
      <c r="F110" s="36">
        <v>2664.4500000000003</v>
      </c>
      <c r="G110" s="36">
        <v>2639.8500000000004</v>
      </c>
      <c r="H110" s="36">
        <v>2751.75</v>
      </c>
      <c r="I110" s="36">
        <v>2776.3499999999995</v>
      </c>
      <c r="J110" s="36">
        <v>2807.7</v>
      </c>
      <c r="K110" s="31">
        <v>2745</v>
      </c>
      <c r="L110" s="31">
        <v>2689.05</v>
      </c>
      <c r="M110" s="31">
        <v>2.3458700000000001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990.3</v>
      </c>
      <c r="D111" s="36">
        <v>989.88333333333333</v>
      </c>
      <c r="E111" s="36">
        <v>965.41666666666663</v>
      </c>
      <c r="F111" s="36">
        <v>940.5333333333333</v>
      </c>
      <c r="G111" s="36">
        <v>916.06666666666661</v>
      </c>
      <c r="H111" s="36">
        <v>1014.7666666666667</v>
      </c>
      <c r="I111" s="36">
        <v>1039.2333333333333</v>
      </c>
      <c r="J111" s="36">
        <v>1064.1166666666668</v>
      </c>
      <c r="K111" s="31">
        <v>1014.35</v>
      </c>
      <c r="L111" s="31">
        <v>965</v>
      </c>
      <c r="M111" s="31">
        <v>5.46197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65.040000000000006</v>
      </c>
      <c r="D112" s="36">
        <v>65.570000000000007</v>
      </c>
      <c r="E112" s="36">
        <v>63.940000000000012</v>
      </c>
      <c r="F112" s="36">
        <v>62.84</v>
      </c>
      <c r="G112" s="36">
        <v>61.210000000000008</v>
      </c>
      <c r="H112" s="36">
        <v>66.670000000000016</v>
      </c>
      <c r="I112" s="36">
        <v>68.300000000000011</v>
      </c>
      <c r="J112" s="36">
        <v>69.40000000000002</v>
      </c>
      <c r="K112" s="31">
        <v>67.2</v>
      </c>
      <c r="L112" s="31">
        <v>64.47</v>
      </c>
      <c r="M112" s="31">
        <v>144.78433000000001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2383.0500000000002</v>
      </c>
      <c r="D113" s="36">
        <v>2392.3333333333335</v>
      </c>
      <c r="E113" s="36">
        <v>2368.7166666666672</v>
      </c>
      <c r="F113" s="36">
        <v>2354.3833333333337</v>
      </c>
      <c r="G113" s="36">
        <v>2330.7666666666673</v>
      </c>
      <c r="H113" s="36">
        <v>2406.666666666667</v>
      </c>
      <c r="I113" s="36">
        <v>2430.2833333333328</v>
      </c>
      <c r="J113" s="36">
        <v>2444.6166666666668</v>
      </c>
      <c r="K113" s="31">
        <v>2415.9499999999998</v>
      </c>
      <c r="L113" s="31">
        <v>2378</v>
      </c>
      <c r="M113" s="31">
        <v>6.4721200000000003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701.7</v>
      </c>
      <c r="D114" s="36">
        <v>705.35</v>
      </c>
      <c r="E114" s="36">
        <v>694.15000000000009</v>
      </c>
      <c r="F114" s="36">
        <v>686.6</v>
      </c>
      <c r="G114" s="36">
        <v>675.40000000000009</v>
      </c>
      <c r="H114" s="36">
        <v>712.90000000000009</v>
      </c>
      <c r="I114" s="36">
        <v>724.10000000000014</v>
      </c>
      <c r="J114" s="36">
        <v>731.65000000000009</v>
      </c>
      <c r="K114" s="31">
        <v>716.55</v>
      </c>
      <c r="L114" s="31">
        <v>697.8</v>
      </c>
      <c r="M114" s="31">
        <v>6.2471500000000004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2218.5</v>
      </c>
      <c r="D115" s="36">
        <v>2201.6166666666668</v>
      </c>
      <c r="E115" s="36">
        <v>2128.2333333333336</v>
      </c>
      <c r="F115" s="36">
        <v>2037.9666666666667</v>
      </c>
      <c r="G115" s="36">
        <v>1964.5833333333335</v>
      </c>
      <c r="H115" s="36">
        <v>2291.8833333333337</v>
      </c>
      <c r="I115" s="36">
        <v>2365.2666666666669</v>
      </c>
      <c r="J115" s="36">
        <v>2455.5333333333338</v>
      </c>
      <c r="K115" s="31">
        <v>2275</v>
      </c>
      <c r="L115" s="31">
        <v>2111.35</v>
      </c>
      <c r="M115" s="31">
        <v>25.021190000000001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9170.75</v>
      </c>
      <c r="D116" s="36">
        <v>9221.5666666666675</v>
      </c>
      <c r="E116" s="36">
        <v>8964.383333333335</v>
      </c>
      <c r="F116" s="36">
        <v>8758.0166666666682</v>
      </c>
      <c r="G116" s="36">
        <v>8500.8333333333358</v>
      </c>
      <c r="H116" s="36">
        <v>9427.9333333333343</v>
      </c>
      <c r="I116" s="36">
        <v>9685.116666666665</v>
      </c>
      <c r="J116" s="36">
        <v>9891.4833333333336</v>
      </c>
      <c r="K116" s="31">
        <v>9478.75</v>
      </c>
      <c r="L116" s="31">
        <v>9015.2000000000007</v>
      </c>
      <c r="M116" s="31">
        <v>0.45350000000000001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780.65</v>
      </c>
      <c r="D117" s="36">
        <v>785.48333333333323</v>
      </c>
      <c r="E117" s="36">
        <v>767.16666666666652</v>
      </c>
      <c r="F117" s="36">
        <v>753.68333333333328</v>
      </c>
      <c r="G117" s="36">
        <v>735.36666666666656</v>
      </c>
      <c r="H117" s="36">
        <v>798.96666666666647</v>
      </c>
      <c r="I117" s="36">
        <v>817.2833333333333</v>
      </c>
      <c r="J117" s="36">
        <v>830.76666666666642</v>
      </c>
      <c r="K117" s="31">
        <v>803.8</v>
      </c>
      <c r="L117" s="31">
        <v>772</v>
      </c>
      <c r="M117" s="31">
        <v>2.8524799999999999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505.4</v>
      </c>
      <c r="D118" s="36">
        <v>507.3</v>
      </c>
      <c r="E118" s="36">
        <v>500.6</v>
      </c>
      <c r="F118" s="36">
        <v>495.8</v>
      </c>
      <c r="G118" s="36">
        <v>489.1</v>
      </c>
      <c r="H118" s="36">
        <v>512.1</v>
      </c>
      <c r="I118" s="36">
        <v>518.79999999999995</v>
      </c>
      <c r="J118" s="36">
        <v>523.6</v>
      </c>
      <c r="K118" s="31">
        <v>514</v>
      </c>
      <c r="L118" s="31">
        <v>502.5</v>
      </c>
      <c r="M118" s="31">
        <v>26.16639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530.5</v>
      </c>
      <c r="D119" s="36">
        <v>533.51666666666665</v>
      </c>
      <c r="E119" s="36">
        <v>522.0333333333333</v>
      </c>
      <c r="F119" s="36">
        <v>513.56666666666661</v>
      </c>
      <c r="G119" s="36">
        <v>502.08333333333326</v>
      </c>
      <c r="H119" s="36">
        <v>541.98333333333335</v>
      </c>
      <c r="I119" s="36">
        <v>553.4666666666667</v>
      </c>
      <c r="J119" s="36">
        <v>561.93333333333339</v>
      </c>
      <c r="K119" s="31">
        <v>545</v>
      </c>
      <c r="L119" s="31">
        <v>525.04999999999995</v>
      </c>
      <c r="M119" s="31">
        <v>0.93439000000000005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1212.0999999999999</v>
      </c>
      <c r="D120" s="36">
        <v>1194.8</v>
      </c>
      <c r="E120" s="36">
        <v>1114.5999999999999</v>
      </c>
      <c r="F120" s="36">
        <v>1017.0999999999999</v>
      </c>
      <c r="G120" s="36">
        <v>936.89999999999986</v>
      </c>
      <c r="H120" s="36">
        <v>1292.3</v>
      </c>
      <c r="I120" s="36">
        <v>1372.5000000000002</v>
      </c>
      <c r="J120" s="36">
        <v>1470</v>
      </c>
      <c r="K120" s="31">
        <v>1275</v>
      </c>
      <c r="L120" s="31">
        <v>1097.3</v>
      </c>
      <c r="M120" s="31">
        <v>206.04240999999999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1490.05</v>
      </c>
      <c r="D121" s="36">
        <v>1492.3999999999999</v>
      </c>
      <c r="E121" s="36">
        <v>1465.4999999999998</v>
      </c>
      <c r="F121" s="36">
        <v>1440.9499999999998</v>
      </c>
      <c r="G121" s="36">
        <v>1414.0499999999997</v>
      </c>
      <c r="H121" s="36">
        <v>1516.9499999999998</v>
      </c>
      <c r="I121" s="36">
        <v>1543.85</v>
      </c>
      <c r="J121" s="36">
        <v>1568.3999999999999</v>
      </c>
      <c r="K121" s="31">
        <v>1519.3</v>
      </c>
      <c r="L121" s="31">
        <v>1467.85</v>
      </c>
      <c r="M121" s="31">
        <v>2.0672299999999999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1408.2</v>
      </c>
      <c r="D122" s="36">
        <v>1413.8833333333332</v>
      </c>
      <c r="E122" s="36">
        <v>1394.8166666666664</v>
      </c>
      <c r="F122" s="36">
        <v>1381.4333333333332</v>
      </c>
      <c r="G122" s="36">
        <v>1362.3666666666663</v>
      </c>
      <c r="H122" s="36">
        <v>1427.2666666666664</v>
      </c>
      <c r="I122" s="36">
        <v>1446.333333333333</v>
      </c>
      <c r="J122" s="36">
        <v>1459.7166666666665</v>
      </c>
      <c r="K122" s="31">
        <v>1432.95</v>
      </c>
      <c r="L122" s="31">
        <v>1400.5</v>
      </c>
      <c r="M122" s="31">
        <v>8.3936299999999999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1510.4</v>
      </c>
      <c r="D123" s="36">
        <v>1512.6500000000003</v>
      </c>
      <c r="E123" s="36">
        <v>1500.8500000000006</v>
      </c>
      <c r="F123" s="36">
        <v>1491.3000000000002</v>
      </c>
      <c r="G123" s="36">
        <v>1479.5000000000005</v>
      </c>
      <c r="H123" s="36">
        <v>1522.2000000000007</v>
      </c>
      <c r="I123" s="36">
        <v>1534.0000000000005</v>
      </c>
      <c r="J123" s="36">
        <v>1543.5500000000009</v>
      </c>
      <c r="K123" s="31">
        <v>1524.45</v>
      </c>
      <c r="L123" s="31">
        <v>1503.1</v>
      </c>
      <c r="M123" s="31">
        <v>9.6319900000000001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159.57</v>
      </c>
      <c r="D124" s="36">
        <v>160.65333333333334</v>
      </c>
      <c r="E124" s="36">
        <v>157.91666666666669</v>
      </c>
      <c r="F124" s="36">
        <v>156.26333333333335</v>
      </c>
      <c r="G124" s="36">
        <v>153.5266666666667</v>
      </c>
      <c r="H124" s="36">
        <v>162.30666666666667</v>
      </c>
      <c r="I124" s="36">
        <v>165.04333333333329</v>
      </c>
      <c r="J124" s="36">
        <v>166.69666666666666</v>
      </c>
      <c r="K124" s="31">
        <v>163.38999999999999</v>
      </c>
      <c r="L124" s="31">
        <v>159</v>
      </c>
      <c r="M124" s="31">
        <v>24.257149999999999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1476.2</v>
      </c>
      <c r="D125" s="36">
        <v>1482</v>
      </c>
      <c r="E125" s="36">
        <v>1464.2</v>
      </c>
      <c r="F125" s="36">
        <v>1452.2</v>
      </c>
      <c r="G125" s="36">
        <v>1434.4</v>
      </c>
      <c r="H125" s="36">
        <v>1494</v>
      </c>
      <c r="I125" s="36">
        <v>1511.8000000000002</v>
      </c>
      <c r="J125" s="36">
        <v>1523.8</v>
      </c>
      <c r="K125" s="31">
        <v>1499.8</v>
      </c>
      <c r="L125" s="31">
        <v>1470</v>
      </c>
      <c r="M125" s="31">
        <v>0.59992000000000001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512.45000000000005</v>
      </c>
      <c r="D126" s="36">
        <v>509.61666666666662</v>
      </c>
      <c r="E126" s="36">
        <v>500.83333333333326</v>
      </c>
      <c r="F126" s="36">
        <v>489.21666666666664</v>
      </c>
      <c r="G126" s="36">
        <v>480.43333333333328</v>
      </c>
      <c r="H126" s="36">
        <v>521.23333333333323</v>
      </c>
      <c r="I126" s="36">
        <v>530.01666666666665</v>
      </c>
      <c r="J126" s="36">
        <v>541.63333333333321</v>
      </c>
      <c r="K126" s="31">
        <v>518.4</v>
      </c>
      <c r="L126" s="31">
        <v>498</v>
      </c>
      <c r="M126" s="31">
        <v>231.69665000000001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2743.35</v>
      </c>
      <c r="D127" s="36">
        <v>2760.9500000000003</v>
      </c>
      <c r="E127" s="36">
        <v>2705.4000000000005</v>
      </c>
      <c r="F127" s="36">
        <v>2667.4500000000003</v>
      </c>
      <c r="G127" s="36">
        <v>2611.9000000000005</v>
      </c>
      <c r="H127" s="36">
        <v>2798.9000000000005</v>
      </c>
      <c r="I127" s="36">
        <v>2854.4500000000007</v>
      </c>
      <c r="J127" s="36">
        <v>2892.4000000000005</v>
      </c>
      <c r="K127" s="31">
        <v>2816.5</v>
      </c>
      <c r="L127" s="31">
        <v>2723</v>
      </c>
      <c r="M127" s="31">
        <v>17.679670000000002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5896.9</v>
      </c>
      <c r="D128" s="36">
        <v>5891.2333333333336</v>
      </c>
      <c r="E128" s="36">
        <v>5817.166666666667</v>
      </c>
      <c r="F128" s="36">
        <v>5737.4333333333334</v>
      </c>
      <c r="G128" s="36">
        <v>5663.3666666666668</v>
      </c>
      <c r="H128" s="36">
        <v>5970.9666666666672</v>
      </c>
      <c r="I128" s="36">
        <v>6045.0333333333328</v>
      </c>
      <c r="J128" s="36">
        <v>6124.7666666666673</v>
      </c>
      <c r="K128" s="31">
        <v>5965.3</v>
      </c>
      <c r="L128" s="31">
        <v>5811.5</v>
      </c>
      <c r="M128" s="31">
        <v>4.8943500000000002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3127.85</v>
      </c>
      <c r="D129" s="36">
        <v>3121.4166666666665</v>
      </c>
      <c r="E129" s="36">
        <v>3087.833333333333</v>
      </c>
      <c r="F129" s="36">
        <v>3047.8166666666666</v>
      </c>
      <c r="G129" s="36">
        <v>3014.2333333333331</v>
      </c>
      <c r="H129" s="36">
        <v>3161.4333333333329</v>
      </c>
      <c r="I129" s="36">
        <v>3195.016666666666</v>
      </c>
      <c r="J129" s="36">
        <v>3235.0333333333328</v>
      </c>
      <c r="K129" s="31">
        <v>3155</v>
      </c>
      <c r="L129" s="31">
        <v>3081.4</v>
      </c>
      <c r="M129" s="31">
        <v>5.79305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4226.75</v>
      </c>
      <c r="D130" s="36">
        <v>4176.9666666666662</v>
      </c>
      <c r="E130" s="36">
        <v>4097.9333333333325</v>
      </c>
      <c r="F130" s="36">
        <v>3969.1166666666663</v>
      </c>
      <c r="G130" s="36">
        <v>3890.0833333333326</v>
      </c>
      <c r="H130" s="36">
        <v>4305.7833333333328</v>
      </c>
      <c r="I130" s="36">
        <v>4384.8166666666675</v>
      </c>
      <c r="J130" s="36">
        <v>4513.6333333333323</v>
      </c>
      <c r="K130" s="31">
        <v>4256</v>
      </c>
      <c r="L130" s="31">
        <v>4048.15</v>
      </c>
      <c r="M130" s="31">
        <v>5.9670399999999999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1701.85</v>
      </c>
      <c r="D131" s="36">
        <v>1706.6000000000001</v>
      </c>
      <c r="E131" s="36">
        <v>1674.2500000000002</v>
      </c>
      <c r="F131" s="36">
        <v>1646.65</v>
      </c>
      <c r="G131" s="36">
        <v>1614.3000000000002</v>
      </c>
      <c r="H131" s="36">
        <v>1734.2000000000003</v>
      </c>
      <c r="I131" s="36">
        <v>1766.5500000000002</v>
      </c>
      <c r="J131" s="36">
        <v>1794.1500000000003</v>
      </c>
      <c r="K131" s="31">
        <v>1738.95</v>
      </c>
      <c r="L131" s="31">
        <v>1679</v>
      </c>
      <c r="M131" s="31">
        <v>0.52663000000000004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1047.8499999999999</v>
      </c>
      <c r="D132" s="36">
        <v>1056.0333333333333</v>
      </c>
      <c r="E132" s="36">
        <v>1037.0666666666666</v>
      </c>
      <c r="F132" s="36">
        <v>1026.2833333333333</v>
      </c>
      <c r="G132" s="36">
        <v>1007.3166666666666</v>
      </c>
      <c r="H132" s="36">
        <v>1066.8166666666666</v>
      </c>
      <c r="I132" s="36">
        <v>1085.7833333333333</v>
      </c>
      <c r="J132" s="36">
        <v>1096.5666666666666</v>
      </c>
      <c r="K132" s="31">
        <v>1075</v>
      </c>
      <c r="L132" s="31">
        <v>1045.25</v>
      </c>
      <c r="M132" s="31">
        <v>59.774050000000003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1584</v>
      </c>
      <c r="D133" s="36">
        <v>1589.8333333333333</v>
      </c>
      <c r="E133" s="36">
        <v>1569.6666666666665</v>
      </c>
      <c r="F133" s="36">
        <v>1555.3333333333333</v>
      </c>
      <c r="G133" s="36">
        <v>1535.1666666666665</v>
      </c>
      <c r="H133" s="36">
        <v>1604.1666666666665</v>
      </c>
      <c r="I133" s="36">
        <v>1624.333333333333</v>
      </c>
      <c r="J133" s="36">
        <v>1638.6666666666665</v>
      </c>
      <c r="K133" s="31">
        <v>1610</v>
      </c>
      <c r="L133" s="31">
        <v>1575.5</v>
      </c>
      <c r="M133" s="31">
        <v>2.5621900000000002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5340.8</v>
      </c>
      <c r="D134" s="36">
        <v>5318.5666666666666</v>
      </c>
      <c r="E134" s="36">
        <v>5264.583333333333</v>
      </c>
      <c r="F134" s="36">
        <v>5188.3666666666668</v>
      </c>
      <c r="G134" s="36">
        <v>5134.3833333333332</v>
      </c>
      <c r="H134" s="36">
        <v>5394.7833333333328</v>
      </c>
      <c r="I134" s="36">
        <v>5448.7666666666664</v>
      </c>
      <c r="J134" s="36">
        <v>5524.9833333333327</v>
      </c>
      <c r="K134" s="31">
        <v>5372.55</v>
      </c>
      <c r="L134" s="31">
        <v>5242.3500000000004</v>
      </c>
      <c r="M134" s="31">
        <v>0.35144999999999998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1277.8</v>
      </c>
      <c r="D135" s="36">
        <v>1292.9333333333334</v>
      </c>
      <c r="E135" s="36">
        <v>1257.8666666666668</v>
      </c>
      <c r="F135" s="36">
        <v>1237.9333333333334</v>
      </c>
      <c r="G135" s="36">
        <v>1202.8666666666668</v>
      </c>
      <c r="H135" s="36">
        <v>1312.8666666666668</v>
      </c>
      <c r="I135" s="36">
        <v>1347.9333333333334</v>
      </c>
      <c r="J135" s="36">
        <v>1367.8666666666668</v>
      </c>
      <c r="K135" s="31">
        <v>1328</v>
      </c>
      <c r="L135" s="31">
        <v>1273</v>
      </c>
      <c r="M135" s="31">
        <v>5.0905399999999998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431.25</v>
      </c>
      <c r="D136" s="36">
        <v>431.64999999999992</v>
      </c>
      <c r="E136" s="36">
        <v>427.24999999999983</v>
      </c>
      <c r="F136" s="36">
        <v>423.24999999999989</v>
      </c>
      <c r="G136" s="36">
        <v>418.8499999999998</v>
      </c>
      <c r="H136" s="36">
        <v>435.64999999999986</v>
      </c>
      <c r="I136" s="36">
        <v>440.04999999999995</v>
      </c>
      <c r="J136" s="36">
        <v>444.0499999999999</v>
      </c>
      <c r="K136" s="31">
        <v>436.05</v>
      </c>
      <c r="L136" s="31">
        <v>427.65</v>
      </c>
      <c r="M136" s="31">
        <v>52.335970000000003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3869.1</v>
      </c>
      <c r="D137" s="36">
        <v>3892.0333333333333</v>
      </c>
      <c r="E137" s="36">
        <v>3835.0666666666666</v>
      </c>
      <c r="F137" s="36">
        <v>3801.0333333333333</v>
      </c>
      <c r="G137" s="36">
        <v>3744.0666666666666</v>
      </c>
      <c r="H137" s="36">
        <v>3926.0666666666666</v>
      </c>
      <c r="I137" s="36">
        <v>3983.0333333333328</v>
      </c>
      <c r="J137" s="36">
        <v>4017.0666666666666</v>
      </c>
      <c r="K137" s="31">
        <v>3949</v>
      </c>
      <c r="L137" s="31">
        <v>3858</v>
      </c>
      <c r="M137" s="31">
        <v>3.7759399999999999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1842.05</v>
      </c>
      <c r="D138" s="36">
        <v>1849.3333333333333</v>
      </c>
      <c r="E138" s="36">
        <v>1820.2666666666664</v>
      </c>
      <c r="F138" s="36">
        <v>1798.4833333333331</v>
      </c>
      <c r="G138" s="36">
        <v>1769.4166666666663</v>
      </c>
      <c r="H138" s="36">
        <v>1871.1166666666666</v>
      </c>
      <c r="I138" s="36">
        <v>1900.1833333333336</v>
      </c>
      <c r="J138" s="36">
        <v>1921.9666666666667</v>
      </c>
      <c r="K138" s="31">
        <v>1878.4</v>
      </c>
      <c r="L138" s="31">
        <v>1827.55</v>
      </c>
      <c r="M138" s="31">
        <v>3.4902700000000002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1007.35</v>
      </c>
      <c r="D139" s="36">
        <v>1009.85</v>
      </c>
      <c r="E139" s="36">
        <v>994.7</v>
      </c>
      <c r="F139" s="36">
        <v>982.05000000000007</v>
      </c>
      <c r="G139" s="36">
        <v>966.90000000000009</v>
      </c>
      <c r="H139" s="36">
        <v>1022.5</v>
      </c>
      <c r="I139" s="36">
        <v>1037.6499999999999</v>
      </c>
      <c r="J139" s="36">
        <v>1050.3</v>
      </c>
      <c r="K139" s="31">
        <v>1025</v>
      </c>
      <c r="L139" s="31">
        <v>997.2</v>
      </c>
      <c r="M139" s="31">
        <v>0.48370999999999997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843.75</v>
      </c>
      <c r="D140" s="36">
        <v>842.18333333333339</v>
      </c>
      <c r="E140" s="36">
        <v>832.66666666666674</v>
      </c>
      <c r="F140" s="36">
        <v>821.58333333333337</v>
      </c>
      <c r="G140" s="36">
        <v>812.06666666666672</v>
      </c>
      <c r="H140" s="36">
        <v>853.26666666666677</v>
      </c>
      <c r="I140" s="36">
        <v>862.78333333333342</v>
      </c>
      <c r="J140" s="36">
        <v>873.86666666666679</v>
      </c>
      <c r="K140" s="31">
        <v>851.7</v>
      </c>
      <c r="L140" s="31">
        <v>831.1</v>
      </c>
      <c r="M140" s="31">
        <v>31.577919999999999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2315.4</v>
      </c>
      <c r="D141" s="36">
        <v>2326.1833333333329</v>
      </c>
      <c r="E141" s="36">
        <v>2290.3666666666659</v>
      </c>
      <c r="F141" s="36">
        <v>2265.333333333333</v>
      </c>
      <c r="G141" s="36">
        <v>2229.516666666666</v>
      </c>
      <c r="H141" s="36">
        <v>2351.2166666666658</v>
      </c>
      <c r="I141" s="36">
        <v>2387.0333333333324</v>
      </c>
      <c r="J141" s="36">
        <v>2412.0666666666657</v>
      </c>
      <c r="K141" s="31">
        <v>2362</v>
      </c>
      <c r="L141" s="31">
        <v>2301.15</v>
      </c>
      <c r="M141" s="31">
        <v>0.67374000000000001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640.95000000000005</v>
      </c>
      <c r="D142" s="36">
        <v>639.88333333333333</v>
      </c>
      <c r="E142" s="36">
        <v>631.06666666666661</v>
      </c>
      <c r="F142" s="36">
        <v>621.18333333333328</v>
      </c>
      <c r="G142" s="36">
        <v>612.36666666666656</v>
      </c>
      <c r="H142" s="36">
        <v>649.76666666666665</v>
      </c>
      <c r="I142" s="36">
        <v>658.58333333333348</v>
      </c>
      <c r="J142" s="36">
        <v>668.4666666666667</v>
      </c>
      <c r="K142" s="31">
        <v>648.70000000000005</v>
      </c>
      <c r="L142" s="31">
        <v>630</v>
      </c>
      <c r="M142" s="31">
        <v>29.601040000000001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1915.9</v>
      </c>
      <c r="D143" s="36">
        <v>1918.2833333333335</v>
      </c>
      <c r="E143" s="36">
        <v>1888.616666666667</v>
      </c>
      <c r="F143" s="36">
        <v>1861.3333333333335</v>
      </c>
      <c r="G143" s="36">
        <v>1831.666666666667</v>
      </c>
      <c r="H143" s="36">
        <v>1945.5666666666671</v>
      </c>
      <c r="I143" s="36">
        <v>1975.2333333333336</v>
      </c>
      <c r="J143" s="36">
        <v>2002.5166666666671</v>
      </c>
      <c r="K143" s="31">
        <v>1947.95</v>
      </c>
      <c r="L143" s="31">
        <v>1891</v>
      </c>
      <c r="M143" s="31">
        <v>4.7507999999999999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3304.4</v>
      </c>
      <c r="D144" s="36">
        <v>3311.9333333333338</v>
      </c>
      <c r="E144" s="36">
        <v>3258.8166666666675</v>
      </c>
      <c r="F144" s="36">
        <v>3213.2333333333336</v>
      </c>
      <c r="G144" s="36">
        <v>3160.1166666666672</v>
      </c>
      <c r="H144" s="36">
        <v>3357.5166666666678</v>
      </c>
      <c r="I144" s="36">
        <v>3410.6333333333337</v>
      </c>
      <c r="J144" s="36">
        <v>3456.2166666666681</v>
      </c>
      <c r="K144" s="31">
        <v>3365.05</v>
      </c>
      <c r="L144" s="31">
        <v>3266.35</v>
      </c>
      <c r="M144" s="31">
        <v>2.4582299999999999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769.5</v>
      </c>
      <c r="D145" s="36">
        <v>779.55000000000007</v>
      </c>
      <c r="E145" s="36">
        <v>755.10000000000014</v>
      </c>
      <c r="F145" s="36">
        <v>740.7</v>
      </c>
      <c r="G145" s="36">
        <v>716.25000000000011</v>
      </c>
      <c r="H145" s="36">
        <v>793.95000000000016</v>
      </c>
      <c r="I145" s="36">
        <v>818.4000000000002</v>
      </c>
      <c r="J145" s="36">
        <v>832.80000000000018</v>
      </c>
      <c r="K145" s="31">
        <v>804</v>
      </c>
      <c r="L145" s="31">
        <v>765.15</v>
      </c>
      <c r="M145" s="31">
        <v>16.199200000000001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2799.1</v>
      </c>
      <c r="D146" s="36">
        <v>2802.8833333333337</v>
      </c>
      <c r="E146" s="36">
        <v>2778.7666666666673</v>
      </c>
      <c r="F146" s="36">
        <v>2758.4333333333338</v>
      </c>
      <c r="G146" s="36">
        <v>2734.3166666666675</v>
      </c>
      <c r="H146" s="36">
        <v>2823.2166666666672</v>
      </c>
      <c r="I146" s="36">
        <v>2847.333333333333</v>
      </c>
      <c r="J146" s="36">
        <v>2867.666666666667</v>
      </c>
      <c r="K146" s="31">
        <v>2827</v>
      </c>
      <c r="L146" s="31">
        <v>2782.55</v>
      </c>
      <c r="M146" s="31">
        <v>2.6649799999999999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382.7</v>
      </c>
      <c r="D147" s="36">
        <v>381.90000000000003</v>
      </c>
      <c r="E147" s="36">
        <v>378.80000000000007</v>
      </c>
      <c r="F147" s="36">
        <v>374.90000000000003</v>
      </c>
      <c r="G147" s="36">
        <v>371.80000000000007</v>
      </c>
      <c r="H147" s="36">
        <v>385.80000000000007</v>
      </c>
      <c r="I147" s="36">
        <v>388.90000000000009</v>
      </c>
      <c r="J147" s="36">
        <v>392.80000000000007</v>
      </c>
      <c r="K147" s="31">
        <v>385</v>
      </c>
      <c r="L147" s="31">
        <v>378</v>
      </c>
      <c r="M147" s="31">
        <v>10.70501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174.37</v>
      </c>
      <c r="D148" s="36">
        <v>173.24333333333334</v>
      </c>
      <c r="E148" s="36">
        <v>171.12666666666667</v>
      </c>
      <c r="F148" s="36">
        <v>167.88333333333333</v>
      </c>
      <c r="G148" s="36">
        <v>165.76666666666665</v>
      </c>
      <c r="H148" s="36">
        <v>176.48666666666668</v>
      </c>
      <c r="I148" s="36">
        <v>178.60333333333335</v>
      </c>
      <c r="J148" s="36">
        <v>181.84666666666669</v>
      </c>
      <c r="K148" s="31">
        <v>175.36</v>
      </c>
      <c r="L148" s="31">
        <v>170</v>
      </c>
      <c r="M148" s="31">
        <v>31.19633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4570.8</v>
      </c>
      <c r="D149" s="36">
        <v>4573.8166666666666</v>
      </c>
      <c r="E149" s="36">
        <v>4548.6833333333334</v>
      </c>
      <c r="F149" s="36">
        <v>4526.5666666666666</v>
      </c>
      <c r="G149" s="36">
        <v>4501.4333333333334</v>
      </c>
      <c r="H149" s="36">
        <v>4595.9333333333334</v>
      </c>
      <c r="I149" s="36">
        <v>4621.0666666666666</v>
      </c>
      <c r="J149" s="36">
        <v>4643.1833333333334</v>
      </c>
      <c r="K149" s="31">
        <v>4598.95</v>
      </c>
      <c r="L149" s="31">
        <v>4551.7</v>
      </c>
      <c r="M149" s="31">
        <v>2.6658499999999998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12551.8</v>
      </c>
      <c r="D150" s="36">
        <v>12608.783333333333</v>
      </c>
      <c r="E150" s="36">
        <v>12463.016666666666</v>
      </c>
      <c r="F150" s="36">
        <v>12374.233333333334</v>
      </c>
      <c r="G150" s="36">
        <v>12228.466666666667</v>
      </c>
      <c r="H150" s="36">
        <v>12697.566666666666</v>
      </c>
      <c r="I150" s="36">
        <v>12843.333333333332</v>
      </c>
      <c r="J150" s="36">
        <v>12932.116666666665</v>
      </c>
      <c r="K150" s="31">
        <v>12754.55</v>
      </c>
      <c r="L150" s="31">
        <v>12520</v>
      </c>
      <c r="M150" s="31">
        <v>1.8119000000000001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2998</v>
      </c>
      <c r="D151" s="36">
        <v>2991.2833333333333</v>
      </c>
      <c r="E151" s="36">
        <v>2962.0666666666666</v>
      </c>
      <c r="F151" s="36">
        <v>2926.1333333333332</v>
      </c>
      <c r="G151" s="36">
        <v>2896.9166666666665</v>
      </c>
      <c r="H151" s="36">
        <v>3027.2166666666667</v>
      </c>
      <c r="I151" s="36">
        <v>3056.4333333333329</v>
      </c>
      <c r="J151" s="36">
        <v>3092.3666666666668</v>
      </c>
      <c r="K151" s="31">
        <v>3020.5</v>
      </c>
      <c r="L151" s="31">
        <v>2955.35</v>
      </c>
      <c r="M151" s="31">
        <v>3.08256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6646.05</v>
      </c>
      <c r="D152" s="36">
        <v>6688.55</v>
      </c>
      <c r="E152" s="36">
        <v>6594.1500000000005</v>
      </c>
      <c r="F152" s="36">
        <v>6542.25</v>
      </c>
      <c r="G152" s="36">
        <v>6447.85</v>
      </c>
      <c r="H152" s="36">
        <v>6740.4500000000007</v>
      </c>
      <c r="I152" s="36">
        <v>6834.85</v>
      </c>
      <c r="J152" s="36">
        <v>6886.7500000000009</v>
      </c>
      <c r="K152" s="31">
        <v>6782.95</v>
      </c>
      <c r="L152" s="31">
        <v>6636.65</v>
      </c>
      <c r="M152" s="31">
        <v>3.1128399999999998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793.75</v>
      </c>
      <c r="D153" s="36">
        <v>796.2833333333333</v>
      </c>
      <c r="E153" s="36">
        <v>787.46666666666658</v>
      </c>
      <c r="F153" s="36">
        <v>781.18333333333328</v>
      </c>
      <c r="G153" s="36">
        <v>772.36666666666656</v>
      </c>
      <c r="H153" s="36">
        <v>802.56666666666661</v>
      </c>
      <c r="I153" s="36">
        <v>811.38333333333321</v>
      </c>
      <c r="J153" s="36">
        <v>817.66666666666663</v>
      </c>
      <c r="K153" s="31">
        <v>805.1</v>
      </c>
      <c r="L153" s="31">
        <v>790</v>
      </c>
      <c r="M153" s="31">
        <v>5.9431700000000003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414.5</v>
      </c>
      <c r="D154" s="36">
        <v>415.48333333333335</v>
      </c>
      <c r="E154" s="36">
        <v>408.31666666666672</v>
      </c>
      <c r="F154" s="36">
        <v>402.13333333333338</v>
      </c>
      <c r="G154" s="36">
        <v>394.96666666666675</v>
      </c>
      <c r="H154" s="36">
        <v>421.66666666666669</v>
      </c>
      <c r="I154" s="36">
        <v>428.83333333333331</v>
      </c>
      <c r="J154" s="36">
        <v>435.01666666666665</v>
      </c>
      <c r="K154" s="31">
        <v>422.65</v>
      </c>
      <c r="L154" s="31">
        <v>409.3</v>
      </c>
      <c r="M154" s="31">
        <v>5.4942599999999997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232.24</v>
      </c>
      <c r="D155" s="36">
        <v>233.42999999999998</v>
      </c>
      <c r="E155" s="36">
        <v>230.00999999999996</v>
      </c>
      <c r="F155" s="36">
        <v>227.77999999999997</v>
      </c>
      <c r="G155" s="36">
        <v>224.35999999999996</v>
      </c>
      <c r="H155" s="36">
        <v>235.65999999999997</v>
      </c>
      <c r="I155" s="36">
        <v>239.07999999999998</v>
      </c>
      <c r="J155" s="36">
        <v>241.30999999999997</v>
      </c>
      <c r="K155" s="31">
        <v>236.85</v>
      </c>
      <c r="L155" s="31">
        <v>231.2</v>
      </c>
      <c r="M155" s="31">
        <v>7.1742600000000003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41.2</v>
      </c>
      <c r="D156" s="36">
        <v>41.233333333333327</v>
      </c>
      <c r="E156" s="36">
        <v>40.976666666666652</v>
      </c>
      <c r="F156" s="36">
        <v>40.753333333333323</v>
      </c>
      <c r="G156" s="36">
        <v>40.496666666666648</v>
      </c>
      <c r="H156" s="36">
        <v>41.456666666666656</v>
      </c>
      <c r="I156" s="36">
        <v>41.713333333333331</v>
      </c>
      <c r="J156" s="36">
        <v>41.93666666666666</v>
      </c>
      <c r="K156" s="31">
        <v>41.49</v>
      </c>
      <c r="L156" s="31">
        <v>41.01</v>
      </c>
      <c r="M156" s="31">
        <v>48.222119999999997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4916.1000000000004</v>
      </c>
      <c r="D157" s="36">
        <v>4904.25</v>
      </c>
      <c r="E157" s="36">
        <v>4872.8500000000004</v>
      </c>
      <c r="F157" s="36">
        <v>4829.6000000000004</v>
      </c>
      <c r="G157" s="36">
        <v>4798.2000000000007</v>
      </c>
      <c r="H157" s="36">
        <v>4947.5</v>
      </c>
      <c r="I157" s="36">
        <v>4978.8999999999996</v>
      </c>
      <c r="J157" s="36">
        <v>5022.1499999999996</v>
      </c>
      <c r="K157" s="31">
        <v>4935.6499999999996</v>
      </c>
      <c r="L157" s="31">
        <v>4861</v>
      </c>
      <c r="M157" s="31">
        <v>6.6454000000000004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1305.8</v>
      </c>
      <c r="D158" s="36">
        <v>1302.6833333333334</v>
      </c>
      <c r="E158" s="36">
        <v>1268.3666666666668</v>
      </c>
      <c r="F158" s="36">
        <v>1230.9333333333334</v>
      </c>
      <c r="G158" s="36">
        <v>1196.6166666666668</v>
      </c>
      <c r="H158" s="36">
        <v>1340.1166666666668</v>
      </c>
      <c r="I158" s="36">
        <v>1374.4333333333334</v>
      </c>
      <c r="J158" s="36">
        <v>1411.8666666666668</v>
      </c>
      <c r="K158" s="31">
        <v>1337</v>
      </c>
      <c r="L158" s="31">
        <v>1265.25</v>
      </c>
      <c r="M158" s="31">
        <v>3.395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701.85</v>
      </c>
      <c r="D159" s="36">
        <v>703.66666666666663</v>
      </c>
      <c r="E159" s="36">
        <v>693.33333333333326</v>
      </c>
      <c r="F159" s="36">
        <v>684.81666666666661</v>
      </c>
      <c r="G159" s="36">
        <v>674.48333333333323</v>
      </c>
      <c r="H159" s="36">
        <v>712.18333333333328</v>
      </c>
      <c r="I159" s="36">
        <v>722.51666666666654</v>
      </c>
      <c r="J159" s="36">
        <v>731.0333333333333</v>
      </c>
      <c r="K159" s="31">
        <v>714</v>
      </c>
      <c r="L159" s="31">
        <v>695.15</v>
      </c>
      <c r="M159" s="31">
        <v>1.90784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773.2</v>
      </c>
      <c r="D160" s="36">
        <v>774.75</v>
      </c>
      <c r="E160" s="36">
        <v>765.55</v>
      </c>
      <c r="F160" s="36">
        <v>757.9</v>
      </c>
      <c r="G160" s="36">
        <v>748.69999999999993</v>
      </c>
      <c r="H160" s="36">
        <v>782.4</v>
      </c>
      <c r="I160" s="36">
        <v>791.6</v>
      </c>
      <c r="J160" s="36">
        <v>799.25</v>
      </c>
      <c r="K160" s="31">
        <v>783.95</v>
      </c>
      <c r="L160" s="31">
        <v>767.1</v>
      </c>
      <c r="M160" s="31">
        <v>5.93276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2577.35</v>
      </c>
      <c r="D161" s="36">
        <v>2589.6833333333329</v>
      </c>
      <c r="E161" s="36">
        <v>2552.5666666666657</v>
      </c>
      <c r="F161" s="36">
        <v>2527.7833333333328</v>
      </c>
      <c r="G161" s="36">
        <v>2490.6666666666656</v>
      </c>
      <c r="H161" s="36">
        <v>2614.4666666666658</v>
      </c>
      <c r="I161" s="36">
        <v>2651.5833333333335</v>
      </c>
      <c r="J161" s="36">
        <v>2676.3666666666659</v>
      </c>
      <c r="K161" s="31">
        <v>2626.8</v>
      </c>
      <c r="L161" s="31">
        <v>2564.9</v>
      </c>
      <c r="M161" s="31">
        <v>0.79535999999999996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281.45</v>
      </c>
      <c r="D162" s="36">
        <v>283.81666666666666</v>
      </c>
      <c r="E162" s="36">
        <v>276.63333333333333</v>
      </c>
      <c r="F162" s="36">
        <v>271.81666666666666</v>
      </c>
      <c r="G162" s="36">
        <v>264.63333333333333</v>
      </c>
      <c r="H162" s="36">
        <v>288.63333333333333</v>
      </c>
      <c r="I162" s="36">
        <v>295.81666666666661</v>
      </c>
      <c r="J162" s="36">
        <v>300.63333333333333</v>
      </c>
      <c r="K162" s="31">
        <v>291</v>
      </c>
      <c r="L162" s="31">
        <v>279</v>
      </c>
      <c r="M162" s="31">
        <v>106.36313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91.47</v>
      </c>
      <c r="D163" s="36">
        <v>91.853333333333339</v>
      </c>
      <c r="E163" s="36">
        <v>91.01666666666668</v>
      </c>
      <c r="F163" s="36">
        <v>90.563333333333347</v>
      </c>
      <c r="G163" s="36">
        <v>89.726666666666688</v>
      </c>
      <c r="H163" s="36">
        <v>92.306666666666672</v>
      </c>
      <c r="I163" s="36">
        <v>93.143333333333345</v>
      </c>
      <c r="J163" s="36">
        <v>93.596666666666664</v>
      </c>
      <c r="K163" s="31">
        <v>92.69</v>
      </c>
      <c r="L163" s="31">
        <v>91.4</v>
      </c>
      <c r="M163" s="31">
        <v>29.591390000000001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1015.45</v>
      </c>
      <c r="D164" s="36">
        <v>1020.5499999999998</v>
      </c>
      <c r="E164" s="36">
        <v>998.09999999999968</v>
      </c>
      <c r="F164" s="36">
        <v>980.74999999999989</v>
      </c>
      <c r="G164" s="36">
        <v>958.29999999999973</v>
      </c>
      <c r="H164" s="36">
        <v>1037.8999999999996</v>
      </c>
      <c r="I164" s="36">
        <v>1060.3499999999997</v>
      </c>
      <c r="J164" s="36">
        <v>1077.6999999999996</v>
      </c>
      <c r="K164" s="31">
        <v>1043</v>
      </c>
      <c r="L164" s="31">
        <v>1003.2</v>
      </c>
      <c r="M164" s="31">
        <v>1.5213399999999999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4025.6</v>
      </c>
      <c r="D165" s="36">
        <v>4020.3833333333332</v>
      </c>
      <c r="E165" s="36">
        <v>3958.8666666666663</v>
      </c>
      <c r="F165" s="36">
        <v>3892.1333333333332</v>
      </c>
      <c r="G165" s="36">
        <v>3830.6166666666663</v>
      </c>
      <c r="H165" s="36">
        <v>4087.1166666666663</v>
      </c>
      <c r="I165" s="36">
        <v>4148.6333333333332</v>
      </c>
      <c r="J165" s="36">
        <v>4215.3666666666668</v>
      </c>
      <c r="K165" s="31">
        <v>4081.9</v>
      </c>
      <c r="L165" s="31">
        <v>3953.65</v>
      </c>
      <c r="M165" s="31">
        <v>10.49253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556.6</v>
      </c>
      <c r="D166" s="36">
        <v>560.15000000000009</v>
      </c>
      <c r="E166" s="36">
        <v>551.10000000000014</v>
      </c>
      <c r="F166" s="36">
        <v>545.6</v>
      </c>
      <c r="G166" s="36">
        <v>536.55000000000007</v>
      </c>
      <c r="H166" s="36">
        <v>565.6500000000002</v>
      </c>
      <c r="I166" s="36">
        <v>574.70000000000016</v>
      </c>
      <c r="J166" s="36">
        <v>580.20000000000027</v>
      </c>
      <c r="K166" s="31">
        <v>569.20000000000005</v>
      </c>
      <c r="L166" s="31">
        <v>554.65</v>
      </c>
      <c r="M166" s="31">
        <v>26.072559999999999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494.7</v>
      </c>
      <c r="D167" s="36">
        <v>494.8</v>
      </c>
      <c r="E167" s="36">
        <v>490.90000000000003</v>
      </c>
      <c r="F167" s="36">
        <v>487.1</v>
      </c>
      <c r="G167" s="36">
        <v>483.20000000000005</v>
      </c>
      <c r="H167" s="36">
        <v>498.6</v>
      </c>
      <c r="I167" s="36">
        <v>502.5</v>
      </c>
      <c r="J167" s="36">
        <v>506.3</v>
      </c>
      <c r="K167" s="31">
        <v>498.7</v>
      </c>
      <c r="L167" s="31">
        <v>491</v>
      </c>
      <c r="M167" s="31">
        <v>0.73051999999999995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181.21</v>
      </c>
      <c r="D168" s="36">
        <v>181.93666666666664</v>
      </c>
      <c r="E168" s="36">
        <v>179.07333333333327</v>
      </c>
      <c r="F168" s="36">
        <v>176.93666666666664</v>
      </c>
      <c r="G168" s="36">
        <v>174.07333333333327</v>
      </c>
      <c r="H168" s="36">
        <v>184.07333333333327</v>
      </c>
      <c r="I168" s="36">
        <v>186.93666666666667</v>
      </c>
      <c r="J168" s="36">
        <v>189.07333333333327</v>
      </c>
      <c r="K168" s="31">
        <v>184.8</v>
      </c>
      <c r="L168" s="31">
        <v>179.8</v>
      </c>
      <c r="M168" s="31">
        <v>152.13283000000001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195.35</v>
      </c>
      <c r="D169" s="36">
        <v>194.89999999999998</v>
      </c>
      <c r="E169" s="36">
        <v>193.86999999999995</v>
      </c>
      <c r="F169" s="36">
        <v>192.38999999999996</v>
      </c>
      <c r="G169" s="36">
        <v>191.35999999999993</v>
      </c>
      <c r="H169" s="36">
        <v>196.37999999999997</v>
      </c>
      <c r="I169" s="36">
        <v>197.41</v>
      </c>
      <c r="J169" s="36">
        <v>198.89</v>
      </c>
      <c r="K169" s="31">
        <v>195.93</v>
      </c>
      <c r="L169" s="31">
        <v>193.42</v>
      </c>
      <c r="M169" s="31">
        <v>84.456999999999994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1113.4000000000001</v>
      </c>
      <c r="D170" s="36">
        <v>1114.7</v>
      </c>
      <c r="E170" s="36">
        <v>1077.45</v>
      </c>
      <c r="F170" s="36">
        <v>1041.5</v>
      </c>
      <c r="G170" s="36">
        <v>1004.25</v>
      </c>
      <c r="H170" s="36">
        <v>1150.6500000000001</v>
      </c>
      <c r="I170" s="36">
        <v>1187.9000000000001</v>
      </c>
      <c r="J170" s="36">
        <v>1223.8500000000001</v>
      </c>
      <c r="K170" s="31">
        <v>1151.95</v>
      </c>
      <c r="L170" s="31">
        <v>1078.75</v>
      </c>
      <c r="M170" s="31">
        <v>18.615300000000001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5221.2</v>
      </c>
      <c r="D171" s="36">
        <v>5260.3499999999995</v>
      </c>
      <c r="E171" s="36">
        <v>5161.8499999999985</v>
      </c>
      <c r="F171" s="36">
        <v>5102.4999999999991</v>
      </c>
      <c r="G171" s="36">
        <v>5003.9999999999982</v>
      </c>
      <c r="H171" s="36">
        <v>5319.6999999999989</v>
      </c>
      <c r="I171" s="36">
        <v>5418.2000000000007</v>
      </c>
      <c r="J171" s="36">
        <v>5477.5499999999993</v>
      </c>
      <c r="K171" s="31">
        <v>5358.85</v>
      </c>
      <c r="L171" s="31">
        <v>5201</v>
      </c>
      <c r="M171" s="31">
        <v>0.2077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1656.45</v>
      </c>
      <c r="D172" s="36">
        <v>1641.1000000000001</v>
      </c>
      <c r="E172" s="36">
        <v>1607.3000000000002</v>
      </c>
      <c r="F172" s="36">
        <v>1558.15</v>
      </c>
      <c r="G172" s="36">
        <v>1524.3500000000001</v>
      </c>
      <c r="H172" s="36">
        <v>1690.2500000000002</v>
      </c>
      <c r="I172" s="36">
        <v>1724.05</v>
      </c>
      <c r="J172" s="36">
        <v>1773.2000000000003</v>
      </c>
      <c r="K172" s="31">
        <v>1674.9</v>
      </c>
      <c r="L172" s="31">
        <v>1591.95</v>
      </c>
      <c r="M172" s="31">
        <v>4.0722199999999997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323.39999999999998</v>
      </c>
      <c r="D173" s="36">
        <v>324.2833333333333</v>
      </c>
      <c r="E173" s="36">
        <v>317.11666666666662</v>
      </c>
      <c r="F173" s="36">
        <v>310.83333333333331</v>
      </c>
      <c r="G173" s="36">
        <v>303.66666666666663</v>
      </c>
      <c r="H173" s="36">
        <v>330.56666666666661</v>
      </c>
      <c r="I173" s="36">
        <v>337.73333333333335</v>
      </c>
      <c r="J173" s="36">
        <v>344.01666666666659</v>
      </c>
      <c r="K173" s="31">
        <v>331.45</v>
      </c>
      <c r="L173" s="31">
        <v>318</v>
      </c>
      <c r="M173" s="31">
        <v>19.188600000000001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254.01</v>
      </c>
      <c r="D174" s="36">
        <v>252.50333333333333</v>
      </c>
      <c r="E174" s="36">
        <v>248.50666666666666</v>
      </c>
      <c r="F174" s="36">
        <v>243.00333333333333</v>
      </c>
      <c r="G174" s="36">
        <v>239.00666666666666</v>
      </c>
      <c r="H174" s="36">
        <v>258.00666666666666</v>
      </c>
      <c r="I174" s="36">
        <v>262.00333333333333</v>
      </c>
      <c r="J174" s="36">
        <v>267.50666666666666</v>
      </c>
      <c r="K174" s="31">
        <v>256.5</v>
      </c>
      <c r="L174" s="31">
        <v>247</v>
      </c>
      <c r="M174" s="31">
        <v>32.109670000000001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780.65</v>
      </c>
      <c r="D175" s="36">
        <v>787.25</v>
      </c>
      <c r="E175" s="36">
        <v>767.4</v>
      </c>
      <c r="F175" s="36">
        <v>754.15</v>
      </c>
      <c r="G175" s="36">
        <v>734.3</v>
      </c>
      <c r="H175" s="36">
        <v>800.5</v>
      </c>
      <c r="I175" s="36">
        <v>820.34999999999991</v>
      </c>
      <c r="J175" s="36">
        <v>833.6</v>
      </c>
      <c r="K175" s="31">
        <v>807.1</v>
      </c>
      <c r="L175" s="31">
        <v>774</v>
      </c>
      <c r="M175" s="31">
        <v>6.7827400000000004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488.9</v>
      </c>
      <c r="D176" s="36">
        <v>489.01666666666665</v>
      </c>
      <c r="E176" s="36">
        <v>486.0333333333333</v>
      </c>
      <c r="F176" s="36">
        <v>483.16666666666663</v>
      </c>
      <c r="G176" s="36">
        <v>480.18333333333328</v>
      </c>
      <c r="H176" s="36">
        <v>491.88333333333333</v>
      </c>
      <c r="I176" s="36">
        <v>494.86666666666667</v>
      </c>
      <c r="J176" s="36">
        <v>497.73333333333335</v>
      </c>
      <c r="K176" s="31">
        <v>492</v>
      </c>
      <c r="L176" s="31">
        <v>486.15</v>
      </c>
      <c r="M176" s="31">
        <v>11.897080000000001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233.41</v>
      </c>
      <c r="D177" s="36">
        <v>235.17333333333332</v>
      </c>
      <c r="E177" s="36">
        <v>231.23666666666662</v>
      </c>
      <c r="F177" s="36">
        <v>229.0633333333333</v>
      </c>
      <c r="G177" s="36">
        <v>225.12666666666661</v>
      </c>
      <c r="H177" s="36">
        <v>237.34666666666664</v>
      </c>
      <c r="I177" s="36">
        <v>241.2833333333333</v>
      </c>
      <c r="J177" s="36">
        <v>243.45666666666665</v>
      </c>
      <c r="K177" s="31">
        <v>239.11</v>
      </c>
      <c r="L177" s="31">
        <v>233</v>
      </c>
      <c r="M177" s="31">
        <v>192.13934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1452.75</v>
      </c>
      <c r="D178" s="36">
        <v>1453.2333333333333</v>
      </c>
      <c r="E178" s="36">
        <v>1431.4666666666667</v>
      </c>
      <c r="F178" s="36">
        <v>1410.1833333333334</v>
      </c>
      <c r="G178" s="36">
        <v>1388.4166666666667</v>
      </c>
      <c r="H178" s="36">
        <v>1474.5166666666667</v>
      </c>
      <c r="I178" s="36">
        <v>1496.2833333333335</v>
      </c>
      <c r="J178" s="36">
        <v>1517.5666666666666</v>
      </c>
      <c r="K178" s="31">
        <v>1475</v>
      </c>
      <c r="L178" s="31">
        <v>1431.95</v>
      </c>
      <c r="M178" s="31">
        <v>1.47397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96.91</v>
      </c>
      <c r="D179" s="36">
        <v>97.836666666666659</v>
      </c>
      <c r="E179" s="36">
        <v>95.673333333333318</v>
      </c>
      <c r="F179" s="36">
        <v>94.436666666666653</v>
      </c>
      <c r="G179" s="36">
        <v>92.273333333333312</v>
      </c>
      <c r="H179" s="36">
        <v>99.073333333333323</v>
      </c>
      <c r="I179" s="36">
        <v>101.23666666666665</v>
      </c>
      <c r="J179" s="36">
        <v>102.47333333333333</v>
      </c>
      <c r="K179" s="31">
        <v>100</v>
      </c>
      <c r="L179" s="31">
        <v>96.6</v>
      </c>
      <c r="M179" s="31">
        <v>273.48928999999998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2562.5500000000002</v>
      </c>
      <c r="D180" s="36">
        <v>2533.4666666666667</v>
      </c>
      <c r="E180" s="36">
        <v>2476.0833333333335</v>
      </c>
      <c r="F180" s="36">
        <v>2389.6166666666668</v>
      </c>
      <c r="G180" s="36">
        <v>2332.2333333333336</v>
      </c>
      <c r="H180" s="36">
        <v>2619.9333333333334</v>
      </c>
      <c r="I180" s="36">
        <v>2677.3166666666666</v>
      </c>
      <c r="J180" s="36">
        <v>2763.7833333333333</v>
      </c>
      <c r="K180" s="31">
        <v>2590.85</v>
      </c>
      <c r="L180" s="31">
        <v>2447</v>
      </c>
      <c r="M180" s="31">
        <v>18.680129999999998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417.05</v>
      </c>
      <c r="D181" s="36">
        <v>420.13333333333338</v>
      </c>
      <c r="E181" s="36">
        <v>406.26666666666677</v>
      </c>
      <c r="F181" s="36">
        <v>395.48333333333341</v>
      </c>
      <c r="G181" s="36">
        <v>381.61666666666679</v>
      </c>
      <c r="H181" s="36">
        <v>430.91666666666674</v>
      </c>
      <c r="I181" s="36">
        <v>444.78333333333342</v>
      </c>
      <c r="J181" s="36">
        <v>455.56666666666672</v>
      </c>
      <c r="K181" s="31">
        <v>434</v>
      </c>
      <c r="L181" s="31">
        <v>409.35</v>
      </c>
      <c r="M181" s="31">
        <v>69.194739999999996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7732.5</v>
      </c>
      <c r="D182" s="36">
        <v>7747.1500000000005</v>
      </c>
      <c r="E182" s="36">
        <v>7667.7000000000007</v>
      </c>
      <c r="F182" s="36">
        <v>7602.9000000000005</v>
      </c>
      <c r="G182" s="36">
        <v>7523.4500000000007</v>
      </c>
      <c r="H182" s="36">
        <v>7811.9500000000007</v>
      </c>
      <c r="I182" s="36">
        <v>7891.4</v>
      </c>
      <c r="J182" s="36">
        <v>7956.2000000000007</v>
      </c>
      <c r="K182" s="31">
        <v>7826.6</v>
      </c>
      <c r="L182" s="31">
        <v>7682.35</v>
      </c>
      <c r="M182" s="31">
        <v>0.2271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2051</v>
      </c>
      <c r="D183" s="36">
        <v>2038.6499999999999</v>
      </c>
      <c r="E183" s="36">
        <v>1997.35</v>
      </c>
      <c r="F183" s="36">
        <v>1943.7</v>
      </c>
      <c r="G183" s="36">
        <v>1902.4</v>
      </c>
      <c r="H183" s="36">
        <v>2092.2999999999997</v>
      </c>
      <c r="I183" s="36">
        <v>2133.5999999999995</v>
      </c>
      <c r="J183" s="36">
        <v>2187.2499999999995</v>
      </c>
      <c r="K183" s="31">
        <v>2079.9499999999998</v>
      </c>
      <c r="L183" s="31">
        <v>1985</v>
      </c>
      <c r="M183" s="31">
        <v>2.6776300000000002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2619.75</v>
      </c>
      <c r="D184" s="36">
        <v>2617.5833333333335</v>
      </c>
      <c r="E184" s="36">
        <v>2545.166666666667</v>
      </c>
      <c r="F184" s="36">
        <v>2470.5833333333335</v>
      </c>
      <c r="G184" s="36">
        <v>2398.166666666667</v>
      </c>
      <c r="H184" s="36">
        <v>2692.166666666667</v>
      </c>
      <c r="I184" s="36">
        <v>2764.5833333333339</v>
      </c>
      <c r="J184" s="36">
        <v>2839.166666666667</v>
      </c>
      <c r="K184" s="31">
        <v>2690</v>
      </c>
      <c r="L184" s="31">
        <v>2543</v>
      </c>
      <c r="M184" s="31">
        <v>1.77738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855.1</v>
      </c>
      <c r="D185" s="36">
        <v>850.85</v>
      </c>
      <c r="E185" s="36">
        <v>845.25</v>
      </c>
      <c r="F185" s="36">
        <v>835.4</v>
      </c>
      <c r="G185" s="36">
        <v>829.8</v>
      </c>
      <c r="H185" s="36">
        <v>860.7</v>
      </c>
      <c r="I185" s="36">
        <v>866.30000000000018</v>
      </c>
      <c r="J185" s="36">
        <v>876.15000000000009</v>
      </c>
      <c r="K185" s="31">
        <v>856.45</v>
      </c>
      <c r="L185" s="31">
        <v>841</v>
      </c>
      <c r="M185" s="31">
        <v>4.5442099999999996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1410.75</v>
      </c>
      <c r="D186" s="36">
        <v>1414.2833333333335</v>
      </c>
      <c r="E186" s="36">
        <v>1401.5666666666671</v>
      </c>
      <c r="F186" s="36">
        <v>1392.3833333333334</v>
      </c>
      <c r="G186" s="36">
        <v>1379.666666666667</v>
      </c>
      <c r="H186" s="36">
        <v>1423.4666666666672</v>
      </c>
      <c r="I186" s="36">
        <v>1436.1833333333338</v>
      </c>
      <c r="J186" s="36">
        <v>1445.3666666666672</v>
      </c>
      <c r="K186" s="31">
        <v>1427</v>
      </c>
      <c r="L186" s="31">
        <v>1405.1</v>
      </c>
      <c r="M186" s="31">
        <v>5.9065300000000001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1208.3</v>
      </c>
      <c r="D187" s="36">
        <v>1210.55</v>
      </c>
      <c r="E187" s="36">
        <v>1198.9499999999998</v>
      </c>
      <c r="F187" s="36">
        <v>1189.5999999999999</v>
      </c>
      <c r="G187" s="36">
        <v>1177.9999999999998</v>
      </c>
      <c r="H187" s="36">
        <v>1219.8999999999999</v>
      </c>
      <c r="I187" s="36">
        <v>1231.4999999999998</v>
      </c>
      <c r="J187" s="36">
        <v>1240.8499999999999</v>
      </c>
      <c r="K187" s="31">
        <v>1222.1500000000001</v>
      </c>
      <c r="L187" s="31">
        <v>1201.2</v>
      </c>
      <c r="M187" s="31">
        <v>0.95957999999999999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1152.8</v>
      </c>
      <c r="D188" s="36">
        <v>1166.25</v>
      </c>
      <c r="E188" s="36">
        <v>1108.55</v>
      </c>
      <c r="F188" s="36">
        <v>1064.3</v>
      </c>
      <c r="G188" s="36">
        <v>1006.5999999999999</v>
      </c>
      <c r="H188" s="36">
        <v>1210.5</v>
      </c>
      <c r="I188" s="36">
        <v>1268.1999999999998</v>
      </c>
      <c r="J188" s="36">
        <v>1312.45</v>
      </c>
      <c r="K188" s="31">
        <v>1223.95</v>
      </c>
      <c r="L188" s="31">
        <v>1122</v>
      </c>
      <c r="M188" s="31">
        <v>24.60519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4439.8500000000004</v>
      </c>
      <c r="D189" s="36">
        <v>4533.2666666666673</v>
      </c>
      <c r="E189" s="36">
        <v>4317.7333333333345</v>
      </c>
      <c r="F189" s="36">
        <v>4195.6166666666668</v>
      </c>
      <c r="G189" s="36">
        <v>3980.0833333333339</v>
      </c>
      <c r="H189" s="36">
        <v>4655.383333333335</v>
      </c>
      <c r="I189" s="36">
        <v>4870.9166666666679</v>
      </c>
      <c r="J189" s="36">
        <v>4993.0333333333356</v>
      </c>
      <c r="K189" s="31">
        <v>4748.8</v>
      </c>
      <c r="L189" s="31">
        <v>4411.1499999999996</v>
      </c>
      <c r="M189" s="31">
        <v>4.2537200000000004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1452.75</v>
      </c>
      <c r="D190" s="36">
        <v>1453.0833333333333</v>
      </c>
      <c r="E190" s="36">
        <v>1434.1666666666665</v>
      </c>
      <c r="F190" s="36">
        <v>1415.5833333333333</v>
      </c>
      <c r="G190" s="36">
        <v>1396.6666666666665</v>
      </c>
      <c r="H190" s="36">
        <v>1471.6666666666665</v>
      </c>
      <c r="I190" s="36">
        <v>1490.583333333333</v>
      </c>
      <c r="J190" s="36">
        <v>1509.1666666666665</v>
      </c>
      <c r="K190" s="31">
        <v>1472</v>
      </c>
      <c r="L190" s="31">
        <v>1434.5</v>
      </c>
      <c r="M190" s="31">
        <v>11.509840000000001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901</v>
      </c>
      <c r="D191" s="36">
        <v>904.80000000000007</v>
      </c>
      <c r="E191" s="36">
        <v>896.20000000000016</v>
      </c>
      <c r="F191" s="36">
        <v>891.40000000000009</v>
      </c>
      <c r="G191" s="36">
        <v>882.80000000000018</v>
      </c>
      <c r="H191" s="36">
        <v>909.60000000000014</v>
      </c>
      <c r="I191" s="36">
        <v>918.2</v>
      </c>
      <c r="J191" s="36">
        <v>923.00000000000011</v>
      </c>
      <c r="K191" s="31">
        <v>913.4</v>
      </c>
      <c r="L191" s="31">
        <v>900</v>
      </c>
      <c r="M191" s="31">
        <v>3.32497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3381.4</v>
      </c>
      <c r="D192" s="36">
        <v>3360.5</v>
      </c>
      <c r="E192" s="36">
        <v>3318.3</v>
      </c>
      <c r="F192" s="36">
        <v>3255.2000000000003</v>
      </c>
      <c r="G192" s="36">
        <v>3213.0000000000005</v>
      </c>
      <c r="H192" s="36">
        <v>3423.6</v>
      </c>
      <c r="I192" s="36">
        <v>3465.7999999999997</v>
      </c>
      <c r="J192" s="36">
        <v>3528.8999999999996</v>
      </c>
      <c r="K192" s="31">
        <v>3402.7</v>
      </c>
      <c r="L192" s="31">
        <v>3297.4</v>
      </c>
      <c r="M192" s="31">
        <v>9.1449099999999994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520.85</v>
      </c>
      <c r="D193" s="36">
        <v>520.35</v>
      </c>
      <c r="E193" s="36">
        <v>517.70000000000005</v>
      </c>
      <c r="F193" s="36">
        <v>514.55000000000007</v>
      </c>
      <c r="G193" s="36">
        <v>511.90000000000009</v>
      </c>
      <c r="H193" s="36">
        <v>523.5</v>
      </c>
      <c r="I193" s="36">
        <v>526.14999999999986</v>
      </c>
      <c r="J193" s="36">
        <v>529.29999999999995</v>
      </c>
      <c r="K193" s="31">
        <v>523</v>
      </c>
      <c r="L193" s="31">
        <v>517.20000000000005</v>
      </c>
      <c r="M193" s="31">
        <v>4.7562800000000003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557.54999999999995</v>
      </c>
      <c r="D194" s="36">
        <v>558.76666666666665</v>
      </c>
      <c r="E194" s="36">
        <v>553.83333333333326</v>
      </c>
      <c r="F194" s="36">
        <v>550.11666666666656</v>
      </c>
      <c r="G194" s="36">
        <v>545.18333333333317</v>
      </c>
      <c r="H194" s="36">
        <v>562.48333333333335</v>
      </c>
      <c r="I194" s="36">
        <v>567.41666666666674</v>
      </c>
      <c r="J194" s="36">
        <v>571.13333333333344</v>
      </c>
      <c r="K194" s="31">
        <v>563.70000000000005</v>
      </c>
      <c r="L194" s="31">
        <v>555.04999999999995</v>
      </c>
      <c r="M194" s="31">
        <v>9.7533399999999997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2827.35</v>
      </c>
      <c r="D195" s="36">
        <v>2827.4666666666672</v>
      </c>
      <c r="E195" s="36">
        <v>2810.1833333333343</v>
      </c>
      <c r="F195" s="36">
        <v>2793.0166666666673</v>
      </c>
      <c r="G195" s="36">
        <v>2775.7333333333345</v>
      </c>
      <c r="H195" s="36">
        <v>2844.6333333333341</v>
      </c>
      <c r="I195" s="36">
        <v>2861.916666666667</v>
      </c>
      <c r="J195" s="36">
        <v>2879.0833333333339</v>
      </c>
      <c r="K195" s="31">
        <v>2844.75</v>
      </c>
      <c r="L195" s="31">
        <v>2810.3</v>
      </c>
      <c r="M195" s="31">
        <v>7.5662900000000004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1361.4</v>
      </c>
      <c r="D196" s="36">
        <v>1374.9666666666665</v>
      </c>
      <c r="E196" s="36">
        <v>1337.4333333333329</v>
      </c>
      <c r="F196" s="36">
        <v>1313.4666666666665</v>
      </c>
      <c r="G196" s="36">
        <v>1275.9333333333329</v>
      </c>
      <c r="H196" s="36">
        <v>1398.9333333333329</v>
      </c>
      <c r="I196" s="36">
        <v>1436.4666666666662</v>
      </c>
      <c r="J196" s="36">
        <v>1460.4333333333329</v>
      </c>
      <c r="K196" s="31">
        <v>1412.5</v>
      </c>
      <c r="L196" s="31">
        <v>1351</v>
      </c>
      <c r="M196" s="31">
        <v>14.51815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2674.55</v>
      </c>
      <c r="D197" s="36">
        <v>2682.666666666667</v>
      </c>
      <c r="E197" s="36">
        <v>2641.9333333333338</v>
      </c>
      <c r="F197" s="36">
        <v>2609.3166666666671</v>
      </c>
      <c r="G197" s="36">
        <v>2568.5833333333339</v>
      </c>
      <c r="H197" s="36">
        <v>2715.2833333333338</v>
      </c>
      <c r="I197" s="36">
        <v>2756.0166666666673</v>
      </c>
      <c r="J197" s="36">
        <v>2788.6333333333337</v>
      </c>
      <c r="K197" s="31">
        <v>2723.4</v>
      </c>
      <c r="L197" s="31">
        <v>2650.05</v>
      </c>
      <c r="M197" s="31">
        <v>2.9955099999999999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137.18</v>
      </c>
      <c r="D198" s="36">
        <v>136.64666666666668</v>
      </c>
      <c r="E198" s="36">
        <v>134.28333333333336</v>
      </c>
      <c r="F198" s="36">
        <v>131.38666666666668</v>
      </c>
      <c r="G198" s="36">
        <v>129.02333333333337</v>
      </c>
      <c r="H198" s="36">
        <v>139.54333333333335</v>
      </c>
      <c r="I198" s="36">
        <v>141.90666666666664</v>
      </c>
      <c r="J198" s="36">
        <v>144.80333333333334</v>
      </c>
      <c r="K198" s="31">
        <v>139.01</v>
      </c>
      <c r="L198" s="31">
        <v>133.75</v>
      </c>
      <c r="M198" s="31">
        <v>21.973590000000002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3332.65</v>
      </c>
      <c r="D199" s="36">
        <v>3326.5333333333333</v>
      </c>
      <c r="E199" s="36">
        <v>3298.4166666666665</v>
      </c>
      <c r="F199" s="36">
        <v>3264.1833333333334</v>
      </c>
      <c r="G199" s="36">
        <v>3236.0666666666666</v>
      </c>
      <c r="H199" s="36">
        <v>3360.7666666666664</v>
      </c>
      <c r="I199" s="36">
        <v>3388.8833333333332</v>
      </c>
      <c r="J199" s="36">
        <v>3423.1166666666663</v>
      </c>
      <c r="K199" s="31">
        <v>3354.65</v>
      </c>
      <c r="L199" s="31">
        <v>3292.3</v>
      </c>
      <c r="M199" s="31">
        <v>0.99878999999999996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637.79999999999995</v>
      </c>
      <c r="D200" s="36">
        <v>641.88333333333333</v>
      </c>
      <c r="E200" s="36">
        <v>632.2166666666667</v>
      </c>
      <c r="F200" s="36">
        <v>626.63333333333333</v>
      </c>
      <c r="G200" s="36">
        <v>616.9666666666667</v>
      </c>
      <c r="H200" s="36">
        <v>647.4666666666667</v>
      </c>
      <c r="I200" s="36">
        <v>657.13333333333344</v>
      </c>
      <c r="J200" s="36">
        <v>662.7166666666667</v>
      </c>
      <c r="K200" s="31">
        <v>651.54999999999995</v>
      </c>
      <c r="L200" s="31">
        <v>636.29999999999995</v>
      </c>
      <c r="M200" s="31">
        <v>13.562239999999999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416.85</v>
      </c>
      <c r="D201" s="36">
        <v>421.2833333333333</v>
      </c>
      <c r="E201" s="36">
        <v>410.66666666666663</v>
      </c>
      <c r="F201" s="36">
        <v>404.48333333333335</v>
      </c>
      <c r="G201" s="36">
        <v>393.86666666666667</v>
      </c>
      <c r="H201" s="36">
        <v>427.46666666666658</v>
      </c>
      <c r="I201" s="36">
        <v>438.08333333333326</v>
      </c>
      <c r="J201" s="36">
        <v>444.26666666666654</v>
      </c>
      <c r="K201" s="31">
        <v>431.9</v>
      </c>
      <c r="L201" s="31">
        <v>415.1</v>
      </c>
      <c r="M201" s="31">
        <v>26.067990000000002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686.4</v>
      </c>
      <c r="D202" s="36">
        <v>687.44999999999993</v>
      </c>
      <c r="E202" s="36">
        <v>679.99999999999989</v>
      </c>
      <c r="F202" s="36">
        <v>673.59999999999991</v>
      </c>
      <c r="G202" s="36">
        <v>666.14999999999986</v>
      </c>
      <c r="H202" s="36">
        <v>693.84999999999991</v>
      </c>
      <c r="I202" s="36">
        <v>701.3</v>
      </c>
      <c r="J202" s="36">
        <v>707.69999999999993</v>
      </c>
      <c r="K202" s="31">
        <v>694.9</v>
      </c>
      <c r="L202" s="31">
        <v>681.05</v>
      </c>
      <c r="M202" s="31">
        <v>12.34784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224.55</v>
      </c>
      <c r="D203" s="36">
        <v>225.81666666666669</v>
      </c>
      <c r="E203" s="36">
        <v>221.73333333333338</v>
      </c>
      <c r="F203" s="36">
        <v>218.91666666666669</v>
      </c>
      <c r="G203" s="36">
        <v>214.83333333333337</v>
      </c>
      <c r="H203" s="36">
        <v>228.63333333333338</v>
      </c>
      <c r="I203" s="36">
        <v>232.7166666666667</v>
      </c>
      <c r="J203" s="36">
        <v>235.53333333333339</v>
      </c>
      <c r="K203" s="31">
        <v>229.9</v>
      </c>
      <c r="L203" s="31">
        <v>223</v>
      </c>
      <c r="M203" s="31">
        <v>30.346550000000001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251.94</v>
      </c>
      <c r="D204" s="36">
        <v>254.39666666666665</v>
      </c>
      <c r="E204" s="36">
        <v>248.19333333333327</v>
      </c>
      <c r="F204" s="36">
        <v>244.44666666666663</v>
      </c>
      <c r="G204" s="36">
        <v>238.24333333333325</v>
      </c>
      <c r="H204" s="36">
        <v>258.14333333333332</v>
      </c>
      <c r="I204" s="36">
        <v>264.34666666666669</v>
      </c>
      <c r="J204" s="36">
        <v>268.09333333333331</v>
      </c>
      <c r="K204" s="31">
        <v>260.60000000000002</v>
      </c>
      <c r="L204" s="31">
        <v>250.65</v>
      </c>
      <c r="M204" s="31">
        <v>34.82358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323.85000000000002</v>
      </c>
      <c r="D205" s="36">
        <v>324.7833333333333</v>
      </c>
      <c r="E205" s="36">
        <v>320.86666666666662</v>
      </c>
      <c r="F205" s="36">
        <v>317.88333333333333</v>
      </c>
      <c r="G205" s="36">
        <v>313.96666666666664</v>
      </c>
      <c r="H205" s="36">
        <v>327.76666666666659</v>
      </c>
      <c r="I205" s="36">
        <v>331.68333333333334</v>
      </c>
      <c r="J205" s="36">
        <v>334.66666666666657</v>
      </c>
      <c r="K205" s="31">
        <v>328.7</v>
      </c>
      <c r="L205" s="31">
        <v>321.8</v>
      </c>
      <c r="M205" s="31">
        <v>11.54415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2096.15</v>
      </c>
      <c r="D206" s="36">
        <v>2109.0333333333333</v>
      </c>
      <c r="E206" s="36">
        <v>2077.1166666666668</v>
      </c>
      <c r="F206" s="36">
        <v>2058.0833333333335</v>
      </c>
      <c r="G206" s="36">
        <v>2026.166666666667</v>
      </c>
      <c r="H206" s="36">
        <v>2128.0666666666666</v>
      </c>
      <c r="I206" s="36">
        <v>2159.9833333333336</v>
      </c>
      <c r="J206" s="36">
        <v>2179.0166666666664</v>
      </c>
      <c r="K206" s="31">
        <v>2140.9499999999998</v>
      </c>
      <c r="L206" s="31">
        <v>2090</v>
      </c>
      <c r="M206" s="31">
        <v>0.84946999999999995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638.04999999999995</v>
      </c>
      <c r="D207" s="36">
        <v>651.23333333333323</v>
      </c>
      <c r="E207" s="36">
        <v>617.81666666666649</v>
      </c>
      <c r="F207" s="36">
        <v>597.58333333333326</v>
      </c>
      <c r="G207" s="36">
        <v>564.16666666666652</v>
      </c>
      <c r="H207" s="36">
        <v>671.46666666666647</v>
      </c>
      <c r="I207" s="36">
        <v>704.88333333333321</v>
      </c>
      <c r="J207" s="36">
        <v>725.11666666666645</v>
      </c>
      <c r="K207" s="31">
        <v>684.65</v>
      </c>
      <c r="L207" s="31">
        <v>631</v>
      </c>
      <c r="M207" s="31">
        <v>110.56376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1569.55</v>
      </c>
      <c r="D208" s="36">
        <v>1569.1833333333334</v>
      </c>
      <c r="E208" s="36">
        <v>1555.3666666666668</v>
      </c>
      <c r="F208" s="36">
        <v>1541.1833333333334</v>
      </c>
      <c r="G208" s="36">
        <v>1527.3666666666668</v>
      </c>
      <c r="H208" s="36">
        <v>1583.3666666666668</v>
      </c>
      <c r="I208" s="36">
        <v>1597.1833333333334</v>
      </c>
      <c r="J208" s="36">
        <v>1611.3666666666668</v>
      </c>
      <c r="K208" s="31">
        <v>1583</v>
      </c>
      <c r="L208" s="31">
        <v>1555</v>
      </c>
      <c r="M208" s="31">
        <v>35.406610000000001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4087.85</v>
      </c>
      <c r="D209" s="36">
        <v>4147.333333333333</v>
      </c>
      <c r="E209" s="36">
        <v>4016.7166666666662</v>
      </c>
      <c r="F209" s="36">
        <v>3945.583333333333</v>
      </c>
      <c r="G209" s="36">
        <v>3814.9666666666662</v>
      </c>
      <c r="H209" s="36">
        <v>4218.4666666666662</v>
      </c>
      <c r="I209" s="36">
        <v>4349.083333333333</v>
      </c>
      <c r="J209" s="36">
        <v>4420.2166666666662</v>
      </c>
      <c r="K209" s="31">
        <v>4277.95</v>
      </c>
      <c r="L209" s="31">
        <v>4076.2</v>
      </c>
      <c r="M209" s="31">
        <v>8.1822400000000002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1619.75</v>
      </c>
      <c r="D210" s="36">
        <v>1621.1833333333334</v>
      </c>
      <c r="E210" s="36">
        <v>1615.3666666666668</v>
      </c>
      <c r="F210" s="36">
        <v>1610.9833333333333</v>
      </c>
      <c r="G210" s="36">
        <v>1605.1666666666667</v>
      </c>
      <c r="H210" s="36">
        <v>1625.5666666666668</v>
      </c>
      <c r="I210" s="36">
        <v>1631.3833333333334</v>
      </c>
      <c r="J210" s="36">
        <v>1635.7666666666669</v>
      </c>
      <c r="K210" s="31">
        <v>1627</v>
      </c>
      <c r="L210" s="31">
        <v>1616.8</v>
      </c>
      <c r="M210" s="31">
        <v>144.75162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646.75</v>
      </c>
      <c r="D211" s="36">
        <v>645.0333333333333</v>
      </c>
      <c r="E211" s="36">
        <v>635.06666666666661</v>
      </c>
      <c r="F211" s="36">
        <v>623.38333333333333</v>
      </c>
      <c r="G211" s="36">
        <v>613.41666666666663</v>
      </c>
      <c r="H211" s="36">
        <v>656.71666666666658</v>
      </c>
      <c r="I211" s="36">
        <v>666.68333333333328</v>
      </c>
      <c r="J211" s="36">
        <v>678.36666666666656</v>
      </c>
      <c r="K211" s="31">
        <v>655</v>
      </c>
      <c r="L211" s="31">
        <v>633.35</v>
      </c>
      <c r="M211" s="31">
        <v>91.67071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120.13</v>
      </c>
      <c r="D212" s="36">
        <v>121.07333333333334</v>
      </c>
      <c r="E212" s="36">
        <v>118.65666666666668</v>
      </c>
      <c r="F212" s="36">
        <v>117.18333333333334</v>
      </c>
      <c r="G212" s="36">
        <v>114.76666666666668</v>
      </c>
      <c r="H212" s="36">
        <v>122.54666666666668</v>
      </c>
      <c r="I212" s="36">
        <v>124.96333333333334</v>
      </c>
      <c r="J212" s="36">
        <v>126.43666666666668</v>
      </c>
      <c r="K212" s="31">
        <v>123.49</v>
      </c>
      <c r="L212" s="31">
        <v>119.6</v>
      </c>
      <c r="M212" s="31">
        <v>138.12271999999999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828.1</v>
      </c>
      <c r="D213" s="36">
        <v>828.4</v>
      </c>
      <c r="E213" s="36">
        <v>819</v>
      </c>
      <c r="F213" s="36">
        <v>809.9</v>
      </c>
      <c r="G213" s="36">
        <v>800.5</v>
      </c>
      <c r="H213" s="36">
        <v>837.5</v>
      </c>
      <c r="I213" s="36">
        <v>846.89999999999986</v>
      </c>
      <c r="J213" s="36">
        <v>856</v>
      </c>
      <c r="K213" s="31">
        <v>837.8</v>
      </c>
      <c r="L213" s="31">
        <v>819.3</v>
      </c>
      <c r="M213" s="31">
        <v>9.8356399999999997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1229.9000000000001</v>
      </c>
      <c r="D214" s="36">
        <v>1249.3166666666668</v>
      </c>
      <c r="E214" s="36">
        <v>1205.6833333333336</v>
      </c>
      <c r="F214" s="36">
        <v>1181.4666666666667</v>
      </c>
      <c r="G214" s="36">
        <v>1137.8333333333335</v>
      </c>
      <c r="H214" s="36">
        <v>1273.5333333333338</v>
      </c>
      <c r="I214" s="36">
        <v>1317.166666666667</v>
      </c>
      <c r="J214" s="36">
        <v>1341.3833333333339</v>
      </c>
      <c r="K214" s="31">
        <v>1292.95</v>
      </c>
      <c r="L214" s="31">
        <v>1225.0999999999999</v>
      </c>
      <c r="M214" s="31">
        <v>0.51300000000000001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1875.4</v>
      </c>
      <c r="D215" s="36">
        <v>1885.1333333333332</v>
      </c>
      <c r="E215" s="36">
        <v>1860.2666666666664</v>
      </c>
      <c r="F215" s="36">
        <v>1845.1333333333332</v>
      </c>
      <c r="G215" s="36">
        <v>1820.2666666666664</v>
      </c>
      <c r="H215" s="36">
        <v>1900.2666666666664</v>
      </c>
      <c r="I215" s="36">
        <v>1925.1333333333332</v>
      </c>
      <c r="J215" s="36">
        <v>1940.2666666666664</v>
      </c>
      <c r="K215" s="31">
        <v>1910</v>
      </c>
      <c r="L215" s="31">
        <v>1870</v>
      </c>
      <c r="M215" s="31">
        <v>12.138859999999999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5578.1</v>
      </c>
      <c r="D216" s="36">
        <v>5599.7</v>
      </c>
      <c r="E216" s="36">
        <v>5540.4</v>
      </c>
      <c r="F216" s="36">
        <v>5502.7</v>
      </c>
      <c r="G216" s="36">
        <v>5443.4</v>
      </c>
      <c r="H216" s="36">
        <v>5637.4</v>
      </c>
      <c r="I216" s="36">
        <v>5696.7000000000007</v>
      </c>
      <c r="J216" s="36">
        <v>5734.4</v>
      </c>
      <c r="K216" s="31">
        <v>5659</v>
      </c>
      <c r="L216" s="31">
        <v>5562</v>
      </c>
      <c r="M216" s="31">
        <v>3.3631700000000002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432.5</v>
      </c>
      <c r="D217" s="36">
        <v>430.16666666666669</v>
      </c>
      <c r="E217" s="36">
        <v>421.33333333333337</v>
      </c>
      <c r="F217" s="36">
        <v>410.16666666666669</v>
      </c>
      <c r="G217" s="36">
        <v>401.33333333333337</v>
      </c>
      <c r="H217" s="36">
        <v>441.33333333333337</v>
      </c>
      <c r="I217" s="36">
        <v>450.16666666666674</v>
      </c>
      <c r="J217" s="36">
        <v>461.33333333333337</v>
      </c>
      <c r="K217" s="31">
        <v>439</v>
      </c>
      <c r="L217" s="31">
        <v>419</v>
      </c>
      <c r="M217" s="31">
        <v>39.732419999999998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690.8</v>
      </c>
      <c r="D218" s="36">
        <v>694.31666666666661</v>
      </c>
      <c r="E218" s="36">
        <v>685.48333333333323</v>
      </c>
      <c r="F218" s="36">
        <v>680.16666666666663</v>
      </c>
      <c r="G218" s="36">
        <v>671.33333333333326</v>
      </c>
      <c r="H218" s="36">
        <v>699.63333333333321</v>
      </c>
      <c r="I218" s="36">
        <v>708.4666666666667</v>
      </c>
      <c r="J218" s="36">
        <v>713.78333333333319</v>
      </c>
      <c r="K218" s="31">
        <v>703.15</v>
      </c>
      <c r="L218" s="31">
        <v>689</v>
      </c>
      <c r="M218" s="31">
        <v>45.701790000000003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5329.4</v>
      </c>
      <c r="D219" s="36">
        <v>5380.7</v>
      </c>
      <c r="E219" s="36">
        <v>5260.4</v>
      </c>
      <c r="F219" s="36">
        <v>5191.3999999999996</v>
      </c>
      <c r="G219" s="36">
        <v>5071.0999999999995</v>
      </c>
      <c r="H219" s="36">
        <v>5449.7</v>
      </c>
      <c r="I219" s="36">
        <v>5570.0000000000009</v>
      </c>
      <c r="J219" s="36">
        <v>5639</v>
      </c>
      <c r="K219" s="31">
        <v>5501</v>
      </c>
      <c r="L219" s="31">
        <v>5311.7</v>
      </c>
      <c r="M219" s="31">
        <v>26.619700000000002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329.05</v>
      </c>
      <c r="D220" s="36">
        <v>330.71666666666664</v>
      </c>
      <c r="E220" s="36">
        <v>326.43333333333328</v>
      </c>
      <c r="F220" s="36">
        <v>323.81666666666666</v>
      </c>
      <c r="G220" s="36">
        <v>319.5333333333333</v>
      </c>
      <c r="H220" s="36">
        <v>333.33333333333326</v>
      </c>
      <c r="I220" s="36">
        <v>337.61666666666667</v>
      </c>
      <c r="J220" s="36">
        <v>340.23333333333323</v>
      </c>
      <c r="K220" s="31">
        <v>335</v>
      </c>
      <c r="L220" s="31">
        <v>328.1</v>
      </c>
      <c r="M220" s="31">
        <v>26.622240000000001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358.2</v>
      </c>
      <c r="D221" s="36">
        <v>355.60000000000008</v>
      </c>
      <c r="E221" s="36">
        <v>350.20000000000016</v>
      </c>
      <c r="F221" s="36">
        <v>342.2000000000001</v>
      </c>
      <c r="G221" s="36">
        <v>336.80000000000018</v>
      </c>
      <c r="H221" s="36">
        <v>363.60000000000014</v>
      </c>
      <c r="I221" s="36">
        <v>369.00000000000011</v>
      </c>
      <c r="J221" s="36">
        <v>377.00000000000011</v>
      </c>
      <c r="K221" s="31">
        <v>361</v>
      </c>
      <c r="L221" s="31">
        <v>347.6</v>
      </c>
      <c r="M221" s="31">
        <v>140.79381000000001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2688.45</v>
      </c>
      <c r="D222" s="36">
        <v>2679.3333333333335</v>
      </c>
      <c r="E222" s="36">
        <v>2633.666666666667</v>
      </c>
      <c r="F222" s="36">
        <v>2578.8833333333337</v>
      </c>
      <c r="G222" s="36">
        <v>2533.2166666666672</v>
      </c>
      <c r="H222" s="36">
        <v>2734.1166666666668</v>
      </c>
      <c r="I222" s="36">
        <v>2779.7833333333338</v>
      </c>
      <c r="J222" s="36">
        <v>2834.5666666666666</v>
      </c>
      <c r="K222" s="31">
        <v>2725</v>
      </c>
      <c r="L222" s="31">
        <v>2624.55</v>
      </c>
      <c r="M222" s="31">
        <v>32.980029999999999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662.1</v>
      </c>
      <c r="D223" s="36">
        <v>660.18333333333339</v>
      </c>
      <c r="E223" s="36">
        <v>656.91666666666674</v>
      </c>
      <c r="F223" s="36">
        <v>651.73333333333335</v>
      </c>
      <c r="G223" s="36">
        <v>648.4666666666667</v>
      </c>
      <c r="H223" s="36">
        <v>665.36666666666679</v>
      </c>
      <c r="I223" s="36">
        <v>668.63333333333344</v>
      </c>
      <c r="J223" s="36">
        <v>673.81666666666683</v>
      </c>
      <c r="K223" s="31">
        <v>663.45</v>
      </c>
      <c r="L223" s="31">
        <v>655</v>
      </c>
      <c r="M223" s="31">
        <v>3.9604499999999998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12055.5</v>
      </c>
      <c r="D224" s="36">
        <v>12228.5</v>
      </c>
      <c r="E224" s="36">
        <v>11807</v>
      </c>
      <c r="F224" s="36">
        <v>11558.5</v>
      </c>
      <c r="G224" s="36">
        <v>11137</v>
      </c>
      <c r="H224" s="36">
        <v>12477</v>
      </c>
      <c r="I224" s="36">
        <v>12898.5</v>
      </c>
      <c r="J224" s="36">
        <v>13147</v>
      </c>
      <c r="K224" s="31">
        <v>12650</v>
      </c>
      <c r="L224" s="31">
        <v>11980</v>
      </c>
      <c r="M224" s="31">
        <v>0.74129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1074.45</v>
      </c>
      <c r="D225" s="36">
        <v>1092.45</v>
      </c>
      <c r="E225" s="36">
        <v>1048.95</v>
      </c>
      <c r="F225" s="36">
        <v>1023.45</v>
      </c>
      <c r="G225" s="36">
        <v>979.95</v>
      </c>
      <c r="H225" s="36">
        <v>1117.95</v>
      </c>
      <c r="I225" s="36">
        <v>1161.45</v>
      </c>
      <c r="J225" s="36">
        <v>1186.95</v>
      </c>
      <c r="K225" s="31">
        <v>1135.95</v>
      </c>
      <c r="L225" s="31">
        <v>1066.95</v>
      </c>
      <c r="M225" s="31">
        <v>2.7705500000000001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483.85</v>
      </c>
      <c r="D226" s="36">
        <v>487.41666666666669</v>
      </c>
      <c r="E226" s="36">
        <v>473.08333333333337</v>
      </c>
      <c r="F226" s="36">
        <v>462.31666666666666</v>
      </c>
      <c r="G226" s="36">
        <v>447.98333333333335</v>
      </c>
      <c r="H226" s="36">
        <v>498.18333333333339</v>
      </c>
      <c r="I226" s="36">
        <v>512.51666666666677</v>
      </c>
      <c r="J226" s="36">
        <v>523.28333333333342</v>
      </c>
      <c r="K226" s="31">
        <v>501.75</v>
      </c>
      <c r="L226" s="31">
        <v>476.65</v>
      </c>
      <c r="M226" s="31">
        <v>9.3785299999999996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56246.35</v>
      </c>
      <c r="D227" s="36">
        <v>56302.916666666664</v>
      </c>
      <c r="E227" s="36">
        <v>55944.433333333327</v>
      </c>
      <c r="F227" s="36">
        <v>55642.516666666663</v>
      </c>
      <c r="G227" s="36">
        <v>55284.033333333326</v>
      </c>
      <c r="H227" s="36">
        <v>56604.833333333328</v>
      </c>
      <c r="I227" s="36">
        <v>56963.316666666666</v>
      </c>
      <c r="J227" s="36">
        <v>57265.23333333333</v>
      </c>
      <c r="K227" s="31">
        <v>56661.4</v>
      </c>
      <c r="L227" s="31">
        <v>56001</v>
      </c>
      <c r="M227" s="31">
        <v>2.383E-2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335.3</v>
      </c>
      <c r="D228" s="36">
        <v>338.58333333333331</v>
      </c>
      <c r="E228" s="36">
        <v>330.36666666666662</v>
      </c>
      <c r="F228" s="36">
        <v>325.43333333333328</v>
      </c>
      <c r="G228" s="36">
        <v>317.21666666666658</v>
      </c>
      <c r="H228" s="36">
        <v>343.51666666666665</v>
      </c>
      <c r="I228" s="36">
        <v>351.73333333333335</v>
      </c>
      <c r="J228" s="36">
        <v>356.66666666666669</v>
      </c>
      <c r="K228" s="31">
        <v>346.8</v>
      </c>
      <c r="L228" s="31">
        <v>333.65</v>
      </c>
      <c r="M228" s="31">
        <v>281.14492000000001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1239.9000000000001</v>
      </c>
      <c r="D229" s="36">
        <v>1237.9666666666667</v>
      </c>
      <c r="E229" s="36">
        <v>1230.9333333333334</v>
      </c>
      <c r="F229" s="36">
        <v>1221.9666666666667</v>
      </c>
      <c r="G229" s="36">
        <v>1214.9333333333334</v>
      </c>
      <c r="H229" s="36">
        <v>1246.9333333333334</v>
      </c>
      <c r="I229" s="36">
        <v>1253.9666666666667</v>
      </c>
      <c r="J229" s="36">
        <v>1262.9333333333334</v>
      </c>
      <c r="K229" s="31">
        <v>1245</v>
      </c>
      <c r="L229" s="31">
        <v>1229</v>
      </c>
      <c r="M229" s="31">
        <v>123.20605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1873.1</v>
      </c>
      <c r="D230" s="36">
        <v>1879.6499999999999</v>
      </c>
      <c r="E230" s="36">
        <v>1855.9999999999998</v>
      </c>
      <c r="F230" s="36">
        <v>1838.8999999999999</v>
      </c>
      <c r="G230" s="36">
        <v>1815.2499999999998</v>
      </c>
      <c r="H230" s="36">
        <v>1896.7499999999998</v>
      </c>
      <c r="I230" s="36">
        <v>1920.3999999999999</v>
      </c>
      <c r="J230" s="36">
        <v>1937.4999999999998</v>
      </c>
      <c r="K230" s="31">
        <v>1903.3</v>
      </c>
      <c r="L230" s="31">
        <v>1862.55</v>
      </c>
      <c r="M230" s="31">
        <v>9.8161199999999997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654.35</v>
      </c>
      <c r="D231" s="36">
        <v>652.21666666666658</v>
      </c>
      <c r="E231" s="36">
        <v>641.68333333333317</v>
      </c>
      <c r="F231" s="36">
        <v>629.01666666666654</v>
      </c>
      <c r="G231" s="36">
        <v>618.48333333333312</v>
      </c>
      <c r="H231" s="36">
        <v>664.88333333333321</v>
      </c>
      <c r="I231" s="36">
        <v>675.41666666666674</v>
      </c>
      <c r="J231" s="36">
        <v>688.08333333333326</v>
      </c>
      <c r="K231" s="31">
        <v>662.75</v>
      </c>
      <c r="L231" s="31">
        <v>639.54999999999995</v>
      </c>
      <c r="M231" s="31">
        <v>20.86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768.85</v>
      </c>
      <c r="D232" s="36">
        <v>771.69999999999993</v>
      </c>
      <c r="E232" s="36">
        <v>763.79999999999984</v>
      </c>
      <c r="F232" s="36">
        <v>758.74999999999989</v>
      </c>
      <c r="G232" s="36">
        <v>750.8499999999998</v>
      </c>
      <c r="H232" s="36">
        <v>776.74999999999989</v>
      </c>
      <c r="I232" s="36">
        <v>784.65</v>
      </c>
      <c r="J232" s="36">
        <v>789.69999999999993</v>
      </c>
      <c r="K232" s="31">
        <v>779.6</v>
      </c>
      <c r="L232" s="31">
        <v>766.65</v>
      </c>
      <c r="M232" s="31">
        <v>7.0496499999999997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87.88</v>
      </c>
      <c r="D233" s="36">
        <v>88.956666666666663</v>
      </c>
      <c r="E233" s="36">
        <v>86.423333333333332</v>
      </c>
      <c r="F233" s="36">
        <v>84.966666666666669</v>
      </c>
      <c r="G233" s="36">
        <v>82.433333333333337</v>
      </c>
      <c r="H233" s="36">
        <v>90.413333333333327</v>
      </c>
      <c r="I233" s="36">
        <v>92.946666666666658</v>
      </c>
      <c r="J233" s="36">
        <v>94.403333333333322</v>
      </c>
      <c r="K233" s="31">
        <v>91.49</v>
      </c>
      <c r="L233" s="31">
        <v>87.5</v>
      </c>
      <c r="M233" s="31">
        <v>141.68673999999999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77.95</v>
      </c>
      <c r="D234" s="36">
        <v>78.153333333333336</v>
      </c>
      <c r="E234" s="36">
        <v>77.646666666666675</v>
      </c>
      <c r="F234" s="36">
        <v>77.343333333333334</v>
      </c>
      <c r="G234" s="36">
        <v>76.836666666666673</v>
      </c>
      <c r="H234" s="36">
        <v>78.456666666666678</v>
      </c>
      <c r="I234" s="36">
        <v>78.963333333333338</v>
      </c>
      <c r="J234" s="36">
        <v>79.26666666666668</v>
      </c>
      <c r="K234" s="31">
        <v>78.66</v>
      </c>
      <c r="L234" s="31">
        <v>77.849999999999994</v>
      </c>
      <c r="M234" s="31">
        <v>173.88330999999999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116.2</v>
      </c>
      <c r="D235" s="36">
        <v>116.73</v>
      </c>
      <c r="E235" s="36">
        <v>115.47000000000001</v>
      </c>
      <c r="F235" s="36">
        <v>114.74000000000001</v>
      </c>
      <c r="G235" s="36">
        <v>113.48000000000002</v>
      </c>
      <c r="H235" s="36">
        <v>117.46000000000001</v>
      </c>
      <c r="I235" s="36">
        <v>118.72</v>
      </c>
      <c r="J235" s="36">
        <v>119.45</v>
      </c>
      <c r="K235" s="31">
        <v>117.99</v>
      </c>
      <c r="L235" s="31">
        <v>116</v>
      </c>
      <c r="M235" s="31">
        <v>30.636150000000001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484.55</v>
      </c>
      <c r="D236" s="36">
        <v>486.16666666666669</v>
      </c>
      <c r="E236" s="36">
        <v>480.38333333333338</v>
      </c>
      <c r="F236" s="36">
        <v>476.2166666666667</v>
      </c>
      <c r="G236" s="36">
        <v>470.43333333333339</v>
      </c>
      <c r="H236" s="36">
        <v>490.33333333333337</v>
      </c>
      <c r="I236" s="36">
        <v>496.11666666666667</v>
      </c>
      <c r="J236" s="36">
        <v>500.28333333333336</v>
      </c>
      <c r="K236" s="31">
        <v>491.95</v>
      </c>
      <c r="L236" s="31">
        <v>482</v>
      </c>
      <c r="M236" s="31">
        <v>6.3405899999999997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70.98</v>
      </c>
      <c r="D237" s="36">
        <v>70.346666666666678</v>
      </c>
      <c r="E237" s="36">
        <v>68.693333333333356</v>
      </c>
      <c r="F237" s="36">
        <v>66.40666666666668</v>
      </c>
      <c r="G237" s="36">
        <v>64.753333333333359</v>
      </c>
      <c r="H237" s="36">
        <v>72.633333333333354</v>
      </c>
      <c r="I237" s="36">
        <v>74.28666666666669</v>
      </c>
      <c r="J237" s="36">
        <v>76.573333333333352</v>
      </c>
      <c r="K237" s="31">
        <v>72</v>
      </c>
      <c r="L237" s="31">
        <v>68.06</v>
      </c>
      <c r="M237" s="31">
        <v>2299.88526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323.8</v>
      </c>
      <c r="D238" s="36">
        <v>327.36666666666667</v>
      </c>
      <c r="E238" s="36">
        <v>318.43333333333334</v>
      </c>
      <c r="F238" s="36">
        <v>313.06666666666666</v>
      </c>
      <c r="G238" s="36">
        <v>304.13333333333333</v>
      </c>
      <c r="H238" s="36">
        <v>332.73333333333335</v>
      </c>
      <c r="I238" s="36">
        <v>341.66666666666674</v>
      </c>
      <c r="J238" s="36">
        <v>347.03333333333336</v>
      </c>
      <c r="K238" s="31">
        <v>336.3</v>
      </c>
      <c r="L238" s="31">
        <v>322</v>
      </c>
      <c r="M238" s="31">
        <v>177.04500999999999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465.55</v>
      </c>
      <c r="D239" s="36">
        <v>464.56666666666661</v>
      </c>
      <c r="E239" s="36">
        <v>462.38333333333321</v>
      </c>
      <c r="F239" s="36">
        <v>459.21666666666658</v>
      </c>
      <c r="G239" s="36">
        <v>457.03333333333319</v>
      </c>
      <c r="H239" s="36">
        <v>467.73333333333323</v>
      </c>
      <c r="I239" s="36">
        <v>469.91666666666663</v>
      </c>
      <c r="J239" s="36">
        <v>473.08333333333326</v>
      </c>
      <c r="K239" s="31">
        <v>466.75</v>
      </c>
      <c r="L239" s="31">
        <v>461.4</v>
      </c>
      <c r="M239" s="31">
        <v>129.96710999999999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313.25</v>
      </c>
      <c r="D240" s="36">
        <v>316.03333333333336</v>
      </c>
      <c r="E240" s="36">
        <v>309.11666666666673</v>
      </c>
      <c r="F240" s="36">
        <v>304.98333333333335</v>
      </c>
      <c r="G240" s="36">
        <v>298.06666666666672</v>
      </c>
      <c r="H240" s="36">
        <v>320.16666666666674</v>
      </c>
      <c r="I240" s="36">
        <v>327.08333333333337</v>
      </c>
      <c r="J240" s="36">
        <v>331.21666666666675</v>
      </c>
      <c r="K240" s="31">
        <v>322.95</v>
      </c>
      <c r="L240" s="31">
        <v>311.89999999999998</v>
      </c>
      <c r="M240" s="31">
        <v>14.390269999999999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323.14999999999998</v>
      </c>
      <c r="D241" s="36">
        <v>318.81666666666666</v>
      </c>
      <c r="E241" s="36">
        <v>312.93333333333334</v>
      </c>
      <c r="F241" s="36">
        <v>302.7166666666667</v>
      </c>
      <c r="G241" s="36">
        <v>296.83333333333337</v>
      </c>
      <c r="H241" s="36">
        <v>329.0333333333333</v>
      </c>
      <c r="I241" s="36">
        <v>334.91666666666663</v>
      </c>
      <c r="J241" s="36">
        <v>345.13333333333327</v>
      </c>
      <c r="K241" s="31">
        <v>324.7</v>
      </c>
      <c r="L241" s="31">
        <v>308.60000000000002</v>
      </c>
      <c r="M241" s="31">
        <v>170.43344999999999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167.93</v>
      </c>
      <c r="D242" s="36">
        <v>168.96666666666667</v>
      </c>
      <c r="E242" s="36">
        <v>165.57333333333332</v>
      </c>
      <c r="F242" s="36">
        <v>163.21666666666667</v>
      </c>
      <c r="G242" s="36">
        <v>159.82333333333332</v>
      </c>
      <c r="H242" s="36">
        <v>171.32333333333332</v>
      </c>
      <c r="I242" s="36">
        <v>174.7166666666667</v>
      </c>
      <c r="J242" s="36">
        <v>177.07333333333332</v>
      </c>
      <c r="K242" s="31">
        <v>172.36</v>
      </c>
      <c r="L242" s="31">
        <v>166.61</v>
      </c>
      <c r="M242" s="31">
        <v>154.56182999999999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2862.6</v>
      </c>
      <c r="D243" s="36">
        <v>2874.4666666666667</v>
      </c>
      <c r="E243" s="36">
        <v>2823.4833333333336</v>
      </c>
      <c r="F243" s="36">
        <v>2784.3666666666668</v>
      </c>
      <c r="G243" s="36">
        <v>2733.3833333333337</v>
      </c>
      <c r="H243" s="36">
        <v>2913.5833333333335</v>
      </c>
      <c r="I243" s="36">
        <v>2964.5666666666662</v>
      </c>
      <c r="J243" s="36">
        <v>3003.6833333333334</v>
      </c>
      <c r="K243" s="31">
        <v>2925.45</v>
      </c>
      <c r="L243" s="31">
        <v>2835.35</v>
      </c>
      <c r="M243" s="31">
        <v>2.85778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587.4</v>
      </c>
      <c r="D244" s="36">
        <v>585.86666666666667</v>
      </c>
      <c r="E244" s="36">
        <v>574.73333333333335</v>
      </c>
      <c r="F244" s="36">
        <v>562.06666666666672</v>
      </c>
      <c r="G244" s="36">
        <v>550.93333333333339</v>
      </c>
      <c r="H244" s="36">
        <v>598.5333333333333</v>
      </c>
      <c r="I244" s="36">
        <v>609.66666666666674</v>
      </c>
      <c r="J244" s="36">
        <v>622.33333333333326</v>
      </c>
      <c r="K244" s="31">
        <v>597</v>
      </c>
      <c r="L244" s="31">
        <v>573.20000000000005</v>
      </c>
      <c r="M244" s="31">
        <v>32.942970000000003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177.34</v>
      </c>
      <c r="D245" s="36">
        <v>178.90333333333334</v>
      </c>
      <c r="E245" s="36">
        <v>175.43666666666667</v>
      </c>
      <c r="F245" s="36">
        <v>173.53333333333333</v>
      </c>
      <c r="G245" s="36">
        <v>170.06666666666666</v>
      </c>
      <c r="H245" s="36">
        <v>180.80666666666667</v>
      </c>
      <c r="I245" s="36">
        <v>184.27333333333331</v>
      </c>
      <c r="J245" s="36">
        <v>186.17666666666668</v>
      </c>
      <c r="K245" s="31">
        <v>182.37</v>
      </c>
      <c r="L245" s="31">
        <v>177</v>
      </c>
      <c r="M245" s="31">
        <v>119.69269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586.85</v>
      </c>
      <c r="D246" s="36">
        <v>588.15</v>
      </c>
      <c r="E246" s="36">
        <v>580.75</v>
      </c>
      <c r="F246" s="36">
        <v>574.65</v>
      </c>
      <c r="G246" s="36">
        <v>567.25</v>
      </c>
      <c r="H246" s="36">
        <v>594.25</v>
      </c>
      <c r="I246" s="36">
        <v>601.64999999999986</v>
      </c>
      <c r="J246" s="36">
        <v>607.75</v>
      </c>
      <c r="K246" s="31">
        <v>595.54999999999995</v>
      </c>
      <c r="L246" s="31">
        <v>582.04999999999995</v>
      </c>
      <c r="M246" s="31">
        <v>30.14603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170.74</v>
      </c>
      <c r="D247" s="36">
        <v>170.76333333333332</v>
      </c>
      <c r="E247" s="36">
        <v>169.22666666666663</v>
      </c>
      <c r="F247" s="36">
        <v>167.71333333333331</v>
      </c>
      <c r="G247" s="36">
        <v>166.17666666666662</v>
      </c>
      <c r="H247" s="36">
        <v>172.27666666666664</v>
      </c>
      <c r="I247" s="36">
        <v>173.81333333333333</v>
      </c>
      <c r="J247" s="36">
        <v>175.32666666666665</v>
      </c>
      <c r="K247" s="31">
        <v>172.3</v>
      </c>
      <c r="L247" s="31">
        <v>169.25</v>
      </c>
      <c r="M247" s="31">
        <v>338.37470999999999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67.290000000000006</v>
      </c>
      <c r="D248" s="36">
        <v>68.416666666666671</v>
      </c>
      <c r="E248" s="36">
        <v>65.88333333333334</v>
      </c>
      <c r="F248" s="36">
        <v>64.476666666666674</v>
      </c>
      <c r="G248" s="36">
        <v>61.943333333333342</v>
      </c>
      <c r="H248" s="36">
        <v>69.823333333333338</v>
      </c>
      <c r="I248" s="36">
        <v>72.356666666666669</v>
      </c>
      <c r="J248" s="36">
        <v>73.763333333333335</v>
      </c>
      <c r="K248" s="31">
        <v>70.95</v>
      </c>
      <c r="L248" s="31">
        <v>67.010000000000005</v>
      </c>
      <c r="M248" s="31">
        <v>269.32299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1029</v>
      </c>
      <c r="D249" s="36">
        <v>1032.8166666666666</v>
      </c>
      <c r="E249" s="36">
        <v>1020.6833333333332</v>
      </c>
      <c r="F249" s="36">
        <v>1012.3666666666666</v>
      </c>
      <c r="G249" s="36">
        <v>1000.2333333333331</v>
      </c>
      <c r="H249" s="36">
        <v>1041.1333333333332</v>
      </c>
      <c r="I249" s="36">
        <v>1053.2666666666664</v>
      </c>
      <c r="J249" s="36">
        <v>1061.5833333333333</v>
      </c>
      <c r="K249" s="31">
        <v>1044.95</v>
      </c>
      <c r="L249" s="31">
        <v>1024.5</v>
      </c>
      <c r="M249" s="31">
        <v>12.423260000000001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212.11</v>
      </c>
      <c r="D250" s="36">
        <v>214.91</v>
      </c>
      <c r="E250" s="36">
        <v>208.51999999999998</v>
      </c>
      <c r="F250" s="36">
        <v>204.92999999999998</v>
      </c>
      <c r="G250" s="36">
        <v>198.53999999999996</v>
      </c>
      <c r="H250" s="36">
        <v>218.5</v>
      </c>
      <c r="I250" s="36">
        <v>224.89000000000004</v>
      </c>
      <c r="J250" s="36">
        <v>228.48000000000002</v>
      </c>
      <c r="K250" s="31">
        <v>221.3</v>
      </c>
      <c r="L250" s="31">
        <v>211.32</v>
      </c>
      <c r="M250" s="31">
        <v>863.69569999999999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1493.45</v>
      </c>
      <c r="D251" s="36">
        <v>1500.4833333333333</v>
      </c>
      <c r="E251" s="36">
        <v>1475.9666666666667</v>
      </c>
      <c r="F251" s="36">
        <v>1458.4833333333333</v>
      </c>
      <c r="G251" s="36">
        <v>1433.9666666666667</v>
      </c>
      <c r="H251" s="36">
        <v>1517.9666666666667</v>
      </c>
      <c r="I251" s="36">
        <v>1542.4833333333336</v>
      </c>
      <c r="J251" s="36">
        <v>1559.9666666666667</v>
      </c>
      <c r="K251" s="31">
        <v>1525</v>
      </c>
      <c r="L251" s="31">
        <v>1483</v>
      </c>
      <c r="M251" s="31">
        <v>1.0495099999999999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540.75</v>
      </c>
      <c r="D252" s="36">
        <v>537.68333333333339</v>
      </c>
      <c r="E252" s="36">
        <v>532.66666666666674</v>
      </c>
      <c r="F252" s="36">
        <v>524.58333333333337</v>
      </c>
      <c r="G252" s="36">
        <v>519.56666666666672</v>
      </c>
      <c r="H252" s="36">
        <v>545.76666666666677</v>
      </c>
      <c r="I252" s="36">
        <v>550.78333333333342</v>
      </c>
      <c r="J252" s="36">
        <v>558.86666666666679</v>
      </c>
      <c r="K252" s="31">
        <v>542.70000000000005</v>
      </c>
      <c r="L252" s="31">
        <v>529.6</v>
      </c>
      <c r="M252" s="31">
        <v>34.593449999999997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406.85</v>
      </c>
      <c r="D253" s="36">
        <v>404.2833333333333</v>
      </c>
      <c r="E253" s="36">
        <v>400.66666666666663</v>
      </c>
      <c r="F253" s="36">
        <v>394.48333333333335</v>
      </c>
      <c r="G253" s="36">
        <v>390.86666666666667</v>
      </c>
      <c r="H253" s="36">
        <v>410.46666666666658</v>
      </c>
      <c r="I253" s="36">
        <v>414.08333333333326</v>
      </c>
      <c r="J253" s="36">
        <v>420.26666666666654</v>
      </c>
      <c r="K253" s="31">
        <v>407.9</v>
      </c>
      <c r="L253" s="31">
        <v>398.1</v>
      </c>
      <c r="M253" s="31">
        <v>174.11078000000001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1445.9</v>
      </c>
      <c r="D254" s="36">
        <v>1443.8833333333332</v>
      </c>
      <c r="E254" s="36">
        <v>1437.7666666666664</v>
      </c>
      <c r="F254" s="36">
        <v>1429.6333333333332</v>
      </c>
      <c r="G254" s="36">
        <v>1423.5166666666664</v>
      </c>
      <c r="H254" s="36">
        <v>1452.0166666666664</v>
      </c>
      <c r="I254" s="36">
        <v>1458.1333333333332</v>
      </c>
      <c r="J254" s="36">
        <v>1466.2666666666664</v>
      </c>
      <c r="K254" s="31">
        <v>1450</v>
      </c>
      <c r="L254" s="31">
        <v>1435.75</v>
      </c>
      <c r="M254" s="31">
        <v>22.84985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6812</v>
      </c>
      <c r="D255" s="36">
        <v>6817.7333333333336</v>
      </c>
      <c r="E255" s="36">
        <v>6735.5166666666673</v>
      </c>
      <c r="F255" s="36">
        <v>6659.0333333333338</v>
      </c>
      <c r="G255" s="36">
        <v>6576.8166666666675</v>
      </c>
      <c r="H255" s="36">
        <v>6894.2166666666672</v>
      </c>
      <c r="I255" s="36">
        <v>6976.4333333333343</v>
      </c>
      <c r="J255" s="36">
        <v>7052.916666666667</v>
      </c>
      <c r="K255" s="31">
        <v>6899.95</v>
      </c>
      <c r="L255" s="31">
        <v>6741.25</v>
      </c>
      <c r="M255" s="31">
        <v>1.2009099999999999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1726.05</v>
      </c>
      <c r="D256" s="36">
        <v>1721.3166666666666</v>
      </c>
      <c r="E256" s="36">
        <v>1704.7333333333331</v>
      </c>
      <c r="F256" s="36">
        <v>1683.4166666666665</v>
      </c>
      <c r="G256" s="36">
        <v>1666.833333333333</v>
      </c>
      <c r="H256" s="36">
        <v>1742.6333333333332</v>
      </c>
      <c r="I256" s="36">
        <v>1759.2166666666667</v>
      </c>
      <c r="J256" s="36">
        <v>1780.5333333333333</v>
      </c>
      <c r="K256" s="31">
        <v>1737.9</v>
      </c>
      <c r="L256" s="31">
        <v>1700</v>
      </c>
      <c r="M256" s="31">
        <v>68.862809999999996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166.49</v>
      </c>
      <c r="D257" s="36">
        <v>166.75666666666669</v>
      </c>
      <c r="E257" s="36">
        <v>161.91333333333338</v>
      </c>
      <c r="F257" s="36">
        <v>157.3366666666667</v>
      </c>
      <c r="G257" s="36">
        <v>152.4933333333334</v>
      </c>
      <c r="H257" s="36">
        <v>171.33333333333337</v>
      </c>
      <c r="I257" s="36">
        <v>176.17666666666668</v>
      </c>
      <c r="J257" s="36">
        <v>180.75333333333336</v>
      </c>
      <c r="K257" s="31">
        <v>171.6</v>
      </c>
      <c r="L257" s="31">
        <v>162.18</v>
      </c>
      <c r="M257" s="31">
        <v>80.589340000000007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1094</v>
      </c>
      <c r="D258" s="36">
        <v>1100.1000000000001</v>
      </c>
      <c r="E258" s="36">
        <v>1078.2000000000003</v>
      </c>
      <c r="F258" s="36">
        <v>1062.4000000000001</v>
      </c>
      <c r="G258" s="36">
        <v>1040.5000000000002</v>
      </c>
      <c r="H258" s="36">
        <v>1115.9000000000003</v>
      </c>
      <c r="I258" s="36">
        <v>1137.8000000000004</v>
      </c>
      <c r="J258" s="36">
        <v>1153.6000000000004</v>
      </c>
      <c r="K258" s="31">
        <v>1122</v>
      </c>
      <c r="L258" s="31">
        <v>1084.3</v>
      </c>
      <c r="M258" s="31">
        <v>4.6592599999999997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4431.1000000000004</v>
      </c>
      <c r="D259" s="36">
        <v>4424.8</v>
      </c>
      <c r="E259" s="36">
        <v>4397.3</v>
      </c>
      <c r="F259" s="36">
        <v>4363.5</v>
      </c>
      <c r="G259" s="36">
        <v>4336</v>
      </c>
      <c r="H259" s="36">
        <v>4458.6000000000004</v>
      </c>
      <c r="I259" s="36">
        <v>4486.1000000000004</v>
      </c>
      <c r="J259" s="36">
        <v>4519.9000000000005</v>
      </c>
      <c r="K259" s="31">
        <v>4452.3</v>
      </c>
      <c r="L259" s="31">
        <v>4391</v>
      </c>
      <c r="M259" s="31">
        <v>7.0908300000000004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1218.2</v>
      </c>
      <c r="D260" s="36">
        <v>1220.4166666666667</v>
      </c>
      <c r="E260" s="36">
        <v>1203.8333333333335</v>
      </c>
      <c r="F260" s="36">
        <v>1189.4666666666667</v>
      </c>
      <c r="G260" s="36">
        <v>1172.8833333333334</v>
      </c>
      <c r="H260" s="36">
        <v>1234.7833333333335</v>
      </c>
      <c r="I260" s="36">
        <v>1251.366666666667</v>
      </c>
      <c r="J260" s="36">
        <v>1265.7333333333336</v>
      </c>
      <c r="K260" s="31">
        <v>1237</v>
      </c>
      <c r="L260" s="31">
        <v>1206.05</v>
      </c>
      <c r="M260" s="31">
        <v>3.7540499999999999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1800.15</v>
      </c>
      <c r="D261" s="36">
        <v>1797.6166666666668</v>
      </c>
      <c r="E261" s="36">
        <v>1790.2833333333335</v>
      </c>
      <c r="F261" s="36">
        <v>1780.4166666666667</v>
      </c>
      <c r="G261" s="36">
        <v>1773.0833333333335</v>
      </c>
      <c r="H261" s="36">
        <v>1807.4833333333336</v>
      </c>
      <c r="I261" s="36">
        <v>1814.8166666666666</v>
      </c>
      <c r="J261" s="36">
        <v>1824.6833333333336</v>
      </c>
      <c r="K261" s="31">
        <v>1804.95</v>
      </c>
      <c r="L261" s="31">
        <v>1787.75</v>
      </c>
      <c r="M261" s="31">
        <v>0.82608000000000004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4414.6499999999996</v>
      </c>
      <c r="D262" s="36">
        <v>4392.4833333333336</v>
      </c>
      <c r="E262" s="36">
        <v>4346.9666666666672</v>
      </c>
      <c r="F262" s="36">
        <v>4279.2833333333338</v>
      </c>
      <c r="G262" s="36">
        <v>4233.7666666666673</v>
      </c>
      <c r="H262" s="36">
        <v>4460.166666666667</v>
      </c>
      <c r="I262" s="36">
        <v>4505.6833333333334</v>
      </c>
      <c r="J262" s="36">
        <v>4573.3666666666668</v>
      </c>
      <c r="K262" s="31">
        <v>4438</v>
      </c>
      <c r="L262" s="31">
        <v>4324.8</v>
      </c>
      <c r="M262" s="31">
        <v>1.19215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2086.4499999999998</v>
      </c>
      <c r="D263" s="36">
        <v>2099.65</v>
      </c>
      <c r="E263" s="36">
        <v>2058.3000000000002</v>
      </c>
      <c r="F263" s="36">
        <v>2030.15</v>
      </c>
      <c r="G263" s="36">
        <v>1988.8000000000002</v>
      </c>
      <c r="H263" s="36">
        <v>2127.8000000000002</v>
      </c>
      <c r="I263" s="36">
        <v>2169.1499999999996</v>
      </c>
      <c r="J263" s="36">
        <v>2197.3000000000002</v>
      </c>
      <c r="K263" s="31">
        <v>2141</v>
      </c>
      <c r="L263" s="31">
        <v>2071.5</v>
      </c>
      <c r="M263" s="31">
        <v>1.7262299999999999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871.05</v>
      </c>
      <c r="D264" s="36">
        <v>881.35</v>
      </c>
      <c r="E264" s="36">
        <v>856.7</v>
      </c>
      <c r="F264" s="36">
        <v>842.35</v>
      </c>
      <c r="G264" s="36">
        <v>817.7</v>
      </c>
      <c r="H264" s="36">
        <v>895.7</v>
      </c>
      <c r="I264" s="36">
        <v>920.34999999999991</v>
      </c>
      <c r="J264" s="36">
        <v>934.7</v>
      </c>
      <c r="K264" s="31">
        <v>906</v>
      </c>
      <c r="L264" s="31">
        <v>867</v>
      </c>
      <c r="M264" s="31">
        <v>3.9249299999999998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580.54999999999995</v>
      </c>
      <c r="D265" s="36">
        <v>576.68333333333328</v>
      </c>
      <c r="E265" s="36">
        <v>565.86666666666656</v>
      </c>
      <c r="F265" s="36">
        <v>551.18333333333328</v>
      </c>
      <c r="G265" s="36">
        <v>540.36666666666656</v>
      </c>
      <c r="H265" s="36">
        <v>591.36666666666656</v>
      </c>
      <c r="I265" s="36">
        <v>602.18333333333339</v>
      </c>
      <c r="J265" s="36">
        <v>616.86666666666656</v>
      </c>
      <c r="K265" s="31">
        <v>587.5</v>
      </c>
      <c r="L265" s="31">
        <v>562</v>
      </c>
      <c r="M265" s="31">
        <v>12.196949999999999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99.33</v>
      </c>
      <c r="D266" s="36">
        <v>99.02</v>
      </c>
      <c r="E266" s="36">
        <v>96.309999999999988</v>
      </c>
      <c r="F266" s="36">
        <v>93.289999999999992</v>
      </c>
      <c r="G266" s="36">
        <v>90.579999999999984</v>
      </c>
      <c r="H266" s="36">
        <v>102.03999999999999</v>
      </c>
      <c r="I266" s="36">
        <v>104.75</v>
      </c>
      <c r="J266" s="36">
        <v>107.77</v>
      </c>
      <c r="K266" s="31">
        <v>101.73</v>
      </c>
      <c r="L266" s="31">
        <v>96</v>
      </c>
      <c r="M266" s="31">
        <v>155.80779999999999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708.35</v>
      </c>
      <c r="D267" s="36">
        <v>712.25</v>
      </c>
      <c r="E267" s="36">
        <v>701.1</v>
      </c>
      <c r="F267" s="36">
        <v>693.85</v>
      </c>
      <c r="G267" s="36">
        <v>682.7</v>
      </c>
      <c r="H267" s="36">
        <v>719.5</v>
      </c>
      <c r="I267" s="36">
        <v>730.65000000000009</v>
      </c>
      <c r="J267" s="36">
        <v>737.9</v>
      </c>
      <c r="K267" s="31">
        <v>723.4</v>
      </c>
      <c r="L267" s="31">
        <v>705</v>
      </c>
      <c r="M267" s="31">
        <v>21.407979999999998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340.6</v>
      </c>
      <c r="D268" s="36">
        <v>341.48333333333335</v>
      </c>
      <c r="E268" s="36">
        <v>338.36666666666667</v>
      </c>
      <c r="F268" s="36">
        <v>336.13333333333333</v>
      </c>
      <c r="G268" s="36">
        <v>333.01666666666665</v>
      </c>
      <c r="H268" s="36">
        <v>343.7166666666667</v>
      </c>
      <c r="I268" s="36">
        <v>346.83333333333337</v>
      </c>
      <c r="J268" s="36">
        <v>349.06666666666672</v>
      </c>
      <c r="K268" s="31">
        <v>344.6</v>
      </c>
      <c r="L268" s="31">
        <v>339.25</v>
      </c>
      <c r="M268" s="31">
        <v>12.56973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934.35</v>
      </c>
      <c r="D269" s="36">
        <v>933.94999999999993</v>
      </c>
      <c r="E269" s="36">
        <v>928.54999999999984</v>
      </c>
      <c r="F269" s="36">
        <v>922.74999999999989</v>
      </c>
      <c r="G269" s="36">
        <v>917.3499999999998</v>
      </c>
      <c r="H269" s="36">
        <v>939.74999999999989</v>
      </c>
      <c r="I269" s="36">
        <v>945.15</v>
      </c>
      <c r="J269" s="36">
        <v>950.94999999999993</v>
      </c>
      <c r="K269" s="31">
        <v>939.35</v>
      </c>
      <c r="L269" s="31">
        <v>928.15</v>
      </c>
      <c r="M269" s="31">
        <v>14.42573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842.3</v>
      </c>
      <c r="D270" s="36">
        <v>847.73333333333323</v>
      </c>
      <c r="E270" s="36">
        <v>829.56666666666649</v>
      </c>
      <c r="F270" s="36">
        <v>816.83333333333326</v>
      </c>
      <c r="G270" s="36">
        <v>798.66666666666652</v>
      </c>
      <c r="H270" s="36">
        <v>860.46666666666647</v>
      </c>
      <c r="I270" s="36">
        <v>878.63333333333321</v>
      </c>
      <c r="J270" s="36">
        <v>891.36666666666645</v>
      </c>
      <c r="K270" s="31">
        <v>865.9</v>
      </c>
      <c r="L270" s="31">
        <v>835</v>
      </c>
      <c r="M270" s="31">
        <v>0.32688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113.91</v>
      </c>
      <c r="D271" s="36">
        <v>114.03333333333335</v>
      </c>
      <c r="E271" s="36">
        <v>112.77666666666669</v>
      </c>
      <c r="F271" s="36">
        <v>111.64333333333335</v>
      </c>
      <c r="G271" s="36">
        <v>110.38666666666668</v>
      </c>
      <c r="H271" s="36">
        <v>115.16666666666669</v>
      </c>
      <c r="I271" s="36">
        <v>116.42333333333335</v>
      </c>
      <c r="J271" s="36">
        <v>117.55666666666669</v>
      </c>
      <c r="K271" s="31">
        <v>115.29</v>
      </c>
      <c r="L271" s="31">
        <v>112.9</v>
      </c>
      <c r="M271" s="31">
        <v>37.735309999999998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564.20000000000005</v>
      </c>
      <c r="D272" s="36">
        <v>563.88333333333333</v>
      </c>
      <c r="E272" s="36">
        <v>553.91666666666663</v>
      </c>
      <c r="F272" s="36">
        <v>543.63333333333333</v>
      </c>
      <c r="G272" s="36">
        <v>533.66666666666663</v>
      </c>
      <c r="H272" s="36">
        <v>574.16666666666663</v>
      </c>
      <c r="I272" s="36">
        <v>584.13333333333333</v>
      </c>
      <c r="J272" s="36">
        <v>594.41666666666663</v>
      </c>
      <c r="K272" s="31">
        <v>573.85</v>
      </c>
      <c r="L272" s="31">
        <v>553.6</v>
      </c>
      <c r="M272" s="31">
        <v>7.7987200000000003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798.05</v>
      </c>
      <c r="D273" s="36">
        <v>795.66666666666663</v>
      </c>
      <c r="E273" s="36">
        <v>790.23333333333323</v>
      </c>
      <c r="F273" s="36">
        <v>782.41666666666663</v>
      </c>
      <c r="G273" s="36">
        <v>776.98333333333323</v>
      </c>
      <c r="H273" s="36">
        <v>803.48333333333323</v>
      </c>
      <c r="I273" s="36">
        <v>808.91666666666663</v>
      </c>
      <c r="J273" s="36">
        <v>816.73333333333323</v>
      </c>
      <c r="K273" s="31">
        <v>801.1</v>
      </c>
      <c r="L273" s="31">
        <v>787.85</v>
      </c>
      <c r="M273" s="31">
        <v>4.8711599999999997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1010.05</v>
      </c>
      <c r="D274" s="36">
        <v>1015.4833333333332</v>
      </c>
      <c r="E274" s="36">
        <v>1002.9666666666665</v>
      </c>
      <c r="F274" s="36">
        <v>995.88333333333321</v>
      </c>
      <c r="G274" s="36">
        <v>983.36666666666645</v>
      </c>
      <c r="H274" s="36">
        <v>1022.5666666666665</v>
      </c>
      <c r="I274" s="36">
        <v>1035.083333333333</v>
      </c>
      <c r="J274" s="36">
        <v>1042.1666666666665</v>
      </c>
      <c r="K274" s="31">
        <v>1028</v>
      </c>
      <c r="L274" s="31">
        <v>1008.4</v>
      </c>
      <c r="M274" s="31">
        <v>17.068210000000001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344.25</v>
      </c>
      <c r="D275" s="36">
        <v>345.90000000000003</v>
      </c>
      <c r="E275" s="36">
        <v>341.45000000000005</v>
      </c>
      <c r="F275" s="36">
        <v>338.65000000000003</v>
      </c>
      <c r="G275" s="36">
        <v>334.20000000000005</v>
      </c>
      <c r="H275" s="36">
        <v>348.70000000000005</v>
      </c>
      <c r="I275" s="36">
        <v>353.15</v>
      </c>
      <c r="J275" s="36">
        <v>355.95000000000005</v>
      </c>
      <c r="K275" s="31">
        <v>350.35</v>
      </c>
      <c r="L275" s="31">
        <v>343.1</v>
      </c>
      <c r="M275" s="31">
        <v>250.05251000000001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585.85</v>
      </c>
      <c r="D276" s="36">
        <v>584.83333333333337</v>
      </c>
      <c r="E276" s="36">
        <v>575.66666666666674</v>
      </c>
      <c r="F276" s="36">
        <v>565.48333333333335</v>
      </c>
      <c r="G276" s="36">
        <v>556.31666666666672</v>
      </c>
      <c r="H276" s="36">
        <v>595.01666666666677</v>
      </c>
      <c r="I276" s="36">
        <v>604.18333333333351</v>
      </c>
      <c r="J276" s="36">
        <v>614.36666666666679</v>
      </c>
      <c r="K276" s="31">
        <v>594</v>
      </c>
      <c r="L276" s="31">
        <v>574.65</v>
      </c>
      <c r="M276" s="31">
        <v>29.03173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586.95000000000005</v>
      </c>
      <c r="D277" s="36">
        <v>585.7833333333333</v>
      </c>
      <c r="E277" s="36">
        <v>576.56666666666661</v>
      </c>
      <c r="F277" s="36">
        <v>566.18333333333328</v>
      </c>
      <c r="G277" s="36">
        <v>556.96666666666658</v>
      </c>
      <c r="H277" s="36">
        <v>596.16666666666663</v>
      </c>
      <c r="I277" s="36">
        <v>605.38333333333333</v>
      </c>
      <c r="J277" s="36">
        <v>615.76666666666665</v>
      </c>
      <c r="K277" s="31">
        <v>595</v>
      </c>
      <c r="L277" s="31">
        <v>575.4</v>
      </c>
      <c r="M277" s="31">
        <v>6.7431400000000004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738.75</v>
      </c>
      <c r="D278" s="36">
        <v>737.5333333333333</v>
      </c>
      <c r="E278" s="36">
        <v>727.06666666666661</v>
      </c>
      <c r="F278" s="36">
        <v>715.38333333333333</v>
      </c>
      <c r="G278" s="36">
        <v>704.91666666666663</v>
      </c>
      <c r="H278" s="36">
        <v>749.21666666666658</v>
      </c>
      <c r="I278" s="36">
        <v>759.68333333333328</v>
      </c>
      <c r="J278" s="36">
        <v>771.36666666666656</v>
      </c>
      <c r="K278" s="31">
        <v>748</v>
      </c>
      <c r="L278" s="31">
        <v>725.85</v>
      </c>
      <c r="M278" s="31">
        <v>1.30016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662.05</v>
      </c>
      <c r="D279" s="36">
        <v>663.43333333333328</v>
      </c>
      <c r="E279" s="36">
        <v>655.71666666666658</v>
      </c>
      <c r="F279" s="36">
        <v>649.38333333333333</v>
      </c>
      <c r="G279" s="36">
        <v>641.66666666666663</v>
      </c>
      <c r="H279" s="36">
        <v>669.76666666666654</v>
      </c>
      <c r="I279" s="36">
        <v>677.48333333333323</v>
      </c>
      <c r="J279" s="36">
        <v>683.81666666666649</v>
      </c>
      <c r="K279" s="31">
        <v>671.15</v>
      </c>
      <c r="L279" s="31">
        <v>657.1</v>
      </c>
      <c r="M279" s="31">
        <v>49.33287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1035.0999999999999</v>
      </c>
      <c r="D280" s="36">
        <v>1044.1500000000001</v>
      </c>
      <c r="E280" s="36">
        <v>1019.3500000000001</v>
      </c>
      <c r="F280" s="36">
        <v>1003.6000000000001</v>
      </c>
      <c r="G280" s="36">
        <v>978.80000000000018</v>
      </c>
      <c r="H280" s="36">
        <v>1059.9000000000001</v>
      </c>
      <c r="I280" s="36">
        <v>1084.7000000000003</v>
      </c>
      <c r="J280" s="36">
        <v>1100.45</v>
      </c>
      <c r="K280" s="31">
        <v>1068.95</v>
      </c>
      <c r="L280" s="31">
        <v>1028.4000000000001</v>
      </c>
      <c r="M280" s="31">
        <v>6.0660400000000001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491.95</v>
      </c>
      <c r="D281" s="36">
        <v>496.2</v>
      </c>
      <c r="E281" s="36">
        <v>484.75</v>
      </c>
      <c r="F281" s="36">
        <v>477.55</v>
      </c>
      <c r="G281" s="36">
        <v>466.1</v>
      </c>
      <c r="H281" s="36">
        <v>503.4</v>
      </c>
      <c r="I281" s="36">
        <v>514.84999999999991</v>
      </c>
      <c r="J281" s="36">
        <v>522.04999999999995</v>
      </c>
      <c r="K281" s="31">
        <v>507.65</v>
      </c>
      <c r="L281" s="31">
        <v>489</v>
      </c>
      <c r="M281" s="31">
        <v>4.8753700000000002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871.05</v>
      </c>
      <c r="D282" s="36">
        <v>867.9666666666667</v>
      </c>
      <c r="E282" s="36">
        <v>840.93333333333339</v>
      </c>
      <c r="F282" s="36">
        <v>810.81666666666672</v>
      </c>
      <c r="G282" s="36">
        <v>783.78333333333342</v>
      </c>
      <c r="H282" s="36">
        <v>898.08333333333337</v>
      </c>
      <c r="I282" s="36">
        <v>925.11666666666667</v>
      </c>
      <c r="J282" s="36">
        <v>955.23333333333335</v>
      </c>
      <c r="K282" s="31">
        <v>895</v>
      </c>
      <c r="L282" s="31">
        <v>837.85</v>
      </c>
      <c r="M282" s="31">
        <v>7.7849300000000001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4479.8999999999996</v>
      </c>
      <c r="D283" s="36">
        <v>4538.3</v>
      </c>
      <c r="E283" s="36">
        <v>4407.6000000000004</v>
      </c>
      <c r="F283" s="36">
        <v>4335.3</v>
      </c>
      <c r="G283" s="36">
        <v>4204.6000000000004</v>
      </c>
      <c r="H283" s="36">
        <v>4610.6000000000004</v>
      </c>
      <c r="I283" s="36">
        <v>4741.2999999999993</v>
      </c>
      <c r="J283" s="36">
        <v>4813.6000000000004</v>
      </c>
      <c r="K283" s="31">
        <v>4669</v>
      </c>
      <c r="L283" s="31">
        <v>4466</v>
      </c>
      <c r="M283" s="31">
        <v>1.38365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358.65</v>
      </c>
      <c r="D284" s="36">
        <v>360.7833333333333</v>
      </c>
      <c r="E284" s="36">
        <v>355.56666666666661</v>
      </c>
      <c r="F284" s="36">
        <v>352.48333333333329</v>
      </c>
      <c r="G284" s="36">
        <v>347.26666666666659</v>
      </c>
      <c r="H284" s="36">
        <v>363.86666666666662</v>
      </c>
      <c r="I284" s="36">
        <v>369.08333333333331</v>
      </c>
      <c r="J284" s="36">
        <v>372.16666666666663</v>
      </c>
      <c r="K284" s="31">
        <v>366</v>
      </c>
      <c r="L284" s="31">
        <v>357.7</v>
      </c>
      <c r="M284" s="31">
        <v>6.3035199999999998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1868.7</v>
      </c>
      <c r="D285" s="36">
        <v>1857.2666666666667</v>
      </c>
      <c r="E285" s="36">
        <v>1828.6833333333334</v>
      </c>
      <c r="F285" s="36">
        <v>1788.6666666666667</v>
      </c>
      <c r="G285" s="36">
        <v>1760.0833333333335</v>
      </c>
      <c r="H285" s="36">
        <v>1897.2833333333333</v>
      </c>
      <c r="I285" s="36">
        <v>1925.8666666666668</v>
      </c>
      <c r="J285" s="36">
        <v>1965.8833333333332</v>
      </c>
      <c r="K285" s="31">
        <v>1885.85</v>
      </c>
      <c r="L285" s="31">
        <v>1817.25</v>
      </c>
      <c r="M285" s="31">
        <v>17.84986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319.2</v>
      </c>
      <c r="D286" s="36">
        <v>320.18333333333334</v>
      </c>
      <c r="E286" s="36">
        <v>316.36666666666667</v>
      </c>
      <c r="F286" s="36">
        <v>313.53333333333336</v>
      </c>
      <c r="G286" s="36">
        <v>309.7166666666667</v>
      </c>
      <c r="H286" s="36">
        <v>323.01666666666665</v>
      </c>
      <c r="I286" s="36">
        <v>326.83333333333337</v>
      </c>
      <c r="J286" s="36">
        <v>329.66666666666663</v>
      </c>
      <c r="K286" s="31">
        <v>324</v>
      </c>
      <c r="L286" s="31">
        <v>317.35000000000002</v>
      </c>
      <c r="M286" s="31">
        <v>8.4508700000000001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4952.6499999999996</v>
      </c>
      <c r="D287" s="36">
        <v>4986.7333333333336</v>
      </c>
      <c r="E287" s="36">
        <v>4897.916666666667</v>
      </c>
      <c r="F287" s="36">
        <v>4843.1833333333334</v>
      </c>
      <c r="G287" s="36">
        <v>4754.3666666666668</v>
      </c>
      <c r="H287" s="36">
        <v>5041.4666666666672</v>
      </c>
      <c r="I287" s="36">
        <v>5130.2833333333328</v>
      </c>
      <c r="J287" s="36">
        <v>5185.0166666666673</v>
      </c>
      <c r="K287" s="31">
        <v>5075.55</v>
      </c>
      <c r="L287" s="31">
        <v>4932</v>
      </c>
      <c r="M287" s="31">
        <v>0.46056999999999998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1379.8</v>
      </c>
      <c r="D288" s="36">
        <v>1379.6833333333334</v>
      </c>
      <c r="E288" s="36">
        <v>1369.3666666666668</v>
      </c>
      <c r="F288" s="36">
        <v>1358.9333333333334</v>
      </c>
      <c r="G288" s="36">
        <v>1348.6166666666668</v>
      </c>
      <c r="H288" s="36">
        <v>1390.1166666666668</v>
      </c>
      <c r="I288" s="36">
        <v>1400.4333333333334</v>
      </c>
      <c r="J288" s="36">
        <v>1410.8666666666668</v>
      </c>
      <c r="K288" s="31">
        <v>1390</v>
      </c>
      <c r="L288" s="31">
        <v>1369.25</v>
      </c>
      <c r="M288" s="31">
        <v>1.55823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1327.2</v>
      </c>
      <c r="D289" s="36">
        <v>1321.1166666666666</v>
      </c>
      <c r="E289" s="36">
        <v>1300.9833333333331</v>
      </c>
      <c r="F289" s="36">
        <v>1274.7666666666667</v>
      </c>
      <c r="G289" s="36">
        <v>1254.6333333333332</v>
      </c>
      <c r="H289" s="36">
        <v>1347.333333333333</v>
      </c>
      <c r="I289" s="36">
        <v>1367.4666666666667</v>
      </c>
      <c r="J289" s="36">
        <v>1393.6833333333329</v>
      </c>
      <c r="K289" s="31">
        <v>1341.25</v>
      </c>
      <c r="L289" s="31">
        <v>1294.9000000000001</v>
      </c>
      <c r="M289" s="31">
        <v>4.4343899999999996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527.54999999999995</v>
      </c>
      <c r="D290" s="36">
        <v>525.2166666666667</v>
      </c>
      <c r="E290" s="36">
        <v>517.43333333333339</v>
      </c>
      <c r="F290" s="36">
        <v>507.31666666666672</v>
      </c>
      <c r="G290" s="36">
        <v>499.53333333333342</v>
      </c>
      <c r="H290" s="36">
        <v>535.33333333333337</v>
      </c>
      <c r="I290" s="36">
        <v>543.11666666666667</v>
      </c>
      <c r="J290" s="36">
        <v>553.23333333333335</v>
      </c>
      <c r="K290" s="31">
        <v>533</v>
      </c>
      <c r="L290" s="31">
        <v>515.1</v>
      </c>
      <c r="M290" s="31">
        <v>28.144590000000001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279.89999999999998</v>
      </c>
      <c r="D291" s="36">
        <v>280.0333333333333</v>
      </c>
      <c r="E291" s="36">
        <v>278.36666666666662</v>
      </c>
      <c r="F291" s="36">
        <v>276.83333333333331</v>
      </c>
      <c r="G291" s="36">
        <v>275.16666666666663</v>
      </c>
      <c r="H291" s="36">
        <v>281.56666666666661</v>
      </c>
      <c r="I291" s="36">
        <v>283.23333333333335</v>
      </c>
      <c r="J291" s="36">
        <v>284.76666666666659</v>
      </c>
      <c r="K291" s="31">
        <v>281.7</v>
      </c>
      <c r="L291" s="31">
        <v>278.5</v>
      </c>
      <c r="M291" s="31">
        <v>7.1337799999999998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202.05</v>
      </c>
      <c r="D292" s="36">
        <v>201.11333333333334</v>
      </c>
      <c r="E292" s="36">
        <v>199.47666666666669</v>
      </c>
      <c r="F292" s="36">
        <v>196.90333333333334</v>
      </c>
      <c r="G292" s="36">
        <v>195.26666666666668</v>
      </c>
      <c r="H292" s="36">
        <v>203.6866666666667</v>
      </c>
      <c r="I292" s="36">
        <v>205.32333333333335</v>
      </c>
      <c r="J292" s="36">
        <v>207.8966666666667</v>
      </c>
      <c r="K292" s="31">
        <v>202.75</v>
      </c>
      <c r="L292" s="31">
        <v>198.54</v>
      </c>
      <c r="M292" s="31">
        <v>7.8626399999999999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4157.1000000000004</v>
      </c>
      <c r="D293" s="36">
        <v>4174.6500000000005</v>
      </c>
      <c r="E293" s="36">
        <v>4051.4000000000015</v>
      </c>
      <c r="F293" s="36">
        <v>3945.7000000000007</v>
      </c>
      <c r="G293" s="36">
        <v>3822.4500000000016</v>
      </c>
      <c r="H293" s="36">
        <v>4280.3500000000013</v>
      </c>
      <c r="I293" s="36">
        <v>4403.5999999999995</v>
      </c>
      <c r="J293" s="36">
        <v>4509.3000000000011</v>
      </c>
      <c r="K293" s="31">
        <v>4297.8999999999996</v>
      </c>
      <c r="L293" s="31">
        <v>4068.95</v>
      </c>
      <c r="M293" s="31">
        <v>3.5021200000000001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887.55</v>
      </c>
      <c r="D294" s="36">
        <v>889.75</v>
      </c>
      <c r="E294" s="36">
        <v>879.8</v>
      </c>
      <c r="F294" s="36">
        <v>872.05</v>
      </c>
      <c r="G294" s="36">
        <v>862.09999999999991</v>
      </c>
      <c r="H294" s="36">
        <v>897.5</v>
      </c>
      <c r="I294" s="36">
        <v>907.45</v>
      </c>
      <c r="J294" s="36">
        <v>915.2</v>
      </c>
      <c r="K294" s="31">
        <v>899.7</v>
      </c>
      <c r="L294" s="31">
        <v>882</v>
      </c>
      <c r="M294" s="31">
        <v>2.6945999999999999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753.1</v>
      </c>
      <c r="D295" s="36">
        <v>755.23333333333323</v>
      </c>
      <c r="E295" s="36">
        <v>747.61666666666645</v>
      </c>
      <c r="F295" s="36">
        <v>742.13333333333321</v>
      </c>
      <c r="G295" s="36">
        <v>734.51666666666642</v>
      </c>
      <c r="H295" s="36">
        <v>760.71666666666647</v>
      </c>
      <c r="I295" s="36">
        <v>768.33333333333326</v>
      </c>
      <c r="J295" s="36">
        <v>773.81666666666649</v>
      </c>
      <c r="K295" s="31">
        <v>762.85</v>
      </c>
      <c r="L295" s="31">
        <v>749.75</v>
      </c>
      <c r="M295" s="31">
        <v>2.5217499999999999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1805.3</v>
      </c>
      <c r="D296" s="36">
        <v>1818.4333333333332</v>
      </c>
      <c r="E296" s="36">
        <v>1787.7666666666664</v>
      </c>
      <c r="F296" s="36">
        <v>1770.2333333333333</v>
      </c>
      <c r="G296" s="36">
        <v>1739.5666666666666</v>
      </c>
      <c r="H296" s="36">
        <v>1835.9666666666662</v>
      </c>
      <c r="I296" s="36">
        <v>1866.6333333333328</v>
      </c>
      <c r="J296" s="36">
        <v>1884.1666666666661</v>
      </c>
      <c r="K296" s="31">
        <v>1849.1</v>
      </c>
      <c r="L296" s="31">
        <v>1800.9</v>
      </c>
      <c r="M296" s="31">
        <v>65.427019999999999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2122.15</v>
      </c>
      <c r="D297" s="36">
        <v>2128.1</v>
      </c>
      <c r="E297" s="36">
        <v>2110.1</v>
      </c>
      <c r="F297" s="36">
        <v>2098.0500000000002</v>
      </c>
      <c r="G297" s="36">
        <v>2080.0500000000002</v>
      </c>
      <c r="H297" s="36">
        <v>2140.1499999999996</v>
      </c>
      <c r="I297" s="36">
        <v>2158.1499999999996</v>
      </c>
      <c r="J297" s="36">
        <v>2170.1999999999994</v>
      </c>
      <c r="K297" s="31">
        <v>2146.1</v>
      </c>
      <c r="L297" s="31">
        <v>2116.0500000000002</v>
      </c>
      <c r="M297" s="31">
        <v>2.2254800000000001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184.35</v>
      </c>
      <c r="D298" s="36">
        <v>184.35</v>
      </c>
      <c r="E298" s="36">
        <v>182.25</v>
      </c>
      <c r="F298" s="36">
        <v>180.15</v>
      </c>
      <c r="G298" s="36">
        <v>178.05</v>
      </c>
      <c r="H298" s="36">
        <v>186.45</v>
      </c>
      <c r="I298" s="36">
        <v>188.54999999999995</v>
      </c>
      <c r="J298" s="36">
        <v>190.64999999999998</v>
      </c>
      <c r="K298" s="31">
        <v>186.45</v>
      </c>
      <c r="L298" s="31">
        <v>182.25</v>
      </c>
      <c r="M298" s="31">
        <v>120.08676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4867.3999999999996</v>
      </c>
      <c r="D299" s="36">
        <v>4905.166666666667</v>
      </c>
      <c r="E299" s="36">
        <v>4789.9333333333343</v>
      </c>
      <c r="F299" s="36">
        <v>4712.4666666666672</v>
      </c>
      <c r="G299" s="36">
        <v>4597.2333333333345</v>
      </c>
      <c r="H299" s="36">
        <v>4982.6333333333341</v>
      </c>
      <c r="I299" s="36">
        <v>5097.8666666666659</v>
      </c>
      <c r="J299" s="36">
        <v>5175.3333333333339</v>
      </c>
      <c r="K299" s="31">
        <v>5020.3999999999996</v>
      </c>
      <c r="L299" s="31">
        <v>4827.7</v>
      </c>
      <c r="M299" s="31">
        <v>2.2610100000000002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807</v>
      </c>
      <c r="D300" s="36">
        <v>811.7833333333333</v>
      </c>
      <c r="E300" s="36">
        <v>796.81666666666661</v>
      </c>
      <c r="F300" s="36">
        <v>786.63333333333333</v>
      </c>
      <c r="G300" s="36">
        <v>771.66666666666663</v>
      </c>
      <c r="H300" s="36">
        <v>821.96666666666658</v>
      </c>
      <c r="I300" s="36">
        <v>836.93333333333328</v>
      </c>
      <c r="J300" s="36">
        <v>847.11666666666656</v>
      </c>
      <c r="K300" s="31">
        <v>826.75</v>
      </c>
      <c r="L300" s="31">
        <v>801.6</v>
      </c>
      <c r="M300" s="31">
        <v>48.140689999999999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5562.35</v>
      </c>
      <c r="D301" s="36">
        <v>5526.1500000000005</v>
      </c>
      <c r="E301" s="36">
        <v>5474.5000000000009</v>
      </c>
      <c r="F301" s="36">
        <v>5386.6500000000005</v>
      </c>
      <c r="G301" s="36">
        <v>5335.0000000000009</v>
      </c>
      <c r="H301" s="36">
        <v>5614.0000000000009</v>
      </c>
      <c r="I301" s="36">
        <v>5665.6500000000005</v>
      </c>
      <c r="J301" s="36">
        <v>5753.5000000000009</v>
      </c>
      <c r="K301" s="31">
        <v>5577.8</v>
      </c>
      <c r="L301" s="31">
        <v>5438.3</v>
      </c>
      <c r="M301" s="31">
        <v>3.3948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3636.55</v>
      </c>
      <c r="D302" s="36">
        <v>3636.3833333333332</v>
      </c>
      <c r="E302" s="36">
        <v>3621.1666666666665</v>
      </c>
      <c r="F302" s="36">
        <v>3605.7833333333333</v>
      </c>
      <c r="G302" s="36">
        <v>3590.5666666666666</v>
      </c>
      <c r="H302" s="36">
        <v>3651.7666666666664</v>
      </c>
      <c r="I302" s="36">
        <v>3666.9833333333336</v>
      </c>
      <c r="J302" s="36">
        <v>3682.3666666666663</v>
      </c>
      <c r="K302" s="31">
        <v>3651.6</v>
      </c>
      <c r="L302" s="31">
        <v>3621</v>
      </c>
      <c r="M302" s="31">
        <v>22.209530000000001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557.5</v>
      </c>
      <c r="D303" s="36">
        <v>560.86666666666667</v>
      </c>
      <c r="E303" s="36">
        <v>546.73333333333335</v>
      </c>
      <c r="F303" s="36">
        <v>535.9666666666667</v>
      </c>
      <c r="G303" s="36">
        <v>521.83333333333337</v>
      </c>
      <c r="H303" s="36">
        <v>571.63333333333333</v>
      </c>
      <c r="I303" s="36">
        <v>585.76666666666677</v>
      </c>
      <c r="J303" s="36">
        <v>596.5333333333333</v>
      </c>
      <c r="K303" s="31">
        <v>575</v>
      </c>
      <c r="L303" s="31">
        <v>550.1</v>
      </c>
      <c r="M303" s="31">
        <v>15.53185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465.05</v>
      </c>
      <c r="D304" s="36">
        <v>466.01666666666665</v>
      </c>
      <c r="E304" s="36">
        <v>462.0333333333333</v>
      </c>
      <c r="F304" s="36">
        <v>459.01666666666665</v>
      </c>
      <c r="G304" s="36">
        <v>455.0333333333333</v>
      </c>
      <c r="H304" s="36">
        <v>469.0333333333333</v>
      </c>
      <c r="I304" s="36">
        <v>473.01666666666665</v>
      </c>
      <c r="J304" s="36">
        <v>476.0333333333333</v>
      </c>
      <c r="K304" s="31">
        <v>470</v>
      </c>
      <c r="L304" s="31">
        <v>463</v>
      </c>
      <c r="M304" s="31">
        <v>9.6695899999999995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265.95</v>
      </c>
      <c r="D305" s="36">
        <v>267.2</v>
      </c>
      <c r="E305" s="36">
        <v>263.7</v>
      </c>
      <c r="F305" s="36">
        <v>261.45</v>
      </c>
      <c r="G305" s="36">
        <v>257.95</v>
      </c>
      <c r="H305" s="36">
        <v>269.45</v>
      </c>
      <c r="I305" s="36">
        <v>272.95</v>
      </c>
      <c r="J305" s="36">
        <v>275.2</v>
      </c>
      <c r="K305" s="31">
        <v>270.7</v>
      </c>
      <c r="L305" s="31">
        <v>264.95</v>
      </c>
      <c r="M305" s="31">
        <v>8.0374800000000004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145.63</v>
      </c>
      <c r="D306" s="36">
        <v>146.02666666666667</v>
      </c>
      <c r="E306" s="36">
        <v>143.55333333333334</v>
      </c>
      <c r="F306" s="36">
        <v>141.47666666666666</v>
      </c>
      <c r="G306" s="36">
        <v>139.00333333333333</v>
      </c>
      <c r="H306" s="36">
        <v>148.10333333333335</v>
      </c>
      <c r="I306" s="36">
        <v>150.57666666666665</v>
      </c>
      <c r="J306" s="36">
        <v>152.65333333333336</v>
      </c>
      <c r="K306" s="31">
        <v>148.5</v>
      </c>
      <c r="L306" s="31">
        <v>143.94999999999999</v>
      </c>
      <c r="M306" s="31">
        <v>24.44069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1108.45</v>
      </c>
      <c r="D307" s="36">
        <v>1094.8166666666666</v>
      </c>
      <c r="E307" s="36">
        <v>1071.8333333333333</v>
      </c>
      <c r="F307" s="36">
        <v>1035.2166666666667</v>
      </c>
      <c r="G307" s="36">
        <v>1012.2333333333333</v>
      </c>
      <c r="H307" s="36">
        <v>1131.4333333333332</v>
      </c>
      <c r="I307" s="36">
        <v>1154.4166666666667</v>
      </c>
      <c r="J307" s="36">
        <v>1191.0333333333331</v>
      </c>
      <c r="K307" s="31">
        <v>1117.8</v>
      </c>
      <c r="L307" s="31">
        <v>1058.2</v>
      </c>
      <c r="M307" s="31">
        <v>141.85936000000001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8617.5</v>
      </c>
      <c r="D308" s="36">
        <v>8644.6166666666668</v>
      </c>
      <c r="E308" s="36">
        <v>8507.8833333333332</v>
      </c>
      <c r="F308" s="36">
        <v>8398.2666666666664</v>
      </c>
      <c r="G308" s="36">
        <v>8261.5333333333328</v>
      </c>
      <c r="H308" s="36">
        <v>8754.2333333333336</v>
      </c>
      <c r="I308" s="36">
        <v>8890.9666666666672</v>
      </c>
      <c r="J308" s="36">
        <v>9000.5833333333339</v>
      </c>
      <c r="K308" s="31">
        <v>8781.35</v>
      </c>
      <c r="L308" s="31">
        <v>8535</v>
      </c>
      <c r="M308" s="31">
        <v>0.83964000000000005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733.95</v>
      </c>
      <c r="D309" s="36">
        <v>736.7166666666667</v>
      </c>
      <c r="E309" s="36">
        <v>727.43333333333339</v>
      </c>
      <c r="F309" s="36">
        <v>720.91666666666674</v>
      </c>
      <c r="G309" s="36">
        <v>711.63333333333344</v>
      </c>
      <c r="H309" s="36">
        <v>743.23333333333335</v>
      </c>
      <c r="I309" s="36">
        <v>752.51666666666665</v>
      </c>
      <c r="J309" s="36">
        <v>759.0333333333333</v>
      </c>
      <c r="K309" s="31">
        <v>746</v>
      </c>
      <c r="L309" s="31">
        <v>730.2</v>
      </c>
      <c r="M309" s="31">
        <v>3.8348800000000001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1845.05</v>
      </c>
      <c r="D310" s="36">
        <v>1837.7666666666667</v>
      </c>
      <c r="E310" s="36">
        <v>1827.5333333333333</v>
      </c>
      <c r="F310" s="36">
        <v>1810.0166666666667</v>
      </c>
      <c r="G310" s="36">
        <v>1799.7833333333333</v>
      </c>
      <c r="H310" s="36">
        <v>1855.2833333333333</v>
      </c>
      <c r="I310" s="36">
        <v>1865.5166666666664</v>
      </c>
      <c r="J310" s="36">
        <v>1883.0333333333333</v>
      </c>
      <c r="K310" s="31">
        <v>1848</v>
      </c>
      <c r="L310" s="31">
        <v>1820.25</v>
      </c>
      <c r="M310" s="31">
        <v>8.6836500000000001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90.97</v>
      </c>
      <c r="D311" s="36">
        <v>92.473333333333315</v>
      </c>
      <c r="E311" s="36">
        <v>88.896666666666633</v>
      </c>
      <c r="F311" s="36">
        <v>86.823333333333323</v>
      </c>
      <c r="G311" s="36">
        <v>83.246666666666641</v>
      </c>
      <c r="H311" s="36">
        <v>94.546666666666624</v>
      </c>
      <c r="I311" s="36">
        <v>98.123333333333306</v>
      </c>
      <c r="J311" s="36">
        <v>100.19666666666662</v>
      </c>
      <c r="K311" s="31">
        <v>96.05</v>
      </c>
      <c r="L311" s="31">
        <v>90.4</v>
      </c>
      <c r="M311" s="31">
        <v>146.38041000000001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133181.6</v>
      </c>
      <c r="D312" s="36">
        <v>132687.19999999998</v>
      </c>
      <c r="E312" s="36">
        <v>131894.39999999997</v>
      </c>
      <c r="F312" s="36">
        <v>130607.19999999998</v>
      </c>
      <c r="G312" s="36">
        <v>129814.39999999997</v>
      </c>
      <c r="H312" s="36">
        <v>133974.39999999997</v>
      </c>
      <c r="I312" s="36">
        <v>134767.19999999995</v>
      </c>
      <c r="J312" s="36">
        <v>136054.39999999997</v>
      </c>
      <c r="K312" s="31">
        <v>133480</v>
      </c>
      <c r="L312" s="31">
        <v>131400</v>
      </c>
      <c r="M312" s="31">
        <v>8.5339999999999999E-2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1981.1</v>
      </c>
      <c r="D313" s="36">
        <v>1988.7</v>
      </c>
      <c r="E313" s="36">
        <v>1952.4</v>
      </c>
      <c r="F313" s="36">
        <v>1923.7</v>
      </c>
      <c r="G313" s="36">
        <v>1887.4</v>
      </c>
      <c r="H313" s="36">
        <v>2017.4</v>
      </c>
      <c r="I313" s="36">
        <v>2053.6999999999998</v>
      </c>
      <c r="J313" s="36">
        <v>2082.4</v>
      </c>
      <c r="K313" s="31">
        <v>2025</v>
      </c>
      <c r="L313" s="31">
        <v>1960</v>
      </c>
      <c r="M313" s="31">
        <v>2.9921700000000002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1459.95</v>
      </c>
      <c r="D314" s="36">
        <v>1462.3166666666666</v>
      </c>
      <c r="E314" s="36">
        <v>1442.6333333333332</v>
      </c>
      <c r="F314" s="36">
        <v>1425.3166666666666</v>
      </c>
      <c r="G314" s="36">
        <v>1405.6333333333332</v>
      </c>
      <c r="H314" s="36">
        <v>1479.6333333333332</v>
      </c>
      <c r="I314" s="36">
        <v>1499.3166666666666</v>
      </c>
      <c r="J314" s="36">
        <v>1516.6333333333332</v>
      </c>
      <c r="K314" s="31">
        <v>1482</v>
      </c>
      <c r="L314" s="31">
        <v>1445</v>
      </c>
      <c r="M314" s="31">
        <v>6.14567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1736.95</v>
      </c>
      <c r="D315" s="36">
        <v>1739.1666666666667</v>
      </c>
      <c r="E315" s="36">
        <v>1724.8833333333334</v>
      </c>
      <c r="F315" s="36">
        <v>1712.8166666666666</v>
      </c>
      <c r="G315" s="36">
        <v>1698.5333333333333</v>
      </c>
      <c r="H315" s="36">
        <v>1751.2333333333336</v>
      </c>
      <c r="I315" s="36">
        <v>1765.5166666666669</v>
      </c>
      <c r="J315" s="36">
        <v>1777.5833333333337</v>
      </c>
      <c r="K315" s="31">
        <v>1753.45</v>
      </c>
      <c r="L315" s="31">
        <v>1727.1</v>
      </c>
      <c r="M315" s="31">
        <v>3.37792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656.6</v>
      </c>
      <c r="D316" s="36">
        <v>653.26666666666665</v>
      </c>
      <c r="E316" s="36">
        <v>639.38333333333333</v>
      </c>
      <c r="F316" s="36">
        <v>622.16666666666663</v>
      </c>
      <c r="G316" s="36">
        <v>608.2833333333333</v>
      </c>
      <c r="H316" s="36">
        <v>670.48333333333335</v>
      </c>
      <c r="I316" s="36">
        <v>684.36666666666656</v>
      </c>
      <c r="J316" s="36">
        <v>701.58333333333337</v>
      </c>
      <c r="K316" s="31">
        <v>667.15</v>
      </c>
      <c r="L316" s="31">
        <v>636.04999999999995</v>
      </c>
      <c r="M316" s="31">
        <v>6.1925600000000003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297.3</v>
      </c>
      <c r="D317" s="36">
        <v>297.95</v>
      </c>
      <c r="E317" s="36">
        <v>294.34999999999997</v>
      </c>
      <c r="F317" s="36">
        <v>291.39999999999998</v>
      </c>
      <c r="G317" s="36">
        <v>287.79999999999995</v>
      </c>
      <c r="H317" s="36">
        <v>300.89999999999998</v>
      </c>
      <c r="I317" s="36">
        <v>304.5</v>
      </c>
      <c r="J317" s="36">
        <v>307.45</v>
      </c>
      <c r="K317" s="31">
        <v>301.55</v>
      </c>
      <c r="L317" s="31">
        <v>295</v>
      </c>
      <c r="M317" s="31">
        <v>46.328659999999999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2756.75</v>
      </c>
      <c r="D318" s="36">
        <v>2754.5333333333333</v>
      </c>
      <c r="E318" s="36">
        <v>2742.2166666666667</v>
      </c>
      <c r="F318" s="36">
        <v>2727.6833333333334</v>
      </c>
      <c r="G318" s="36">
        <v>2715.3666666666668</v>
      </c>
      <c r="H318" s="36">
        <v>2769.0666666666666</v>
      </c>
      <c r="I318" s="36">
        <v>2781.3833333333332</v>
      </c>
      <c r="J318" s="36">
        <v>2795.9166666666665</v>
      </c>
      <c r="K318" s="31">
        <v>2766.85</v>
      </c>
      <c r="L318" s="31">
        <v>2740</v>
      </c>
      <c r="M318" s="31">
        <v>19.259830000000001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447.05</v>
      </c>
      <c r="D319" s="36">
        <v>445.90000000000003</v>
      </c>
      <c r="E319" s="36">
        <v>442.15000000000009</v>
      </c>
      <c r="F319" s="36">
        <v>437.25000000000006</v>
      </c>
      <c r="G319" s="36">
        <v>433.50000000000011</v>
      </c>
      <c r="H319" s="36">
        <v>450.80000000000007</v>
      </c>
      <c r="I319" s="36">
        <v>454.54999999999995</v>
      </c>
      <c r="J319" s="36">
        <v>459.45000000000005</v>
      </c>
      <c r="K319" s="31">
        <v>449.65</v>
      </c>
      <c r="L319" s="31">
        <v>441</v>
      </c>
      <c r="M319" s="31">
        <v>1.01396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605.29999999999995</v>
      </c>
      <c r="D320" s="36">
        <v>608.09999999999991</v>
      </c>
      <c r="E320" s="36">
        <v>600.54999999999984</v>
      </c>
      <c r="F320" s="36">
        <v>595.79999999999995</v>
      </c>
      <c r="G320" s="36">
        <v>588.24999999999989</v>
      </c>
      <c r="H320" s="36">
        <v>612.8499999999998</v>
      </c>
      <c r="I320" s="36">
        <v>620.4</v>
      </c>
      <c r="J320" s="36">
        <v>625.14999999999975</v>
      </c>
      <c r="K320" s="31">
        <v>615.65</v>
      </c>
      <c r="L320" s="31">
        <v>603.35</v>
      </c>
      <c r="M320" s="31">
        <v>2.1180099999999999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220.63</v>
      </c>
      <c r="D321" s="36">
        <v>221.23666666666668</v>
      </c>
      <c r="E321" s="36">
        <v>218.57333333333335</v>
      </c>
      <c r="F321" s="36">
        <v>216.51666666666668</v>
      </c>
      <c r="G321" s="36">
        <v>213.85333333333335</v>
      </c>
      <c r="H321" s="36">
        <v>223.29333333333335</v>
      </c>
      <c r="I321" s="36">
        <v>225.95666666666665</v>
      </c>
      <c r="J321" s="36">
        <v>228.01333333333335</v>
      </c>
      <c r="K321" s="31">
        <v>223.9</v>
      </c>
      <c r="L321" s="31">
        <v>219.18</v>
      </c>
      <c r="M321" s="31">
        <v>96.380650000000003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238.61</v>
      </c>
      <c r="D322" s="36">
        <v>243.0566666666667</v>
      </c>
      <c r="E322" s="36">
        <v>232.5533333333334</v>
      </c>
      <c r="F322" s="36">
        <v>226.4966666666667</v>
      </c>
      <c r="G322" s="36">
        <v>215.9933333333334</v>
      </c>
      <c r="H322" s="36">
        <v>249.1133333333334</v>
      </c>
      <c r="I322" s="36">
        <v>259.61666666666667</v>
      </c>
      <c r="J322" s="36">
        <v>265.6733333333334</v>
      </c>
      <c r="K322" s="31">
        <v>253.56</v>
      </c>
      <c r="L322" s="31">
        <v>237</v>
      </c>
      <c r="M322" s="31">
        <v>323.91179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2115.6999999999998</v>
      </c>
      <c r="D323" s="36">
        <v>2128.0666666666666</v>
      </c>
      <c r="E323" s="36">
        <v>2098.1333333333332</v>
      </c>
      <c r="F323" s="36">
        <v>2080.5666666666666</v>
      </c>
      <c r="G323" s="36">
        <v>2050.6333333333332</v>
      </c>
      <c r="H323" s="36">
        <v>2145.6333333333332</v>
      </c>
      <c r="I323" s="36">
        <v>2175.5666666666666</v>
      </c>
      <c r="J323" s="36">
        <v>2193.1333333333332</v>
      </c>
      <c r="K323" s="31">
        <v>2158</v>
      </c>
      <c r="L323" s="31">
        <v>2110.5</v>
      </c>
      <c r="M323" s="31">
        <v>3.7585899999999999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667.35</v>
      </c>
      <c r="D324" s="36">
        <v>664.4</v>
      </c>
      <c r="E324" s="36">
        <v>655.9</v>
      </c>
      <c r="F324" s="36">
        <v>644.45000000000005</v>
      </c>
      <c r="G324" s="36">
        <v>635.95000000000005</v>
      </c>
      <c r="H324" s="36">
        <v>675.84999999999991</v>
      </c>
      <c r="I324" s="36">
        <v>684.34999999999991</v>
      </c>
      <c r="J324" s="36">
        <v>695.79999999999984</v>
      </c>
      <c r="K324" s="31">
        <v>672.9</v>
      </c>
      <c r="L324" s="31">
        <v>652.95000000000005</v>
      </c>
      <c r="M324" s="31">
        <v>34.149729999999998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12639.55</v>
      </c>
      <c r="D325" s="36">
        <v>12673.1</v>
      </c>
      <c r="E325" s="36">
        <v>12548.2</v>
      </c>
      <c r="F325" s="36">
        <v>12456.85</v>
      </c>
      <c r="G325" s="36">
        <v>12331.95</v>
      </c>
      <c r="H325" s="36">
        <v>12764.45</v>
      </c>
      <c r="I325" s="36">
        <v>12889.349999999999</v>
      </c>
      <c r="J325" s="36">
        <v>12980.7</v>
      </c>
      <c r="K325" s="31">
        <v>12798</v>
      </c>
      <c r="L325" s="31">
        <v>12581.75</v>
      </c>
      <c r="M325" s="31">
        <v>3.4781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2821.2</v>
      </c>
      <c r="D326" s="36">
        <v>2839.0833333333335</v>
      </c>
      <c r="E326" s="36">
        <v>2790.166666666667</v>
      </c>
      <c r="F326" s="36">
        <v>2759.1333333333337</v>
      </c>
      <c r="G326" s="36">
        <v>2710.2166666666672</v>
      </c>
      <c r="H326" s="36">
        <v>2870.1166666666668</v>
      </c>
      <c r="I326" s="36">
        <v>2919.0333333333338</v>
      </c>
      <c r="J326" s="36">
        <v>2950.0666666666666</v>
      </c>
      <c r="K326" s="31">
        <v>2888</v>
      </c>
      <c r="L326" s="31">
        <v>2808.05</v>
      </c>
      <c r="M326" s="31">
        <v>0.61912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1039.45</v>
      </c>
      <c r="D327" s="36">
        <v>1036.45</v>
      </c>
      <c r="E327" s="36">
        <v>1025.5</v>
      </c>
      <c r="F327" s="36">
        <v>1011.55</v>
      </c>
      <c r="G327" s="36">
        <v>1000.5999999999999</v>
      </c>
      <c r="H327" s="36">
        <v>1050.4000000000001</v>
      </c>
      <c r="I327" s="36">
        <v>1061.3500000000004</v>
      </c>
      <c r="J327" s="36">
        <v>1075.3000000000002</v>
      </c>
      <c r="K327" s="31">
        <v>1047.4000000000001</v>
      </c>
      <c r="L327" s="31">
        <v>1022.5</v>
      </c>
      <c r="M327" s="31">
        <v>14.22466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921</v>
      </c>
      <c r="D328" s="36">
        <v>918.6</v>
      </c>
      <c r="E328" s="36">
        <v>910.90000000000009</v>
      </c>
      <c r="F328" s="36">
        <v>900.80000000000007</v>
      </c>
      <c r="G328" s="36">
        <v>893.10000000000014</v>
      </c>
      <c r="H328" s="36">
        <v>928.7</v>
      </c>
      <c r="I328" s="36">
        <v>936.40000000000009</v>
      </c>
      <c r="J328" s="36">
        <v>946.5</v>
      </c>
      <c r="K328" s="31">
        <v>926.3</v>
      </c>
      <c r="L328" s="31">
        <v>908.5</v>
      </c>
      <c r="M328" s="31">
        <v>9.6016700000000004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5405</v>
      </c>
      <c r="D329" s="36">
        <v>5430.9666666666662</v>
      </c>
      <c r="E329" s="36">
        <v>5316.6833333333325</v>
      </c>
      <c r="F329" s="36">
        <v>5228.3666666666659</v>
      </c>
      <c r="G329" s="36">
        <v>5114.0833333333321</v>
      </c>
      <c r="H329" s="36">
        <v>5519.2833333333328</v>
      </c>
      <c r="I329" s="36">
        <v>5633.5666666666675</v>
      </c>
      <c r="J329" s="36">
        <v>5721.8833333333332</v>
      </c>
      <c r="K329" s="31">
        <v>5545.25</v>
      </c>
      <c r="L329" s="31">
        <v>5342.65</v>
      </c>
      <c r="M329" s="31">
        <v>19.474730000000001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672.45</v>
      </c>
      <c r="D330" s="36">
        <v>673.76666666666677</v>
      </c>
      <c r="E330" s="36">
        <v>668.68333333333351</v>
      </c>
      <c r="F330" s="36">
        <v>664.91666666666674</v>
      </c>
      <c r="G330" s="36">
        <v>659.83333333333348</v>
      </c>
      <c r="H330" s="36">
        <v>677.53333333333353</v>
      </c>
      <c r="I330" s="36">
        <v>682.61666666666679</v>
      </c>
      <c r="J330" s="36">
        <v>686.38333333333355</v>
      </c>
      <c r="K330" s="31">
        <v>678.85</v>
      </c>
      <c r="L330" s="31">
        <v>670</v>
      </c>
      <c r="M330" s="31">
        <v>0.58608000000000005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1339.9</v>
      </c>
      <c r="D331" s="36">
        <v>1343.3166666666666</v>
      </c>
      <c r="E331" s="36">
        <v>1328.6333333333332</v>
      </c>
      <c r="F331" s="36">
        <v>1317.3666666666666</v>
      </c>
      <c r="G331" s="36">
        <v>1302.6833333333332</v>
      </c>
      <c r="H331" s="36">
        <v>1354.5833333333333</v>
      </c>
      <c r="I331" s="36">
        <v>1369.2666666666667</v>
      </c>
      <c r="J331" s="36">
        <v>1380.5333333333333</v>
      </c>
      <c r="K331" s="31">
        <v>1358</v>
      </c>
      <c r="L331" s="31">
        <v>1332.05</v>
      </c>
      <c r="M331" s="31">
        <v>0.63051999999999997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2040.4</v>
      </c>
      <c r="D332" s="36">
        <v>2048.6333333333337</v>
      </c>
      <c r="E332" s="36">
        <v>2015.3166666666675</v>
      </c>
      <c r="F332" s="36">
        <v>1990.2333333333338</v>
      </c>
      <c r="G332" s="36">
        <v>1956.9166666666677</v>
      </c>
      <c r="H332" s="36">
        <v>2073.7166666666672</v>
      </c>
      <c r="I332" s="36">
        <v>2107.0333333333338</v>
      </c>
      <c r="J332" s="36">
        <v>2132.1166666666672</v>
      </c>
      <c r="K332" s="31">
        <v>2081.9499999999998</v>
      </c>
      <c r="L332" s="31">
        <v>2023.55</v>
      </c>
      <c r="M332" s="31">
        <v>0.90854999999999997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489.05</v>
      </c>
      <c r="D333" s="36">
        <v>489.31666666666666</v>
      </c>
      <c r="E333" s="36">
        <v>484.73333333333335</v>
      </c>
      <c r="F333" s="36">
        <v>480.41666666666669</v>
      </c>
      <c r="G333" s="36">
        <v>475.83333333333337</v>
      </c>
      <c r="H333" s="36">
        <v>493.63333333333333</v>
      </c>
      <c r="I333" s="36">
        <v>498.2166666666667</v>
      </c>
      <c r="J333" s="36">
        <v>502.5333333333333</v>
      </c>
      <c r="K333" s="31">
        <v>493.9</v>
      </c>
      <c r="L333" s="31">
        <v>485</v>
      </c>
      <c r="M333" s="31">
        <v>1.97461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75.72</v>
      </c>
      <c r="D334" s="36">
        <v>75.790000000000006</v>
      </c>
      <c r="E334" s="36">
        <v>75.13000000000001</v>
      </c>
      <c r="F334" s="36">
        <v>74.540000000000006</v>
      </c>
      <c r="G334" s="36">
        <v>73.88000000000001</v>
      </c>
      <c r="H334" s="36">
        <v>76.38000000000001</v>
      </c>
      <c r="I334" s="36">
        <v>77.040000000000006</v>
      </c>
      <c r="J334" s="36">
        <v>77.63000000000001</v>
      </c>
      <c r="K334" s="31">
        <v>76.45</v>
      </c>
      <c r="L334" s="31">
        <v>75.2</v>
      </c>
      <c r="M334" s="31">
        <v>90.580290000000005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550.85</v>
      </c>
      <c r="D335" s="36">
        <v>551.85</v>
      </c>
      <c r="E335" s="36">
        <v>539</v>
      </c>
      <c r="F335" s="36">
        <v>527.15</v>
      </c>
      <c r="G335" s="36">
        <v>514.29999999999995</v>
      </c>
      <c r="H335" s="36">
        <v>563.70000000000005</v>
      </c>
      <c r="I335" s="36">
        <v>576.55000000000018</v>
      </c>
      <c r="J335" s="36">
        <v>588.40000000000009</v>
      </c>
      <c r="K335" s="31">
        <v>564.70000000000005</v>
      </c>
      <c r="L335" s="31">
        <v>540</v>
      </c>
      <c r="M335" s="31">
        <v>13.672319999999999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2799.45</v>
      </c>
      <c r="D336" s="36">
        <v>2770.15</v>
      </c>
      <c r="E336" s="36">
        <v>2733.3500000000004</v>
      </c>
      <c r="F336" s="36">
        <v>2667.2500000000005</v>
      </c>
      <c r="G336" s="36">
        <v>2630.4500000000007</v>
      </c>
      <c r="H336" s="36">
        <v>2836.25</v>
      </c>
      <c r="I336" s="36">
        <v>2873.05</v>
      </c>
      <c r="J336" s="36">
        <v>2939.1499999999996</v>
      </c>
      <c r="K336" s="31">
        <v>2806.95</v>
      </c>
      <c r="L336" s="31">
        <v>2704.05</v>
      </c>
      <c r="M336" s="31">
        <v>7.7791899999999998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3950.55</v>
      </c>
      <c r="D337" s="36">
        <v>3934.1833333333329</v>
      </c>
      <c r="E337" s="36">
        <v>3894.3666666666659</v>
      </c>
      <c r="F337" s="36">
        <v>3838.1833333333329</v>
      </c>
      <c r="G337" s="36">
        <v>3798.3666666666659</v>
      </c>
      <c r="H337" s="36">
        <v>3990.3666666666659</v>
      </c>
      <c r="I337" s="36">
        <v>4030.1833333333325</v>
      </c>
      <c r="J337" s="36">
        <v>4086.3666666666659</v>
      </c>
      <c r="K337" s="31">
        <v>3974</v>
      </c>
      <c r="L337" s="31">
        <v>3878</v>
      </c>
      <c r="M337" s="31">
        <v>4.0625200000000001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1834.65</v>
      </c>
      <c r="D338" s="36">
        <v>1844.3500000000001</v>
      </c>
      <c r="E338" s="36">
        <v>1820.3000000000002</v>
      </c>
      <c r="F338" s="36">
        <v>1805.95</v>
      </c>
      <c r="G338" s="36">
        <v>1781.9</v>
      </c>
      <c r="H338" s="36">
        <v>1858.7000000000003</v>
      </c>
      <c r="I338" s="36">
        <v>1882.75</v>
      </c>
      <c r="J338" s="36">
        <v>1897.1000000000004</v>
      </c>
      <c r="K338" s="31">
        <v>1868.4</v>
      </c>
      <c r="L338" s="31">
        <v>1830</v>
      </c>
      <c r="M338" s="31">
        <v>3.7309600000000001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1281.45</v>
      </c>
      <c r="D339" s="36">
        <v>1264.95</v>
      </c>
      <c r="E339" s="36">
        <v>1224.9000000000001</v>
      </c>
      <c r="F339" s="36">
        <v>1168.3500000000001</v>
      </c>
      <c r="G339" s="36">
        <v>1128.3000000000002</v>
      </c>
      <c r="H339" s="36">
        <v>1321.5</v>
      </c>
      <c r="I339" s="36">
        <v>1361.5499999999997</v>
      </c>
      <c r="J339" s="36">
        <v>1418.1</v>
      </c>
      <c r="K339" s="31">
        <v>1305</v>
      </c>
      <c r="L339" s="31">
        <v>1208.4000000000001</v>
      </c>
      <c r="M339" s="31">
        <v>36.586010000000002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185.57</v>
      </c>
      <c r="D340" s="36">
        <v>188.15666666666667</v>
      </c>
      <c r="E340" s="36">
        <v>182.41333333333333</v>
      </c>
      <c r="F340" s="36">
        <v>179.25666666666666</v>
      </c>
      <c r="G340" s="36">
        <v>173.51333333333332</v>
      </c>
      <c r="H340" s="36">
        <v>191.31333333333333</v>
      </c>
      <c r="I340" s="36">
        <v>197.05666666666667</v>
      </c>
      <c r="J340" s="36">
        <v>200.21333333333334</v>
      </c>
      <c r="K340" s="31">
        <v>193.9</v>
      </c>
      <c r="L340" s="31">
        <v>185</v>
      </c>
      <c r="M340" s="31">
        <v>275.60054000000002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329.6</v>
      </c>
      <c r="D341" s="36">
        <v>331.51666666666671</v>
      </c>
      <c r="E341" s="36">
        <v>326.48333333333341</v>
      </c>
      <c r="F341" s="36">
        <v>323.36666666666667</v>
      </c>
      <c r="G341" s="36">
        <v>318.33333333333337</v>
      </c>
      <c r="H341" s="36">
        <v>334.63333333333344</v>
      </c>
      <c r="I341" s="36">
        <v>339.66666666666674</v>
      </c>
      <c r="J341" s="36">
        <v>342.78333333333347</v>
      </c>
      <c r="K341" s="31">
        <v>336.55</v>
      </c>
      <c r="L341" s="31">
        <v>328.4</v>
      </c>
      <c r="M341" s="31">
        <v>25.14134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113.21</v>
      </c>
      <c r="D342" s="36">
        <v>114.50333333333333</v>
      </c>
      <c r="E342" s="36">
        <v>111.70666666666666</v>
      </c>
      <c r="F342" s="36">
        <v>110.20333333333333</v>
      </c>
      <c r="G342" s="36">
        <v>107.40666666666667</v>
      </c>
      <c r="H342" s="36">
        <v>116.00666666666666</v>
      </c>
      <c r="I342" s="36">
        <v>118.80333333333334</v>
      </c>
      <c r="J342" s="36">
        <v>120.30666666666666</v>
      </c>
      <c r="K342" s="31">
        <v>117.3</v>
      </c>
      <c r="L342" s="31">
        <v>113</v>
      </c>
      <c r="M342" s="31">
        <v>603.99834999999996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293.06</v>
      </c>
      <c r="D343" s="36">
        <v>298.32</v>
      </c>
      <c r="E343" s="36">
        <v>284.83999999999997</v>
      </c>
      <c r="F343" s="36">
        <v>276.62</v>
      </c>
      <c r="G343" s="36">
        <v>263.14</v>
      </c>
      <c r="H343" s="36">
        <v>306.53999999999996</v>
      </c>
      <c r="I343" s="36">
        <v>320.02</v>
      </c>
      <c r="J343" s="36">
        <v>328.23999999999995</v>
      </c>
      <c r="K343" s="31">
        <v>311.8</v>
      </c>
      <c r="L343" s="31">
        <v>290.10000000000002</v>
      </c>
      <c r="M343" s="31">
        <v>202.61294000000001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246.72</v>
      </c>
      <c r="D344" s="36">
        <v>247.86666666666667</v>
      </c>
      <c r="E344" s="36">
        <v>245.01333333333335</v>
      </c>
      <c r="F344" s="36">
        <v>243.30666666666667</v>
      </c>
      <c r="G344" s="36">
        <v>240.45333333333335</v>
      </c>
      <c r="H344" s="36">
        <v>249.57333333333335</v>
      </c>
      <c r="I344" s="36">
        <v>252.4266666666667</v>
      </c>
      <c r="J344" s="36">
        <v>254.13333333333335</v>
      </c>
      <c r="K344" s="31">
        <v>250.72</v>
      </c>
      <c r="L344" s="31">
        <v>246.16</v>
      </c>
      <c r="M344" s="31">
        <v>67.249129999999994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58.8</v>
      </c>
      <c r="D345" s="36">
        <v>59.569999999999993</v>
      </c>
      <c r="E345" s="36">
        <v>57.639999999999986</v>
      </c>
      <c r="F345" s="36">
        <v>56.47999999999999</v>
      </c>
      <c r="G345" s="36">
        <v>54.549999999999983</v>
      </c>
      <c r="H345" s="36">
        <v>60.72999999999999</v>
      </c>
      <c r="I345" s="36">
        <v>62.66</v>
      </c>
      <c r="J345" s="36">
        <v>63.819999999999993</v>
      </c>
      <c r="K345" s="31">
        <v>61.5</v>
      </c>
      <c r="L345" s="31">
        <v>58.41</v>
      </c>
      <c r="M345" s="31">
        <v>130.08105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380.45</v>
      </c>
      <c r="D346" s="36">
        <v>383.06666666666666</v>
      </c>
      <c r="E346" s="36">
        <v>377.38333333333333</v>
      </c>
      <c r="F346" s="36">
        <v>374.31666666666666</v>
      </c>
      <c r="G346" s="36">
        <v>368.63333333333333</v>
      </c>
      <c r="H346" s="36">
        <v>386.13333333333333</v>
      </c>
      <c r="I346" s="36">
        <v>391.81666666666661</v>
      </c>
      <c r="J346" s="36">
        <v>394.88333333333333</v>
      </c>
      <c r="K346" s="31">
        <v>388.75</v>
      </c>
      <c r="L346" s="31">
        <v>380</v>
      </c>
      <c r="M346" s="31">
        <v>118.93034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1244.1500000000001</v>
      </c>
      <c r="D347" s="36">
        <v>1244.1000000000001</v>
      </c>
      <c r="E347" s="36">
        <v>1237.0500000000002</v>
      </c>
      <c r="F347" s="36">
        <v>1229.95</v>
      </c>
      <c r="G347" s="36">
        <v>1222.9000000000001</v>
      </c>
      <c r="H347" s="36">
        <v>1251.2000000000003</v>
      </c>
      <c r="I347" s="36">
        <v>1258.25</v>
      </c>
      <c r="J347" s="36">
        <v>1265.3500000000004</v>
      </c>
      <c r="K347" s="31">
        <v>1251.1500000000001</v>
      </c>
      <c r="L347" s="31">
        <v>1237</v>
      </c>
      <c r="M347" s="31">
        <v>1.9260200000000001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199.84</v>
      </c>
      <c r="D348" s="36">
        <v>200.39</v>
      </c>
      <c r="E348" s="36">
        <v>197.60999999999999</v>
      </c>
      <c r="F348" s="36">
        <v>195.38</v>
      </c>
      <c r="G348" s="36">
        <v>192.6</v>
      </c>
      <c r="H348" s="36">
        <v>202.61999999999998</v>
      </c>
      <c r="I348" s="36">
        <v>205.39999999999995</v>
      </c>
      <c r="J348" s="36">
        <v>207.62999999999997</v>
      </c>
      <c r="K348" s="31">
        <v>203.17</v>
      </c>
      <c r="L348" s="31">
        <v>198.16</v>
      </c>
      <c r="M348" s="31">
        <v>119.81776000000001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3665.35</v>
      </c>
      <c r="D349" s="36">
        <v>3688.0333333333328</v>
      </c>
      <c r="E349" s="36">
        <v>3633.1166666666659</v>
      </c>
      <c r="F349" s="36">
        <v>3600.8833333333332</v>
      </c>
      <c r="G349" s="36">
        <v>3545.9666666666662</v>
      </c>
      <c r="H349" s="36">
        <v>3720.2666666666655</v>
      </c>
      <c r="I349" s="36">
        <v>3775.1833333333325</v>
      </c>
      <c r="J349" s="36">
        <v>3807.4166666666652</v>
      </c>
      <c r="K349" s="31">
        <v>3742.95</v>
      </c>
      <c r="L349" s="31">
        <v>3655.8</v>
      </c>
      <c r="M349" s="31">
        <v>3.0097800000000001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2607.3000000000002</v>
      </c>
      <c r="D350" s="36">
        <v>2598.4</v>
      </c>
      <c r="E350" s="36">
        <v>2577.9500000000003</v>
      </c>
      <c r="F350" s="36">
        <v>2548.6000000000004</v>
      </c>
      <c r="G350" s="36">
        <v>2528.1500000000005</v>
      </c>
      <c r="H350" s="36">
        <v>2627.75</v>
      </c>
      <c r="I350" s="36">
        <v>2648.2</v>
      </c>
      <c r="J350" s="36">
        <v>2677.5499999999997</v>
      </c>
      <c r="K350" s="31">
        <v>2618.85</v>
      </c>
      <c r="L350" s="31">
        <v>2569.0500000000002</v>
      </c>
      <c r="M350" s="31">
        <v>7.5706899999999999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83.83</v>
      </c>
      <c r="D351" s="36">
        <v>84.606666666666669</v>
      </c>
      <c r="E351" s="36">
        <v>82.733333333333334</v>
      </c>
      <c r="F351" s="36">
        <v>81.63666666666667</v>
      </c>
      <c r="G351" s="36">
        <v>79.763333333333335</v>
      </c>
      <c r="H351" s="36">
        <v>85.703333333333333</v>
      </c>
      <c r="I351" s="36">
        <v>87.576666666666668</v>
      </c>
      <c r="J351" s="36">
        <v>88.673333333333332</v>
      </c>
      <c r="K351" s="31">
        <v>86.48</v>
      </c>
      <c r="L351" s="31">
        <v>83.51</v>
      </c>
      <c r="M351" s="31">
        <v>18.780290000000001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662.4</v>
      </c>
      <c r="D352" s="36">
        <v>667.26666666666665</v>
      </c>
      <c r="E352" s="36">
        <v>653.63333333333333</v>
      </c>
      <c r="F352" s="36">
        <v>644.86666666666667</v>
      </c>
      <c r="G352" s="36">
        <v>631.23333333333335</v>
      </c>
      <c r="H352" s="36">
        <v>676.0333333333333</v>
      </c>
      <c r="I352" s="36">
        <v>689.66666666666652</v>
      </c>
      <c r="J352" s="36">
        <v>698.43333333333328</v>
      </c>
      <c r="K352" s="31">
        <v>680.9</v>
      </c>
      <c r="L352" s="31">
        <v>658.5</v>
      </c>
      <c r="M352" s="31">
        <v>6.7940199999999997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4938.95</v>
      </c>
      <c r="D353" s="36">
        <v>4887.7</v>
      </c>
      <c r="E353" s="36">
        <v>4824.8999999999996</v>
      </c>
      <c r="F353" s="36">
        <v>4710.8499999999995</v>
      </c>
      <c r="G353" s="36">
        <v>4648.0499999999993</v>
      </c>
      <c r="H353" s="36">
        <v>5001.75</v>
      </c>
      <c r="I353" s="36">
        <v>5064.5500000000011</v>
      </c>
      <c r="J353" s="36">
        <v>5178.6000000000004</v>
      </c>
      <c r="K353" s="31">
        <v>4950.5</v>
      </c>
      <c r="L353" s="31">
        <v>4773.6499999999996</v>
      </c>
      <c r="M353" s="31">
        <v>0.55410999999999999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357.25</v>
      </c>
      <c r="D354" s="36">
        <v>356.36666666666662</v>
      </c>
      <c r="E354" s="36">
        <v>353.18333333333322</v>
      </c>
      <c r="F354" s="36">
        <v>349.11666666666662</v>
      </c>
      <c r="G354" s="36">
        <v>345.93333333333322</v>
      </c>
      <c r="H354" s="36">
        <v>360.43333333333322</v>
      </c>
      <c r="I354" s="36">
        <v>363.61666666666662</v>
      </c>
      <c r="J354" s="36">
        <v>367.68333333333322</v>
      </c>
      <c r="K354" s="31">
        <v>359.55</v>
      </c>
      <c r="L354" s="31">
        <v>352.3</v>
      </c>
      <c r="M354" s="31">
        <v>13.423819999999999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1727.45</v>
      </c>
      <c r="D355" s="36">
        <v>1729.3166666666666</v>
      </c>
      <c r="E355" s="36">
        <v>1713.6333333333332</v>
      </c>
      <c r="F355" s="36">
        <v>1699.8166666666666</v>
      </c>
      <c r="G355" s="36">
        <v>1684.1333333333332</v>
      </c>
      <c r="H355" s="36">
        <v>1743.1333333333332</v>
      </c>
      <c r="I355" s="36">
        <v>1758.8166666666666</v>
      </c>
      <c r="J355" s="36">
        <v>1772.6333333333332</v>
      </c>
      <c r="K355" s="31">
        <v>1745</v>
      </c>
      <c r="L355" s="31">
        <v>1715.5</v>
      </c>
      <c r="M355" s="31">
        <v>8.1564300000000003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322.64999999999998</v>
      </c>
      <c r="D356" s="36">
        <v>323.33333333333331</v>
      </c>
      <c r="E356" s="36">
        <v>319.06666666666661</v>
      </c>
      <c r="F356" s="36">
        <v>315.48333333333329</v>
      </c>
      <c r="G356" s="36">
        <v>311.21666666666658</v>
      </c>
      <c r="H356" s="36">
        <v>326.91666666666663</v>
      </c>
      <c r="I356" s="36">
        <v>331.18333333333339</v>
      </c>
      <c r="J356" s="36">
        <v>334.76666666666665</v>
      </c>
      <c r="K356" s="31">
        <v>327.60000000000002</v>
      </c>
      <c r="L356" s="31">
        <v>319.75</v>
      </c>
      <c r="M356" s="31">
        <v>374.68292000000002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618.5</v>
      </c>
      <c r="D357" s="36">
        <v>624.5</v>
      </c>
      <c r="E357" s="36">
        <v>609</v>
      </c>
      <c r="F357" s="36">
        <v>599.5</v>
      </c>
      <c r="G357" s="36">
        <v>584</v>
      </c>
      <c r="H357" s="36">
        <v>634</v>
      </c>
      <c r="I357" s="36">
        <v>649.5</v>
      </c>
      <c r="J357" s="36">
        <v>659</v>
      </c>
      <c r="K357" s="31">
        <v>640</v>
      </c>
      <c r="L357" s="31">
        <v>615</v>
      </c>
      <c r="M357" s="31">
        <v>110.50736000000001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1812.9</v>
      </c>
      <c r="D358" s="36">
        <v>1819.8166666666666</v>
      </c>
      <c r="E358" s="36">
        <v>1797.0833333333333</v>
      </c>
      <c r="F358" s="36">
        <v>1781.2666666666667</v>
      </c>
      <c r="G358" s="36">
        <v>1758.5333333333333</v>
      </c>
      <c r="H358" s="36">
        <v>1835.6333333333332</v>
      </c>
      <c r="I358" s="36">
        <v>1858.3666666666668</v>
      </c>
      <c r="J358" s="36">
        <v>1874.1833333333332</v>
      </c>
      <c r="K358" s="31">
        <v>1842.55</v>
      </c>
      <c r="L358" s="31">
        <v>1804</v>
      </c>
      <c r="M358" s="31">
        <v>5.1713899999999997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460.3</v>
      </c>
      <c r="D359" s="36">
        <v>462.15000000000003</v>
      </c>
      <c r="E359" s="36">
        <v>452.90000000000009</v>
      </c>
      <c r="F359" s="36">
        <v>445.50000000000006</v>
      </c>
      <c r="G359" s="36">
        <v>436.25000000000011</v>
      </c>
      <c r="H359" s="36">
        <v>469.55000000000007</v>
      </c>
      <c r="I359" s="36">
        <v>478.79999999999995</v>
      </c>
      <c r="J359" s="36">
        <v>486.20000000000005</v>
      </c>
      <c r="K359" s="31">
        <v>471.4</v>
      </c>
      <c r="L359" s="31">
        <v>454.75</v>
      </c>
      <c r="M359" s="31">
        <v>25.30705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11092.6</v>
      </c>
      <c r="D360" s="36">
        <v>11085.866666666667</v>
      </c>
      <c r="E360" s="36">
        <v>10931.733333333334</v>
      </c>
      <c r="F360" s="36">
        <v>10770.866666666667</v>
      </c>
      <c r="G360" s="36">
        <v>10616.733333333334</v>
      </c>
      <c r="H360" s="36">
        <v>11246.733333333334</v>
      </c>
      <c r="I360" s="36">
        <v>11400.866666666669</v>
      </c>
      <c r="J360" s="36">
        <v>11561.733333333334</v>
      </c>
      <c r="K360" s="31">
        <v>11240</v>
      </c>
      <c r="L360" s="31">
        <v>10925</v>
      </c>
      <c r="M360" s="31">
        <v>5.0477800000000004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1422.55</v>
      </c>
      <c r="D361" s="36">
        <v>1425.2166666666665</v>
      </c>
      <c r="E361" s="36">
        <v>1401.633333333333</v>
      </c>
      <c r="F361" s="36">
        <v>1380.7166666666665</v>
      </c>
      <c r="G361" s="36">
        <v>1357.133333333333</v>
      </c>
      <c r="H361" s="36">
        <v>1446.133333333333</v>
      </c>
      <c r="I361" s="36">
        <v>1469.7166666666665</v>
      </c>
      <c r="J361" s="36">
        <v>1490.633333333333</v>
      </c>
      <c r="K361" s="31">
        <v>1448.8</v>
      </c>
      <c r="L361" s="31">
        <v>1404.3</v>
      </c>
      <c r="M361" s="31">
        <v>7.3469199999999999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291.95</v>
      </c>
      <c r="D362" s="36">
        <v>290.7</v>
      </c>
      <c r="E362" s="36">
        <v>283.89999999999998</v>
      </c>
      <c r="F362" s="36">
        <v>275.84999999999997</v>
      </c>
      <c r="G362" s="36">
        <v>269.04999999999995</v>
      </c>
      <c r="H362" s="36">
        <v>298.75</v>
      </c>
      <c r="I362" s="36">
        <v>305.55000000000007</v>
      </c>
      <c r="J362" s="36">
        <v>313.60000000000002</v>
      </c>
      <c r="K362" s="31">
        <v>297.5</v>
      </c>
      <c r="L362" s="31">
        <v>282.64999999999998</v>
      </c>
      <c r="M362" s="31">
        <v>102.32727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3880.6</v>
      </c>
      <c r="D363" s="36">
        <v>3885.5166666666664</v>
      </c>
      <c r="E363" s="36">
        <v>3855.083333333333</v>
      </c>
      <c r="F363" s="36">
        <v>3829.5666666666666</v>
      </c>
      <c r="G363" s="36">
        <v>3799.1333333333332</v>
      </c>
      <c r="H363" s="36">
        <v>3911.0333333333328</v>
      </c>
      <c r="I363" s="36">
        <v>3941.4666666666662</v>
      </c>
      <c r="J363" s="36">
        <v>3966.9833333333327</v>
      </c>
      <c r="K363" s="31">
        <v>3915.95</v>
      </c>
      <c r="L363" s="31">
        <v>3860</v>
      </c>
      <c r="M363" s="31">
        <v>2.2130700000000001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799.3</v>
      </c>
      <c r="D364" s="36">
        <v>804.43333333333339</v>
      </c>
      <c r="E364" s="36">
        <v>789.86666666666679</v>
      </c>
      <c r="F364" s="36">
        <v>780.43333333333339</v>
      </c>
      <c r="G364" s="36">
        <v>765.86666666666679</v>
      </c>
      <c r="H364" s="36">
        <v>813.86666666666679</v>
      </c>
      <c r="I364" s="36">
        <v>828.43333333333339</v>
      </c>
      <c r="J364" s="36">
        <v>837.86666666666679</v>
      </c>
      <c r="K364" s="31">
        <v>819</v>
      </c>
      <c r="L364" s="31">
        <v>795</v>
      </c>
      <c r="M364" s="31">
        <v>10.903560000000001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526.75</v>
      </c>
      <c r="D365" s="36">
        <v>528.38333333333333</v>
      </c>
      <c r="E365" s="36">
        <v>522.36666666666667</v>
      </c>
      <c r="F365" s="36">
        <v>517.98333333333335</v>
      </c>
      <c r="G365" s="36">
        <v>511.9666666666667</v>
      </c>
      <c r="H365" s="36">
        <v>532.76666666666665</v>
      </c>
      <c r="I365" s="36">
        <v>538.7833333333333</v>
      </c>
      <c r="J365" s="36">
        <v>543.16666666666663</v>
      </c>
      <c r="K365" s="31">
        <v>534.4</v>
      </c>
      <c r="L365" s="31">
        <v>524</v>
      </c>
      <c r="M365" s="31">
        <v>4.9976000000000003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1438.3</v>
      </c>
      <c r="D366" s="36">
        <v>1445.0333333333335</v>
      </c>
      <c r="E366" s="36">
        <v>1423.7666666666671</v>
      </c>
      <c r="F366" s="36">
        <v>1409.2333333333336</v>
      </c>
      <c r="G366" s="36">
        <v>1387.9666666666672</v>
      </c>
      <c r="H366" s="36">
        <v>1459.5666666666671</v>
      </c>
      <c r="I366" s="36">
        <v>1480.8333333333335</v>
      </c>
      <c r="J366" s="36">
        <v>1495.366666666667</v>
      </c>
      <c r="K366" s="31">
        <v>1466.3</v>
      </c>
      <c r="L366" s="31">
        <v>1430.5</v>
      </c>
      <c r="M366" s="31">
        <v>5.3000999999999996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40953</v>
      </c>
      <c r="D367" s="36">
        <v>40894.35</v>
      </c>
      <c r="E367" s="36">
        <v>40438.699999999997</v>
      </c>
      <c r="F367" s="36">
        <v>39924.400000000001</v>
      </c>
      <c r="G367" s="36">
        <v>39468.75</v>
      </c>
      <c r="H367" s="36">
        <v>41408.649999999994</v>
      </c>
      <c r="I367" s="36">
        <v>41864.300000000003</v>
      </c>
      <c r="J367" s="36">
        <v>42378.599999999991</v>
      </c>
      <c r="K367" s="31">
        <v>41350</v>
      </c>
      <c r="L367" s="31">
        <v>40380.050000000003</v>
      </c>
      <c r="M367" s="31">
        <v>0.30664999999999998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1559.1</v>
      </c>
      <c r="D368" s="36">
        <v>1558.6499999999999</v>
      </c>
      <c r="E368" s="36">
        <v>1543.4499999999998</v>
      </c>
      <c r="F368" s="36">
        <v>1527.8</v>
      </c>
      <c r="G368" s="36">
        <v>1512.6</v>
      </c>
      <c r="H368" s="36">
        <v>1574.2999999999997</v>
      </c>
      <c r="I368" s="36">
        <v>1589.5</v>
      </c>
      <c r="J368" s="36">
        <v>1605.1499999999996</v>
      </c>
      <c r="K368" s="31">
        <v>1573.85</v>
      </c>
      <c r="L368" s="31">
        <v>1543</v>
      </c>
      <c r="M368" s="31">
        <v>6.1529499999999997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4820.45</v>
      </c>
      <c r="D369" s="36">
        <v>4818.7499999999991</v>
      </c>
      <c r="E369" s="36">
        <v>4764.3499999999985</v>
      </c>
      <c r="F369" s="36">
        <v>4708.2499999999991</v>
      </c>
      <c r="G369" s="36">
        <v>4653.8499999999985</v>
      </c>
      <c r="H369" s="36">
        <v>4874.8499999999985</v>
      </c>
      <c r="I369" s="36">
        <v>4929.2499999999982</v>
      </c>
      <c r="J369" s="36">
        <v>4985.3499999999985</v>
      </c>
      <c r="K369" s="31">
        <v>4873.1499999999996</v>
      </c>
      <c r="L369" s="31">
        <v>4762.6499999999996</v>
      </c>
      <c r="M369" s="31">
        <v>3.6506799999999999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351.4</v>
      </c>
      <c r="D370" s="36">
        <v>351.86666666666662</v>
      </c>
      <c r="E370" s="36">
        <v>347.98333333333323</v>
      </c>
      <c r="F370" s="36">
        <v>344.56666666666661</v>
      </c>
      <c r="G370" s="36">
        <v>340.68333333333322</v>
      </c>
      <c r="H370" s="36">
        <v>355.28333333333325</v>
      </c>
      <c r="I370" s="36">
        <v>359.16666666666657</v>
      </c>
      <c r="J370" s="36">
        <v>362.58333333333326</v>
      </c>
      <c r="K370" s="31">
        <v>355.75</v>
      </c>
      <c r="L370" s="31">
        <v>348.45</v>
      </c>
      <c r="M370" s="31">
        <v>48.694949999999999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4076.55</v>
      </c>
      <c r="D371" s="36">
        <v>4057.8333333333335</v>
      </c>
      <c r="E371" s="36">
        <v>4016.666666666667</v>
      </c>
      <c r="F371" s="36">
        <v>3956.7833333333333</v>
      </c>
      <c r="G371" s="36">
        <v>3915.6166666666668</v>
      </c>
      <c r="H371" s="36">
        <v>4117.7166666666672</v>
      </c>
      <c r="I371" s="36">
        <v>4158.8833333333341</v>
      </c>
      <c r="J371" s="36">
        <v>4218.7666666666673</v>
      </c>
      <c r="K371" s="31">
        <v>4099</v>
      </c>
      <c r="L371" s="31">
        <v>3997.95</v>
      </c>
      <c r="M371" s="31">
        <v>3.1211899999999999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3175.15</v>
      </c>
      <c r="D372" s="36">
        <v>3172.9</v>
      </c>
      <c r="E372" s="36">
        <v>3150.8</v>
      </c>
      <c r="F372" s="36">
        <v>3126.4500000000003</v>
      </c>
      <c r="G372" s="36">
        <v>3104.3500000000004</v>
      </c>
      <c r="H372" s="36">
        <v>3197.25</v>
      </c>
      <c r="I372" s="36">
        <v>3219.3499999999995</v>
      </c>
      <c r="J372" s="36">
        <v>3243.7</v>
      </c>
      <c r="K372" s="31">
        <v>3195</v>
      </c>
      <c r="L372" s="31">
        <v>3148.55</v>
      </c>
      <c r="M372" s="31">
        <v>2.3508499999999999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977.85</v>
      </c>
      <c r="D373" s="36">
        <v>967.5333333333333</v>
      </c>
      <c r="E373" s="36">
        <v>954.06666666666661</v>
      </c>
      <c r="F373" s="36">
        <v>930.2833333333333</v>
      </c>
      <c r="G373" s="36">
        <v>916.81666666666661</v>
      </c>
      <c r="H373" s="36">
        <v>991.31666666666661</v>
      </c>
      <c r="I373" s="36">
        <v>1004.7833333333333</v>
      </c>
      <c r="J373" s="36">
        <v>1028.5666666666666</v>
      </c>
      <c r="K373" s="31">
        <v>981</v>
      </c>
      <c r="L373" s="31">
        <v>943.75</v>
      </c>
      <c r="M373" s="31">
        <v>36.053060000000002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152.78</v>
      </c>
      <c r="D374" s="36">
        <v>153.49333333333334</v>
      </c>
      <c r="E374" s="36">
        <v>151.38666666666668</v>
      </c>
      <c r="F374" s="36">
        <v>149.99333333333334</v>
      </c>
      <c r="G374" s="36">
        <v>147.88666666666668</v>
      </c>
      <c r="H374" s="36">
        <v>154.88666666666668</v>
      </c>
      <c r="I374" s="36">
        <v>156.99333333333337</v>
      </c>
      <c r="J374" s="36">
        <v>158.38666666666668</v>
      </c>
      <c r="K374" s="31">
        <v>155.6</v>
      </c>
      <c r="L374" s="31">
        <v>152.1</v>
      </c>
      <c r="M374" s="31">
        <v>37.657499999999999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2127.1</v>
      </c>
      <c r="D375" s="36">
        <v>2125.1833333333334</v>
      </c>
      <c r="E375" s="36">
        <v>2099.9666666666667</v>
      </c>
      <c r="F375" s="36">
        <v>2072.8333333333335</v>
      </c>
      <c r="G375" s="36">
        <v>2047.6166666666668</v>
      </c>
      <c r="H375" s="36">
        <v>2152.3166666666666</v>
      </c>
      <c r="I375" s="36">
        <v>2177.5333333333338</v>
      </c>
      <c r="J375" s="36">
        <v>2204.6666666666665</v>
      </c>
      <c r="K375" s="31">
        <v>2150.4</v>
      </c>
      <c r="L375" s="31">
        <v>2098.0500000000002</v>
      </c>
      <c r="M375" s="31">
        <v>0.45179999999999998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6629.2</v>
      </c>
      <c r="D376" s="36">
        <v>6651.9666666666672</v>
      </c>
      <c r="E376" s="36">
        <v>6586.0833333333339</v>
      </c>
      <c r="F376" s="36">
        <v>6542.9666666666672</v>
      </c>
      <c r="G376" s="36">
        <v>6477.0833333333339</v>
      </c>
      <c r="H376" s="36">
        <v>6695.0833333333339</v>
      </c>
      <c r="I376" s="36">
        <v>6760.9666666666672</v>
      </c>
      <c r="J376" s="36">
        <v>6804.0833333333339</v>
      </c>
      <c r="K376" s="31">
        <v>6717.85</v>
      </c>
      <c r="L376" s="31">
        <v>6608.85</v>
      </c>
      <c r="M376" s="31">
        <v>2.3256600000000001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415.6</v>
      </c>
      <c r="D377" s="36">
        <v>411.66666666666669</v>
      </c>
      <c r="E377" s="36">
        <v>405.93333333333339</v>
      </c>
      <c r="F377" s="36">
        <v>396.26666666666671</v>
      </c>
      <c r="G377" s="36">
        <v>390.53333333333342</v>
      </c>
      <c r="H377" s="36">
        <v>421.33333333333337</v>
      </c>
      <c r="I377" s="36">
        <v>427.06666666666661</v>
      </c>
      <c r="J377" s="36">
        <v>436.73333333333335</v>
      </c>
      <c r="K377" s="31">
        <v>417.4</v>
      </c>
      <c r="L377" s="31">
        <v>402</v>
      </c>
      <c r="M377" s="31">
        <v>43.655619999999999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549.54999999999995</v>
      </c>
      <c r="D378" s="36">
        <v>552.4</v>
      </c>
      <c r="E378" s="36">
        <v>543.15</v>
      </c>
      <c r="F378" s="36">
        <v>536.75</v>
      </c>
      <c r="G378" s="36">
        <v>527.5</v>
      </c>
      <c r="H378" s="36">
        <v>558.79999999999995</v>
      </c>
      <c r="I378" s="36">
        <v>568.04999999999995</v>
      </c>
      <c r="J378" s="36">
        <v>574.44999999999993</v>
      </c>
      <c r="K378" s="31">
        <v>561.65</v>
      </c>
      <c r="L378" s="31">
        <v>546</v>
      </c>
      <c r="M378" s="31">
        <v>73.585340000000002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342.45</v>
      </c>
      <c r="D379" s="36">
        <v>343.65000000000003</v>
      </c>
      <c r="E379" s="36">
        <v>340.30000000000007</v>
      </c>
      <c r="F379" s="36">
        <v>338.15000000000003</v>
      </c>
      <c r="G379" s="36">
        <v>334.80000000000007</v>
      </c>
      <c r="H379" s="36">
        <v>345.80000000000007</v>
      </c>
      <c r="I379" s="36">
        <v>349.15000000000009</v>
      </c>
      <c r="J379" s="36">
        <v>351.30000000000007</v>
      </c>
      <c r="K379" s="31">
        <v>347</v>
      </c>
      <c r="L379" s="31">
        <v>341.5</v>
      </c>
      <c r="M379" s="31">
        <v>113.63095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717.35</v>
      </c>
      <c r="D380" s="36">
        <v>723.43333333333339</v>
      </c>
      <c r="E380" s="36">
        <v>707.91666666666674</v>
      </c>
      <c r="F380" s="36">
        <v>698.48333333333335</v>
      </c>
      <c r="G380" s="36">
        <v>682.9666666666667</v>
      </c>
      <c r="H380" s="36">
        <v>732.86666666666679</v>
      </c>
      <c r="I380" s="36">
        <v>748.38333333333344</v>
      </c>
      <c r="J380" s="36">
        <v>757.81666666666683</v>
      </c>
      <c r="K380" s="31">
        <v>738.95</v>
      </c>
      <c r="L380" s="31">
        <v>714</v>
      </c>
      <c r="M380" s="31">
        <v>13.47021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1807.95</v>
      </c>
      <c r="D381" s="36">
        <v>1804.55</v>
      </c>
      <c r="E381" s="36">
        <v>1754.3999999999999</v>
      </c>
      <c r="F381" s="36">
        <v>1700.85</v>
      </c>
      <c r="G381" s="36">
        <v>1650.6999999999998</v>
      </c>
      <c r="H381" s="36">
        <v>1858.1</v>
      </c>
      <c r="I381" s="36">
        <v>1908.25</v>
      </c>
      <c r="J381" s="36">
        <v>1961.8</v>
      </c>
      <c r="K381" s="31">
        <v>1854.7</v>
      </c>
      <c r="L381" s="31">
        <v>1751</v>
      </c>
      <c r="M381" s="31">
        <v>26.67043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699.85</v>
      </c>
      <c r="D382" s="36">
        <v>696.86666666666679</v>
      </c>
      <c r="E382" s="36">
        <v>690.93333333333362</v>
      </c>
      <c r="F382" s="36">
        <v>682.01666666666688</v>
      </c>
      <c r="G382" s="36">
        <v>676.08333333333371</v>
      </c>
      <c r="H382" s="36">
        <v>705.78333333333353</v>
      </c>
      <c r="I382" s="36">
        <v>711.7166666666667</v>
      </c>
      <c r="J382" s="36">
        <v>720.63333333333344</v>
      </c>
      <c r="K382" s="31">
        <v>702.8</v>
      </c>
      <c r="L382" s="31">
        <v>687.95</v>
      </c>
      <c r="M382" s="31">
        <v>6.67415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168.59</v>
      </c>
      <c r="D383" s="36">
        <v>169.62</v>
      </c>
      <c r="E383" s="36">
        <v>166.85000000000002</v>
      </c>
      <c r="F383" s="36">
        <v>165.11</v>
      </c>
      <c r="G383" s="36">
        <v>162.34000000000003</v>
      </c>
      <c r="H383" s="36">
        <v>171.36</v>
      </c>
      <c r="I383" s="36">
        <v>174.13</v>
      </c>
      <c r="J383" s="36">
        <v>175.87</v>
      </c>
      <c r="K383" s="31">
        <v>172.39</v>
      </c>
      <c r="L383" s="31">
        <v>167.88</v>
      </c>
      <c r="M383" s="31">
        <v>2.9072900000000002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16890.349999999999</v>
      </c>
      <c r="D384" s="36">
        <v>16907.466666666664</v>
      </c>
      <c r="E384" s="36">
        <v>16780.133333333328</v>
      </c>
      <c r="F384" s="36">
        <v>16669.916666666664</v>
      </c>
      <c r="G384" s="36">
        <v>16542.583333333328</v>
      </c>
      <c r="H384" s="36">
        <v>17017.683333333327</v>
      </c>
      <c r="I384" s="36">
        <v>17145.016666666663</v>
      </c>
      <c r="J384" s="36">
        <v>17255.233333333326</v>
      </c>
      <c r="K384" s="31">
        <v>17034.8</v>
      </c>
      <c r="L384" s="31">
        <v>16797.25</v>
      </c>
      <c r="M384" s="31">
        <v>9.4009999999999996E-2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119.86</v>
      </c>
      <c r="D385" s="36">
        <v>120.40333333333332</v>
      </c>
      <c r="E385" s="36">
        <v>118.65666666666664</v>
      </c>
      <c r="F385" s="36">
        <v>117.45333333333332</v>
      </c>
      <c r="G385" s="36">
        <v>115.70666666666664</v>
      </c>
      <c r="H385" s="36">
        <v>121.60666666666664</v>
      </c>
      <c r="I385" s="36">
        <v>123.35333333333334</v>
      </c>
      <c r="J385" s="36">
        <v>124.55666666666664</v>
      </c>
      <c r="K385" s="31">
        <v>122.15</v>
      </c>
      <c r="L385" s="31">
        <v>119.2</v>
      </c>
      <c r="M385" s="31">
        <v>290.31538999999998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625.6</v>
      </c>
      <c r="D386" s="36">
        <v>626.4</v>
      </c>
      <c r="E386" s="36">
        <v>619.15</v>
      </c>
      <c r="F386" s="36">
        <v>612.70000000000005</v>
      </c>
      <c r="G386" s="36">
        <v>605.45000000000005</v>
      </c>
      <c r="H386" s="36">
        <v>632.84999999999991</v>
      </c>
      <c r="I386" s="36">
        <v>640.09999999999991</v>
      </c>
      <c r="J386" s="36">
        <v>646.54999999999984</v>
      </c>
      <c r="K386" s="31">
        <v>633.65</v>
      </c>
      <c r="L386" s="31">
        <v>619.95000000000005</v>
      </c>
      <c r="M386" s="31">
        <v>1.49918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1772.2</v>
      </c>
      <c r="D387" s="36">
        <v>1775.3833333333334</v>
      </c>
      <c r="E387" s="36">
        <v>1750.8666666666668</v>
      </c>
      <c r="F387" s="36">
        <v>1729.5333333333333</v>
      </c>
      <c r="G387" s="36">
        <v>1705.0166666666667</v>
      </c>
      <c r="H387" s="36">
        <v>1796.7166666666669</v>
      </c>
      <c r="I387" s="36">
        <v>1821.2333333333338</v>
      </c>
      <c r="J387" s="36">
        <v>1842.5666666666671</v>
      </c>
      <c r="K387" s="31">
        <v>1799.9</v>
      </c>
      <c r="L387" s="31">
        <v>1754.05</v>
      </c>
      <c r="M387" s="31">
        <v>0.97865999999999997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243.85</v>
      </c>
      <c r="D388" s="36">
        <v>245.03333333333333</v>
      </c>
      <c r="E388" s="36">
        <v>242.06666666666666</v>
      </c>
      <c r="F388" s="36">
        <v>240.28333333333333</v>
      </c>
      <c r="G388" s="36">
        <v>237.31666666666666</v>
      </c>
      <c r="H388" s="36">
        <v>246.81666666666666</v>
      </c>
      <c r="I388" s="36">
        <v>249.7833333333333</v>
      </c>
      <c r="J388" s="36">
        <v>251.56666666666666</v>
      </c>
      <c r="K388" s="31">
        <v>248</v>
      </c>
      <c r="L388" s="31">
        <v>243.25</v>
      </c>
      <c r="M388" s="31">
        <v>18.270099999999999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617.70000000000005</v>
      </c>
      <c r="D389" s="36">
        <v>623.71666666666658</v>
      </c>
      <c r="E389" s="36">
        <v>610.53333333333319</v>
      </c>
      <c r="F389" s="36">
        <v>603.36666666666656</v>
      </c>
      <c r="G389" s="36">
        <v>590.18333333333317</v>
      </c>
      <c r="H389" s="36">
        <v>630.88333333333321</v>
      </c>
      <c r="I389" s="36">
        <v>644.06666666666661</v>
      </c>
      <c r="J389" s="36">
        <v>651.23333333333323</v>
      </c>
      <c r="K389" s="31">
        <v>636.9</v>
      </c>
      <c r="L389" s="31">
        <v>616.54999999999995</v>
      </c>
      <c r="M389" s="31">
        <v>82.88646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594.65</v>
      </c>
      <c r="D390" s="36">
        <v>602.88333333333333</v>
      </c>
      <c r="E390" s="36">
        <v>580.86666666666667</v>
      </c>
      <c r="F390" s="36">
        <v>567.08333333333337</v>
      </c>
      <c r="G390" s="36">
        <v>545.06666666666672</v>
      </c>
      <c r="H390" s="36">
        <v>616.66666666666663</v>
      </c>
      <c r="I390" s="36">
        <v>638.68333333333328</v>
      </c>
      <c r="J390" s="36">
        <v>652.46666666666658</v>
      </c>
      <c r="K390" s="31">
        <v>624.9</v>
      </c>
      <c r="L390" s="31">
        <v>589.1</v>
      </c>
      <c r="M390" s="31">
        <v>5.25047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742.85</v>
      </c>
      <c r="D391" s="36">
        <v>750.63333333333321</v>
      </c>
      <c r="E391" s="36">
        <v>732.26666666666642</v>
      </c>
      <c r="F391" s="36">
        <v>721.68333333333317</v>
      </c>
      <c r="G391" s="36">
        <v>703.31666666666638</v>
      </c>
      <c r="H391" s="36">
        <v>761.21666666666647</v>
      </c>
      <c r="I391" s="36">
        <v>779.58333333333326</v>
      </c>
      <c r="J391" s="36">
        <v>790.16666666666652</v>
      </c>
      <c r="K391" s="31">
        <v>769</v>
      </c>
      <c r="L391" s="31">
        <v>740.05</v>
      </c>
      <c r="M391" s="31">
        <v>14.798389999999999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1703.8</v>
      </c>
      <c r="D392" s="36">
        <v>1696.0166666666664</v>
      </c>
      <c r="E392" s="36">
        <v>1683.1833333333329</v>
      </c>
      <c r="F392" s="36">
        <v>1662.5666666666666</v>
      </c>
      <c r="G392" s="36">
        <v>1649.7333333333331</v>
      </c>
      <c r="H392" s="36">
        <v>1716.6333333333328</v>
      </c>
      <c r="I392" s="36">
        <v>1729.4666666666662</v>
      </c>
      <c r="J392" s="36">
        <v>1750.0833333333326</v>
      </c>
      <c r="K392" s="31">
        <v>1708.85</v>
      </c>
      <c r="L392" s="31">
        <v>1675.4</v>
      </c>
      <c r="M392" s="31">
        <v>1.3957599999999999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620.15</v>
      </c>
      <c r="D393" s="36">
        <v>618.98333333333323</v>
      </c>
      <c r="E393" s="36">
        <v>606.16666666666652</v>
      </c>
      <c r="F393" s="36">
        <v>592.18333333333328</v>
      </c>
      <c r="G393" s="36">
        <v>579.36666666666656</v>
      </c>
      <c r="H393" s="36">
        <v>632.96666666666647</v>
      </c>
      <c r="I393" s="36">
        <v>645.7833333333333</v>
      </c>
      <c r="J393" s="36">
        <v>659.76666666666642</v>
      </c>
      <c r="K393" s="31">
        <v>631.79999999999995</v>
      </c>
      <c r="L393" s="31">
        <v>605</v>
      </c>
      <c r="M393" s="31">
        <v>299.31644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556.20000000000005</v>
      </c>
      <c r="D394" s="36">
        <v>561.85</v>
      </c>
      <c r="E394" s="36">
        <v>545.65000000000009</v>
      </c>
      <c r="F394" s="36">
        <v>535.1</v>
      </c>
      <c r="G394" s="36">
        <v>518.90000000000009</v>
      </c>
      <c r="H394" s="36">
        <v>572.40000000000009</v>
      </c>
      <c r="I394" s="36">
        <v>588.60000000000014</v>
      </c>
      <c r="J394" s="36">
        <v>599.15000000000009</v>
      </c>
      <c r="K394" s="31">
        <v>578.04999999999995</v>
      </c>
      <c r="L394" s="31">
        <v>551.29999999999995</v>
      </c>
      <c r="M394" s="31">
        <v>81.909630000000007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1185.4000000000001</v>
      </c>
      <c r="D395" s="36">
        <v>1193.8500000000001</v>
      </c>
      <c r="E395" s="36">
        <v>1171.5500000000002</v>
      </c>
      <c r="F395" s="36">
        <v>1157.7</v>
      </c>
      <c r="G395" s="36">
        <v>1135.4000000000001</v>
      </c>
      <c r="H395" s="36">
        <v>1207.7000000000003</v>
      </c>
      <c r="I395" s="36">
        <v>1230</v>
      </c>
      <c r="J395" s="36">
        <v>1243.8500000000004</v>
      </c>
      <c r="K395" s="31">
        <v>1216.1500000000001</v>
      </c>
      <c r="L395" s="31">
        <v>1180</v>
      </c>
      <c r="M395" s="31">
        <v>2.7141000000000002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309.5</v>
      </c>
      <c r="D396" s="36">
        <v>308.7833333333333</v>
      </c>
      <c r="E396" s="36">
        <v>305.26666666666659</v>
      </c>
      <c r="F396" s="36">
        <v>301.0333333333333</v>
      </c>
      <c r="G396" s="36">
        <v>297.51666666666659</v>
      </c>
      <c r="H396" s="36">
        <v>313.01666666666659</v>
      </c>
      <c r="I396" s="36">
        <v>316.53333333333325</v>
      </c>
      <c r="J396" s="36">
        <v>320.76666666666659</v>
      </c>
      <c r="K396" s="31">
        <v>312.3</v>
      </c>
      <c r="L396" s="31">
        <v>304.55</v>
      </c>
      <c r="M396" s="31">
        <v>5.49437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909.95</v>
      </c>
      <c r="D397" s="36">
        <v>911.30000000000007</v>
      </c>
      <c r="E397" s="36">
        <v>898.65000000000009</v>
      </c>
      <c r="F397" s="36">
        <v>887.35</v>
      </c>
      <c r="G397" s="36">
        <v>874.7</v>
      </c>
      <c r="H397" s="36">
        <v>922.60000000000014</v>
      </c>
      <c r="I397" s="36">
        <v>935.25</v>
      </c>
      <c r="J397" s="36">
        <v>946.55000000000018</v>
      </c>
      <c r="K397" s="31">
        <v>923.95</v>
      </c>
      <c r="L397" s="31">
        <v>900</v>
      </c>
      <c r="M397" s="31">
        <v>4.4512499999999999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231.49</v>
      </c>
      <c r="D398" s="36">
        <v>234.49666666666667</v>
      </c>
      <c r="E398" s="36">
        <v>226.79333333333335</v>
      </c>
      <c r="F398" s="36">
        <v>222.09666666666669</v>
      </c>
      <c r="G398" s="36">
        <v>214.39333333333337</v>
      </c>
      <c r="H398" s="36">
        <v>239.19333333333333</v>
      </c>
      <c r="I398" s="36">
        <v>246.89666666666665</v>
      </c>
      <c r="J398" s="36">
        <v>251.59333333333331</v>
      </c>
      <c r="K398" s="31">
        <v>242.2</v>
      </c>
      <c r="L398" s="31">
        <v>229.8</v>
      </c>
      <c r="M398" s="31">
        <v>171.96816999999999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3645.7</v>
      </c>
      <c r="D399" s="36">
        <v>3637.75</v>
      </c>
      <c r="E399" s="36">
        <v>3608</v>
      </c>
      <c r="F399" s="36">
        <v>3570.3</v>
      </c>
      <c r="G399" s="36">
        <v>3540.55</v>
      </c>
      <c r="H399" s="36">
        <v>3675.45</v>
      </c>
      <c r="I399" s="36">
        <v>3705.2</v>
      </c>
      <c r="J399" s="36">
        <v>3742.8999999999996</v>
      </c>
      <c r="K399" s="31">
        <v>3667.5</v>
      </c>
      <c r="L399" s="31">
        <v>3600.05</v>
      </c>
      <c r="M399" s="31">
        <v>0.38679000000000002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78.45</v>
      </c>
      <c r="D400" s="36">
        <v>78.903333333333336</v>
      </c>
      <c r="E400" s="36">
        <v>77.646666666666675</v>
      </c>
      <c r="F400" s="36">
        <v>76.843333333333334</v>
      </c>
      <c r="G400" s="36">
        <v>75.586666666666673</v>
      </c>
      <c r="H400" s="36">
        <v>79.706666666666678</v>
      </c>
      <c r="I400" s="36">
        <v>80.963333333333338</v>
      </c>
      <c r="J400" s="36">
        <v>81.76666666666668</v>
      </c>
      <c r="K400" s="31">
        <v>80.16</v>
      </c>
      <c r="L400" s="31">
        <v>78.099999999999994</v>
      </c>
      <c r="M400" s="31">
        <v>19.2989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2316.65</v>
      </c>
      <c r="D401" s="36">
        <v>2285.1166666666668</v>
      </c>
      <c r="E401" s="36">
        <v>2253.5333333333338</v>
      </c>
      <c r="F401" s="36">
        <v>2190.416666666667</v>
      </c>
      <c r="G401" s="36">
        <v>2158.8333333333339</v>
      </c>
      <c r="H401" s="36">
        <v>2348.2333333333336</v>
      </c>
      <c r="I401" s="36">
        <v>2379.8166666666666</v>
      </c>
      <c r="J401" s="36">
        <v>2442.9333333333334</v>
      </c>
      <c r="K401" s="31">
        <v>2316.6999999999998</v>
      </c>
      <c r="L401" s="31">
        <v>2222</v>
      </c>
      <c r="M401" s="31">
        <v>3.1988799999999999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207.94</v>
      </c>
      <c r="D402" s="36">
        <v>208.91666666666666</v>
      </c>
      <c r="E402" s="36">
        <v>206.4733333333333</v>
      </c>
      <c r="F402" s="36">
        <v>205.00666666666663</v>
      </c>
      <c r="G402" s="36">
        <v>202.56333333333328</v>
      </c>
      <c r="H402" s="36">
        <v>210.38333333333333</v>
      </c>
      <c r="I402" s="36">
        <v>212.82666666666665</v>
      </c>
      <c r="J402" s="36">
        <v>214.29333333333335</v>
      </c>
      <c r="K402" s="31">
        <v>211.36</v>
      </c>
      <c r="L402" s="31">
        <v>207.45</v>
      </c>
      <c r="M402" s="31">
        <v>15.27116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3152.5</v>
      </c>
      <c r="D403" s="36">
        <v>3163.5833333333335</v>
      </c>
      <c r="E403" s="36">
        <v>3127.166666666667</v>
      </c>
      <c r="F403" s="36">
        <v>3101.8333333333335</v>
      </c>
      <c r="G403" s="36">
        <v>3065.416666666667</v>
      </c>
      <c r="H403" s="36">
        <v>3188.916666666667</v>
      </c>
      <c r="I403" s="36">
        <v>3225.3333333333339</v>
      </c>
      <c r="J403" s="36">
        <v>3250.666666666667</v>
      </c>
      <c r="K403" s="31">
        <v>3200</v>
      </c>
      <c r="L403" s="31">
        <v>3138.25</v>
      </c>
      <c r="M403" s="31">
        <v>46.934190000000001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111.32</v>
      </c>
      <c r="D404" s="36">
        <v>111.96666666666665</v>
      </c>
      <c r="E404" s="36">
        <v>110.15333333333331</v>
      </c>
      <c r="F404" s="36">
        <v>108.98666666666665</v>
      </c>
      <c r="G404" s="36">
        <v>107.1733333333333</v>
      </c>
      <c r="H404" s="36">
        <v>113.13333333333331</v>
      </c>
      <c r="I404" s="36">
        <v>114.94666666666667</v>
      </c>
      <c r="J404" s="36">
        <v>116.11333333333332</v>
      </c>
      <c r="K404" s="31">
        <v>113.78</v>
      </c>
      <c r="L404" s="31">
        <v>110.8</v>
      </c>
      <c r="M404" s="31">
        <v>11.440429999999999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1819.35</v>
      </c>
      <c r="D405" s="36">
        <v>1813.55</v>
      </c>
      <c r="E405" s="36">
        <v>1786.25</v>
      </c>
      <c r="F405" s="36">
        <v>1753.15</v>
      </c>
      <c r="G405" s="36">
        <v>1725.8500000000001</v>
      </c>
      <c r="H405" s="36">
        <v>1846.6499999999999</v>
      </c>
      <c r="I405" s="36">
        <v>1873.9499999999996</v>
      </c>
      <c r="J405" s="36">
        <v>1907.0499999999997</v>
      </c>
      <c r="K405" s="31">
        <v>1840.85</v>
      </c>
      <c r="L405" s="31">
        <v>1780.45</v>
      </c>
      <c r="M405" s="31">
        <v>1.7058500000000001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81.31</v>
      </c>
      <c r="D406" s="36">
        <v>81.64</v>
      </c>
      <c r="E406" s="36">
        <v>80.78</v>
      </c>
      <c r="F406" s="36">
        <v>80.25</v>
      </c>
      <c r="G406" s="36">
        <v>79.39</v>
      </c>
      <c r="H406" s="36">
        <v>82.17</v>
      </c>
      <c r="I406" s="36">
        <v>83.029999999999987</v>
      </c>
      <c r="J406" s="36">
        <v>83.56</v>
      </c>
      <c r="K406" s="31">
        <v>82.5</v>
      </c>
      <c r="L406" s="31">
        <v>81.11</v>
      </c>
      <c r="M406" s="31">
        <v>10.65387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730.9</v>
      </c>
      <c r="D407" s="36">
        <v>734.58333333333337</v>
      </c>
      <c r="E407" s="36">
        <v>725.41666666666674</v>
      </c>
      <c r="F407" s="36">
        <v>719.93333333333339</v>
      </c>
      <c r="G407" s="36">
        <v>710.76666666666677</v>
      </c>
      <c r="H407" s="36">
        <v>740.06666666666672</v>
      </c>
      <c r="I407" s="36">
        <v>749.23333333333346</v>
      </c>
      <c r="J407" s="36">
        <v>754.7166666666667</v>
      </c>
      <c r="K407" s="31">
        <v>743.75</v>
      </c>
      <c r="L407" s="31">
        <v>729.1</v>
      </c>
      <c r="M407" s="31">
        <v>10.320220000000001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1621.35</v>
      </c>
      <c r="D408" s="36">
        <v>1617.7166666666665</v>
      </c>
      <c r="E408" s="36">
        <v>1595.833333333333</v>
      </c>
      <c r="F408" s="36">
        <v>1570.3166666666666</v>
      </c>
      <c r="G408" s="36">
        <v>1548.4333333333332</v>
      </c>
      <c r="H408" s="36">
        <v>1643.2333333333329</v>
      </c>
      <c r="I408" s="36">
        <v>1665.1166666666666</v>
      </c>
      <c r="J408" s="36">
        <v>1690.6333333333328</v>
      </c>
      <c r="K408" s="31">
        <v>1639.6</v>
      </c>
      <c r="L408" s="31">
        <v>1592.2</v>
      </c>
      <c r="M408" s="31">
        <v>18.44059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151.33000000000001</v>
      </c>
      <c r="D409" s="36">
        <v>152.61000000000001</v>
      </c>
      <c r="E409" s="36">
        <v>149.22000000000003</v>
      </c>
      <c r="F409" s="36">
        <v>147.11000000000001</v>
      </c>
      <c r="G409" s="36">
        <v>143.72000000000003</v>
      </c>
      <c r="H409" s="36">
        <v>154.72000000000003</v>
      </c>
      <c r="I409" s="36">
        <v>158.11000000000001</v>
      </c>
      <c r="J409" s="36">
        <v>160.22000000000003</v>
      </c>
      <c r="K409" s="31">
        <v>156</v>
      </c>
      <c r="L409" s="31">
        <v>150.5</v>
      </c>
      <c r="M409" s="31">
        <v>228.78048999999999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5868.25</v>
      </c>
      <c r="D410" s="36">
        <v>5904.1500000000005</v>
      </c>
      <c r="E410" s="36">
        <v>5805.9500000000007</v>
      </c>
      <c r="F410" s="36">
        <v>5743.6500000000005</v>
      </c>
      <c r="G410" s="36">
        <v>5645.4500000000007</v>
      </c>
      <c r="H410" s="36">
        <v>5966.4500000000007</v>
      </c>
      <c r="I410" s="36">
        <v>6064.65</v>
      </c>
      <c r="J410" s="36">
        <v>6126.9500000000007</v>
      </c>
      <c r="K410" s="31">
        <v>6002.35</v>
      </c>
      <c r="L410" s="31">
        <v>5841.85</v>
      </c>
      <c r="M410" s="31">
        <v>0.84887999999999997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2394.6</v>
      </c>
      <c r="D411" s="36">
        <v>2392.0666666666666</v>
      </c>
      <c r="E411" s="36">
        <v>2378.583333333333</v>
      </c>
      <c r="F411" s="36">
        <v>2362.5666666666666</v>
      </c>
      <c r="G411" s="36">
        <v>2349.083333333333</v>
      </c>
      <c r="H411" s="36">
        <v>2408.083333333333</v>
      </c>
      <c r="I411" s="36">
        <v>2421.5666666666666</v>
      </c>
      <c r="J411" s="36">
        <v>2437.583333333333</v>
      </c>
      <c r="K411" s="31">
        <v>2405.5500000000002</v>
      </c>
      <c r="L411" s="31">
        <v>2376.0500000000002</v>
      </c>
      <c r="M411" s="31">
        <v>2.5003099999999998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2149.4499999999998</v>
      </c>
      <c r="D412" s="36">
        <v>2150.4166666666665</v>
      </c>
      <c r="E412" s="36">
        <v>2120.0333333333328</v>
      </c>
      <c r="F412" s="36">
        <v>2090.6166666666663</v>
      </c>
      <c r="G412" s="36">
        <v>2060.2333333333327</v>
      </c>
      <c r="H412" s="36">
        <v>2179.833333333333</v>
      </c>
      <c r="I412" s="36">
        <v>2210.2166666666672</v>
      </c>
      <c r="J412" s="36">
        <v>2239.6333333333332</v>
      </c>
      <c r="K412" s="31">
        <v>2180.8000000000002</v>
      </c>
      <c r="L412" s="31">
        <v>2121</v>
      </c>
      <c r="M412" s="31">
        <v>0.38225999999999999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201.17</v>
      </c>
      <c r="D413" s="36">
        <v>201.86333333333334</v>
      </c>
      <c r="E413" s="36">
        <v>199.95666666666668</v>
      </c>
      <c r="F413" s="36">
        <v>198.74333333333334</v>
      </c>
      <c r="G413" s="36">
        <v>196.83666666666667</v>
      </c>
      <c r="H413" s="36">
        <v>203.07666666666668</v>
      </c>
      <c r="I413" s="36">
        <v>204.98333333333332</v>
      </c>
      <c r="J413" s="36">
        <v>206.19666666666669</v>
      </c>
      <c r="K413" s="31">
        <v>203.77</v>
      </c>
      <c r="L413" s="31">
        <v>200.65</v>
      </c>
      <c r="M413" s="31">
        <v>86.786829999999995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6382.95</v>
      </c>
      <c r="D414" s="36">
        <v>6418.6000000000013</v>
      </c>
      <c r="E414" s="36">
        <v>6337.2000000000025</v>
      </c>
      <c r="F414" s="36">
        <v>6291.4500000000016</v>
      </c>
      <c r="G414" s="36">
        <v>6210.0500000000029</v>
      </c>
      <c r="H414" s="36">
        <v>6464.3500000000022</v>
      </c>
      <c r="I414" s="36">
        <v>6545.7500000000018</v>
      </c>
      <c r="J414" s="36">
        <v>6591.5000000000018</v>
      </c>
      <c r="K414" s="31">
        <v>6500</v>
      </c>
      <c r="L414" s="31">
        <v>6372.85</v>
      </c>
      <c r="M414" s="31">
        <v>0.11249000000000001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1550.4</v>
      </c>
      <c r="D415" s="36">
        <v>1547.4333333333334</v>
      </c>
      <c r="E415" s="36">
        <v>1533.9666666666667</v>
      </c>
      <c r="F415" s="36">
        <v>1517.5333333333333</v>
      </c>
      <c r="G415" s="36">
        <v>1504.0666666666666</v>
      </c>
      <c r="H415" s="36">
        <v>1563.8666666666668</v>
      </c>
      <c r="I415" s="36">
        <v>1577.3333333333335</v>
      </c>
      <c r="J415" s="36">
        <v>1593.7666666666669</v>
      </c>
      <c r="K415" s="31">
        <v>1560.9</v>
      </c>
      <c r="L415" s="31">
        <v>1531</v>
      </c>
      <c r="M415" s="31">
        <v>0.36486000000000002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539.35</v>
      </c>
      <c r="D416" s="36">
        <v>540.11666666666667</v>
      </c>
      <c r="E416" s="36">
        <v>534.23333333333335</v>
      </c>
      <c r="F416" s="36">
        <v>529.11666666666667</v>
      </c>
      <c r="G416" s="36">
        <v>523.23333333333335</v>
      </c>
      <c r="H416" s="36">
        <v>545.23333333333335</v>
      </c>
      <c r="I416" s="36">
        <v>551.11666666666679</v>
      </c>
      <c r="J416" s="36">
        <v>556.23333333333335</v>
      </c>
      <c r="K416" s="31">
        <v>546</v>
      </c>
      <c r="L416" s="31">
        <v>535</v>
      </c>
      <c r="M416" s="31">
        <v>3.0885400000000001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4045.85</v>
      </c>
      <c r="D417" s="36">
        <v>4050.5666666666671</v>
      </c>
      <c r="E417" s="36">
        <v>3990.3833333333341</v>
      </c>
      <c r="F417" s="36">
        <v>3934.916666666667</v>
      </c>
      <c r="G417" s="36">
        <v>3874.733333333334</v>
      </c>
      <c r="H417" s="36">
        <v>4106.0333333333347</v>
      </c>
      <c r="I417" s="36">
        <v>4166.2166666666672</v>
      </c>
      <c r="J417" s="36">
        <v>4221.6833333333343</v>
      </c>
      <c r="K417" s="31">
        <v>4110.75</v>
      </c>
      <c r="L417" s="31">
        <v>3995.1</v>
      </c>
      <c r="M417" s="31">
        <v>5.7805799999999996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797.7</v>
      </c>
      <c r="D418" s="36">
        <v>804.2166666666667</v>
      </c>
      <c r="E418" s="36">
        <v>777.88333333333344</v>
      </c>
      <c r="F418" s="36">
        <v>758.06666666666672</v>
      </c>
      <c r="G418" s="36">
        <v>731.73333333333346</v>
      </c>
      <c r="H418" s="36">
        <v>824.03333333333342</v>
      </c>
      <c r="I418" s="36">
        <v>850.36666666666667</v>
      </c>
      <c r="J418" s="36">
        <v>870.18333333333339</v>
      </c>
      <c r="K418" s="31">
        <v>830.55</v>
      </c>
      <c r="L418" s="31">
        <v>784.4</v>
      </c>
      <c r="M418" s="31">
        <v>3.7100599999999999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27906.799999999999</v>
      </c>
      <c r="D419" s="36">
        <v>28079.149999999998</v>
      </c>
      <c r="E419" s="36">
        <v>27475.099999999995</v>
      </c>
      <c r="F419" s="36">
        <v>27043.399999999998</v>
      </c>
      <c r="G419" s="36">
        <v>26439.349999999995</v>
      </c>
      <c r="H419" s="36">
        <v>28510.849999999995</v>
      </c>
      <c r="I419" s="36">
        <v>29114.899999999998</v>
      </c>
      <c r="J419" s="36">
        <v>29546.599999999995</v>
      </c>
      <c r="K419" s="31">
        <v>28683.200000000001</v>
      </c>
      <c r="L419" s="31">
        <v>27647.45</v>
      </c>
      <c r="M419" s="31">
        <v>0.99512999999999996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49.64</v>
      </c>
      <c r="D420" s="36">
        <v>50.063333333333333</v>
      </c>
      <c r="E420" s="36">
        <v>48.926666666666662</v>
      </c>
      <c r="F420" s="36">
        <v>48.213333333333331</v>
      </c>
      <c r="G420" s="36">
        <v>47.076666666666661</v>
      </c>
      <c r="H420" s="36">
        <v>50.776666666666664</v>
      </c>
      <c r="I420" s="36">
        <v>51.913333333333334</v>
      </c>
      <c r="J420" s="36">
        <v>52.626666666666665</v>
      </c>
      <c r="K420" s="31">
        <v>51.2</v>
      </c>
      <c r="L420" s="31">
        <v>49.35</v>
      </c>
      <c r="M420" s="31">
        <v>147.41848999999999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2813.5</v>
      </c>
      <c r="D421" s="36">
        <v>2838.5</v>
      </c>
      <c r="E421" s="36">
        <v>2777</v>
      </c>
      <c r="F421" s="36">
        <v>2740.5</v>
      </c>
      <c r="G421" s="36">
        <v>2679</v>
      </c>
      <c r="H421" s="36">
        <v>2875</v>
      </c>
      <c r="I421" s="36">
        <v>2936.5</v>
      </c>
      <c r="J421" s="36">
        <v>2973</v>
      </c>
      <c r="K421" s="31">
        <v>2900</v>
      </c>
      <c r="L421" s="31">
        <v>2802</v>
      </c>
      <c r="M421" s="31">
        <v>9.8141800000000003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694.25</v>
      </c>
      <c r="D422" s="36">
        <v>693.18333333333339</v>
      </c>
      <c r="E422" s="36">
        <v>687.11666666666679</v>
      </c>
      <c r="F422" s="36">
        <v>679.98333333333335</v>
      </c>
      <c r="G422" s="36">
        <v>673.91666666666674</v>
      </c>
      <c r="H422" s="36">
        <v>700.31666666666683</v>
      </c>
      <c r="I422" s="36">
        <v>706.38333333333344</v>
      </c>
      <c r="J422" s="36">
        <v>713.51666666666688</v>
      </c>
      <c r="K422" s="31">
        <v>699.25</v>
      </c>
      <c r="L422" s="31">
        <v>686.05</v>
      </c>
      <c r="M422" s="31">
        <v>1.9601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7468.6</v>
      </c>
      <c r="D423" s="36">
        <v>7533.5</v>
      </c>
      <c r="E423" s="36">
        <v>7379.1</v>
      </c>
      <c r="F423" s="36">
        <v>7289.6</v>
      </c>
      <c r="G423" s="36">
        <v>7135.2000000000007</v>
      </c>
      <c r="H423" s="36">
        <v>7623</v>
      </c>
      <c r="I423" s="36">
        <v>7777.4</v>
      </c>
      <c r="J423" s="36">
        <v>7866.9</v>
      </c>
      <c r="K423" s="31">
        <v>7687.9</v>
      </c>
      <c r="L423" s="31">
        <v>7444</v>
      </c>
      <c r="M423" s="31">
        <v>3.4156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1459.9</v>
      </c>
      <c r="D424" s="36">
        <v>1471.3166666666666</v>
      </c>
      <c r="E424" s="36">
        <v>1426.6333333333332</v>
      </c>
      <c r="F424" s="36">
        <v>1393.3666666666666</v>
      </c>
      <c r="G424" s="36">
        <v>1348.6833333333332</v>
      </c>
      <c r="H424" s="36">
        <v>1504.5833333333333</v>
      </c>
      <c r="I424" s="36">
        <v>1549.2666666666667</v>
      </c>
      <c r="J424" s="36">
        <v>1582.5333333333333</v>
      </c>
      <c r="K424" s="31">
        <v>1516</v>
      </c>
      <c r="L424" s="31">
        <v>1438.05</v>
      </c>
      <c r="M424" s="31">
        <v>5.8254799999999998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1964.9</v>
      </c>
      <c r="D425" s="36">
        <v>1944.8500000000001</v>
      </c>
      <c r="E425" s="36">
        <v>1909.9500000000003</v>
      </c>
      <c r="F425" s="36">
        <v>1855.0000000000002</v>
      </c>
      <c r="G425" s="36">
        <v>1820.1000000000004</v>
      </c>
      <c r="H425" s="36">
        <v>1999.8000000000002</v>
      </c>
      <c r="I425" s="36">
        <v>2034.7000000000003</v>
      </c>
      <c r="J425" s="36">
        <v>2089.65</v>
      </c>
      <c r="K425" s="31">
        <v>1979.75</v>
      </c>
      <c r="L425" s="31">
        <v>1889.9</v>
      </c>
      <c r="M425" s="31">
        <v>1.9253499999999999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11780.95</v>
      </c>
      <c r="D426" s="36">
        <v>11891.633333333333</v>
      </c>
      <c r="E426" s="36">
        <v>11603.416666666666</v>
      </c>
      <c r="F426" s="36">
        <v>11425.883333333333</v>
      </c>
      <c r="G426" s="36">
        <v>11137.666666666666</v>
      </c>
      <c r="H426" s="36">
        <v>12069.166666666666</v>
      </c>
      <c r="I426" s="36">
        <v>12357.383333333333</v>
      </c>
      <c r="J426" s="36">
        <v>12534.916666666666</v>
      </c>
      <c r="K426" s="31">
        <v>12179.85</v>
      </c>
      <c r="L426" s="31">
        <v>11714.1</v>
      </c>
      <c r="M426" s="31">
        <v>0.80305000000000004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714.15</v>
      </c>
      <c r="D427" s="36">
        <v>717.91666666666663</v>
      </c>
      <c r="E427" s="36">
        <v>704.73333333333323</v>
      </c>
      <c r="F427" s="36">
        <v>695.31666666666661</v>
      </c>
      <c r="G427" s="36">
        <v>682.13333333333321</v>
      </c>
      <c r="H427" s="36">
        <v>727.33333333333326</v>
      </c>
      <c r="I427" s="36">
        <v>740.51666666666665</v>
      </c>
      <c r="J427" s="36">
        <v>749.93333333333328</v>
      </c>
      <c r="K427" s="31">
        <v>731.1</v>
      </c>
      <c r="L427" s="31">
        <v>708.5</v>
      </c>
      <c r="M427" s="31">
        <v>7.9223299999999997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678.15</v>
      </c>
      <c r="D428" s="36">
        <v>682.25</v>
      </c>
      <c r="E428" s="36">
        <v>669.4</v>
      </c>
      <c r="F428" s="36">
        <v>660.65</v>
      </c>
      <c r="G428" s="36">
        <v>647.79999999999995</v>
      </c>
      <c r="H428" s="36">
        <v>691</v>
      </c>
      <c r="I428" s="36">
        <v>703.84999999999991</v>
      </c>
      <c r="J428" s="36">
        <v>712.6</v>
      </c>
      <c r="K428" s="31">
        <v>695.1</v>
      </c>
      <c r="L428" s="31">
        <v>673.5</v>
      </c>
      <c r="M428" s="31">
        <v>7.0115999999999996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589.4</v>
      </c>
      <c r="D429" s="36">
        <v>588.65</v>
      </c>
      <c r="E429" s="36">
        <v>582.9</v>
      </c>
      <c r="F429" s="36">
        <v>576.4</v>
      </c>
      <c r="G429" s="36">
        <v>570.65</v>
      </c>
      <c r="H429" s="36">
        <v>595.15</v>
      </c>
      <c r="I429" s="36">
        <v>600.9</v>
      </c>
      <c r="J429" s="36">
        <v>607.4</v>
      </c>
      <c r="K429" s="31">
        <v>594.4</v>
      </c>
      <c r="L429" s="31">
        <v>582.15</v>
      </c>
      <c r="M429" s="31">
        <v>12.96265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880.7</v>
      </c>
      <c r="D430" s="36">
        <v>881.03333333333342</v>
      </c>
      <c r="E430" s="36">
        <v>873.96666666666681</v>
      </c>
      <c r="F430" s="36">
        <v>867.23333333333335</v>
      </c>
      <c r="G430" s="36">
        <v>860.16666666666674</v>
      </c>
      <c r="H430" s="36">
        <v>887.76666666666688</v>
      </c>
      <c r="I430" s="36">
        <v>894.83333333333348</v>
      </c>
      <c r="J430" s="36">
        <v>901.56666666666695</v>
      </c>
      <c r="K430" s="31">
        <v>888.1</v>
      </c>
      <c r="L430" s="31">
        <v>874.3</v>
      </c>
      <c r="M430" s="31">
        <v>118.93692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150.99</v>
      </c>
      <c r="D431" s="36">
        <v>151.84666666666666</v>
      </c>
      <c r="E431" s="36">
        <v>149.74333333333334</v>
      </c>
      <c r="F431" s="36">
        <v>148.49666666666667</v>
      </c>
      <c r="G431" s="36">
        <v>146.39333333333335</v>
      </c>
      <c r="H431" s="36">
        <v>153.09333333333333</v>
      </c>
      <c r="I431" s="36">
        <v>155.19666666666663</v>
      </c>
      <c r="J431" s="36">
        <v>156.44333333333333</v>
      </c>
      <c r="K431" s="31">
        <v>153.94999999999999</v>
      </c>
      <c r="L431" s="31">
        <v>150.6</v>
      </c>
      <c r="M431" s="31">
        <v>170.44483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693.6</v>
      </c>
      <c r="D432" s="36">
        <v>694.76666666666677</v>
      </c>
      <c r="E432" s="36">
        <v>682.53333333333353</v>
      </c>
      <c r="F432" s="36">
        <v>671.46666666666681</v>
      </c>
      <c r="G432" s="36">
        <v>659.23333333333358</v>
      </c>
      <c r="H432" s="36">
        <v>705.83333333333348</v>
      </c>
      <c r="I432" s="36">
        <v>718.06666666666683</v>
      </c>
      <c r="J432" s="36">
        <v>729.13333333333344</v>
      </c>
      <c r="K432" s="31">
        <v>707</v>
      </c>
      <c r="L432" s="31">
        <v>683.7</v>
      </c>
      <c r="M432" s="31">
        <v>8.8173700000000004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148.55000000000001</v>
      </c>
      <c r="D433" s="36">
        <v>150.16666666666666</v>
      </c>
      <c r="E433" s="36">
        <v>146.5333333333333</v>
      </c>
      <c r="F433" s="36">
        <v>144.51666666666665</v>
      </c>
      <c r="G433" s="36">
        <v>140.8833333333333</v>
      </c>
      <c r="H433" s="36">
        <v>152.18333333333331</v>
      </c>
      <c r="I433" s="36">
        <v>155.81666666666669</v>
      </c>
      <c r="J433" s="36">
        <v>157.83333333333331</v>
      </c>
      <c r="K433" s="31">
        <v>153.80000000000001</v>
      </c>
      <c r="L433" s="31">
        <v>148.15</v>
      </c>
      <c r="M433" s="31">
        <v>40.85125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498.4</v>
      </c>
      <c r="D434" s="36">
        <v>501.25</v>
      </c>
      <c r="E434" s="36">
        <v>493.5</v>
      </c>
      <c r="F434" s="36">
        <v>488.6</v>
      </c>
      <c r="G434" s="36">
        <v>480.85</v>
      </c>
      <c r="H434" s="36">
        <v>506.15</v>
      </c>
      <c r="I434" s="36">
        <v>513.9</v>
      </c>
      <c r="J434" s="36">
        <v>518.79999999999995</v>
      </c>
      <c r="K434" s="31">
        <v>509</v>
      </c>
      <c r="L434" s="31">
        <v>496.35</v>
      </c>
      <c r="M434" s="31">
        <v>4.23712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237.09</v>
      </c>
      <c r="D435" s="36">
        <v>236.73000000000002</v>
      </c>
      <c r="E435" s="36">
        <v>235.16000000000003</v>
      </c>
      <c r="F435" s="36">
        <v>233.23000000000002</v>
      </c>
      <c r="G435" s="36">
        <v>231.66000000000003</v>
      </c>
      <c r="H435" s="36">
        <v>238.66000000000003</v>
      </c>
      <c r="I435" s="36">
        <v>240.23000000000002</v>
      </c>
      <c r="J435" s="36">
        <v>242.16000000000003</v>
      </c>
      <c r="K435" s="31">
        <v>238.3</v>
      </c>
      <c r="L435" s="31">
        <v>234.8</v>
      </c>
      <c r="M435" s="31">
        <v>2.5904099999999999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1579.3</v>
      </c>
      <c r="D436" s="36">
        <v>1583.0833333333333</v>
      </c>
      <c r="E436" s="36">
        <v>1571.1666666666665</v>
      </c>
      <c r="F436" s="36">
        <v>1563.0333333333333</v>
      </c>
      <c r="G436" s="36">
        <v>1551.1166666666666</v>
      </c>
      <c r="H436" s="36">
        <v>1591.2166666666665</v>
      </c>
      <c r="I436" s="36">
        <v>1603.133333333333</v>
      </c>
      <c r="J436" s="36">
        <v>1611.2666666666664</v>
      </c>
      <c r="K436" s="31">
        <v>1595</v>
      </c>
      <c r="L436" s="31">
        <v>1574.95</v>
      </c>
      <c r="M436" s="31">
        <v>6.8848099999999999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806.8</v>
      </c>
      <c r="D437" s="36">
        <v>809.6</v>
      </c>
      <c r="E437" s="36">
        <v>801.2</v>
      </c>
      <c r="F437" s="36">
        <v>795.6</v>
      </c>
      <c r="G437" s="36">
        <v>787.2</v>
      </c>
      <c r="H437" s="36">
        <v>815.2</v>
      </c>
      <c r="I437" s="36">
        <v>823.59999999999991</v>
      </c>
      <c r="J437" s="36">
        <v>829.2</v>
      </c>
      <c r="K437" s="31">
        <v>818</v>
      </c>
      <c r="L437" s="31">
        <v>804</v>
      </c>
      <c r="M437" s="31">
        <v>3.2153999999999998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4218.3999999999996</v>
      </c>
      <c r="D438" s="36">
        <v>4243.916666666667</v>
      </c>
      <c r="E438" s="36">
        <v>4170.4833333333336</v>
      </c>
      <c r="F438" s="36">
        <v>4122.5666666666666</v>
      </c>
      <c r="G438" s="36">
        <v>4049.1333333333332</v>
      </c>
      <c r="H438" s="36">
        <v>4291.8333333333339</v>
      </c>
      <c r="I438" s="36">
        <v>4365.2666666666664</v>
      </c>
      <c r="J438" s="36">
        <v>4413.1833333333343</v>
      </c>
      <c r="K438" s="31">
        <v>4317.3500000000004</v>
      </c>
      <c r="L438" s="31">
        <v>4196</v>
      </c>
      <c r="M438" s="31">
        <v>1.11354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1381.7</v>
      </c>
      <c r="D439" s="36">
        <v>1382.1833333333334</v>
      </c>
      <c r="E439" s="36">
        <v>1364.5166666666669</v>
      </c>
      <c r="F439" s="36">
        <v>1347.3333333333335</v>
      </c>
      <c r="G439" s="36">
        <v>1329.666666666667</v>
      </c>
      <c r="H439" s="36">
        <v>1399.3666666666668</v>
      </c>
      <c r="I439" s="36">
        <v>1417.0333333333333</v>
      </c>
      <c r="J439" s="36">
        <v>1434.2166666666667</v>
      </c>
      <c r="K439" s="31">
        <v>1399.85</v>
      </c>
      <c r="L439" s="31">
        <v>1365</v>
      </c>
      <c r="M439" s="31">
        <v>0.49720999999999999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630.04999999999995</v>
      </c>
      <c r="D440" s="36">
        <v>645.08333333333337</v>
      </c>
      <c r="E440" s="36">
        <v>591.16666666666674</v>
      </c>
      <c r="F440" s="36">
        <v>552.28333333333342</v>
      </c>
      <c r="G440" s="36">
        <v>498.36666666666679</v>
      </c>
      <c r="H440" s="36">
        <v>683.9666666666667</v>
      </c>
      <c r="I440" s="36">
        <v>737.88333333333344</v>
      </c>
      <c r="J440" s="36">
        <v>776.76666666666665</v>
      </c>
      <c r="K440" s="31">
        <v>699</v>
      </c>
      <c r="L440" s="31">
        <v>606.20000000000005</v>
      </c>
      <c r="M440" s="31">
        <v>90.760080000000002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5799.9</v>
      </c>
      <c r="D441" s="36">
        <v>5825.1333333333341</v>
      </c>
      <c r="E441" s="36">
        <v>5734.7666666666682</v>
      </c>
      <c r="F441" s="36">
        <v>5669.6333333333341</v>
      </c>
      <c r="G441" s="36">
        <v>5579.2666666666682</v>
      </c>
      <c r="H441" s="36">
        <v>5890.2666666666682</v>
      </c>
      <c r="I441" s="36">
        <v>5980.633333333335</v>
      </c>
      <c r="J441" s="36">
        <v>6045.7666666666682</v>
      </c>
      <c r="K441" s="31">
        <v>5915.5</v>
      </c>
      <c r="L441" s="31">
        <v>5760</v>
      </c>
      <c r="M441" s="31">
        <v>0.88214999999999999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858.6</v>
      </c>
      <c r="D442" s="36">
        <v>858.46666666666658</v>
      </c>
      <c r="E442" s="36">
        <v>838.93333333333317</v>
      </c>
      <c r="F442" s="36">
        <v>819.26666666666654</v>
      </c>
      <c r="G442" s="36">
        <v>799.73333333333312</v>
      </c>
      <c r="H442" s="36">
        <v>878.13333333333321</v>
      </c>
      <c r="I442" s="36">
        <v>897.66666666666674</v>
      </c>
      <c r="J442" s="36">
        <v>917.33333333333326</v>
      </c>
      <c r="K442" s="31">
        <v>878</v>
      </c>
      <c r="L442" s="31">
        <v>838.8</v>
      </c>
      <c r="M442" s="31">
        <v>2.6978900000000001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55.88</v>
      </c>
      <c r="D443" s="36">
        <v>55.436666666666667</v>
      </c>
      <c r="E443" s="36">
        <v>54.873333333333335</v>
      </c>
      <c r="F443" s="36">
        <v>53.866666666666667</v>
      </c>
      <c r="G443" s="36">
        <v>53.303333333333335</v>
      </c>
      <c r="H443" s="36">
        <v>56.443333333333335</v>
      </c>
      <c r="I443" s="36">
        <v>57.006666666666668</v>
      </c>
      <c r="J443" s="36">
        <v>58.013333333333335</v>
      </c>
      <c r="K443" s="31">
        <v>56</v>
      </c>
      <c r="L443" s="31">
        <v>54.43</v>
      </c>
      <c r="M443" s="31">
        <v>765.77863000000002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720.9</v>
      </c>
      <c r="D444" s="36">
        <v>717.36666666666679</v>
      </c>
      <c r="E444" s="36">
        <v>704.73333333333358</v>
      </c>
      <c r="F444" s="36">
        <v>688.56666666666683</v>
      </c>
      <c r="G444" s="36">
        <v>675.93333333333362</v>
      </c>
      <c r="H444" s="36">
        <v>733.53333333333353</v>
      </c>
      <c r="I444" s="36">
        <v>746.16666666666674</v>
      </c>
      <c r="J444" s="36">
        <v>762.33333333333348</v>
      </c>
      <c r="K444" s="31">
        <v>730</v>
      </c>
      <c r="L444" s="31">
        <v>701.2</v>
      </c>
      <c r="M444" s="31">
        <v>20.720179999999999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752</v>
      </c>
      <c r="D445" s="36">
        <v>749.33333333333337</v>
      </c>
      <c r="E445" s="36">
        <v>745.16666666666674</v>
      </c>
      <c r="F445" s="36">
        <v>738.33333333333337</v>
      </c>
      <c r="G445" s="36">
        <v>734.16666666666674</v>
      </c>
      <c r="H445" s="36">
        <v>756.16666666666674</v>
      </c>
      <c r="I445" s="36">
        <v>760.33333333333348</v>
      </c>
      <c r="J445" s="36">
        <v>767.16666666666674</v>
      </c>
      <c r="K445" s="31">
        <v>753.5</v>
      </c>
      <c r="L445" s="31">
        <v>742.5</v>
      </c>
      <c r="M445" s="31">
        <v>6.2345800000000002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479.5</v>
      </c>
      <c r="D446" s="36">
        <v>481.7166666666667</v>
      </c>
      <c r="E446" s="36">
        <v>474.78333333333342</v>
      </c>
      <c r="F446" s="36">
        <v>470.06666666666672</v>
      </c>
      <c r="G446" s="36">
        <v>463.13333333333344</v>
      </c>
      <c r="H446" s="36">
        <v>486.43333333333339</v>
      </c>
      <c r="I446" s="36">
        <v>493.36666666666667</v>
      </c>
      <c r="J446" s="36">
        <v>498.08333333333337</v>
      </c>
      <c r="K446" s="31">
        <v>488.65</v>
      </c>
      <c r="L446" s="31">
        <v>477</v>
      </c>
      <c r="M446" s="31">
        <v>2.4800399999999998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43.55</v>
      </c>
      <c r="D447" s="36">
        <v>43.906666666666666</v>
      </c>
      <c r="E447" s="36">
        <v>43.00333333333333</v>
      </c>
      <c r="F447" s="36">
        <v>42.456666666666663</v>
      </c>
      <c r="G447" s="36">
        <v>41.553333333333327</v>
      </c>
      <c r="H447" s="36">
        <v>44.453333333333333</v>
      </c>
      <c r="I447" s="36">
        <v>45.356666666666669</v>
      </c>
      <c r="J447" s="36">
        <v>45.903333333333336</v>
      </c>
      <c r="K447" s="31">
        <v>44.81</v>
      </c>
      <c r="L447" s="31">
        <v>43.36</v>
      </c>
      <c r="M447" s="31">
        <v>76.204269999999994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2455.4</v>
      </c>
      <c r="D448" s="36">
        <v>2455.0499999999997</v>
      </c>
      <c r="E448" s="36">
        <v>2437.2499999999995</v>
      </c>
      <c r="F448" s="36">
        <v>2419.1</v>
      </c>
      <c r="G448" s="36">
        <v>2401.2999999999997</v>
      </c>
      <c r="H448" s="36">
        <v>2473.1999999999994</v>
      </c>
      <c r="I448" s="36">
        <v>2490.9999999999995</v>
      </c>
      <c r="J448" s="36">
        <v>2509.1499999999992</v>
      </c>
      <c r="K448" s="31">
        <v>2472.85</v>
      </c>
      <c r="L448" s="31">
        <v>2436.9</v>
      </c>
      <c r="M448" s="31">
        <v>4.2487199999999996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194.88</v>
      </c>
      <c r="D449" s="36">
        <v>194.72666666666669</v>
      </c>
      <c r="E449" s="36">
        <v>191.15333333333336</v>
      </c>
      <c r="F449" s="36">
        <v>187.42666666666668</v>
      </c>
      <c r="G449" s="36">
        <v>183.85333333333335</v>
      </c>
      <c r="H449" s="36">
        <v>198.45333333333338</v>
      </c>
      <c r="I449" s="36">
        <v>202.0266666666667</v>
      </c>
      <c r="J449" s="36">
        <v>205.75333333333339</v>
      </c>
      <c r="K449" s="31">
        <v>198.3</v>
      </c>
      <c r="L449" s="31">
        <v>191</v>
      </c>
      <c r="M449" s="31">
        <v>60.389130000000002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467.65</v>
      </c>
      <c r="D450" s="36">
        <v>470.38333333333327</v>
      </c>
      <c r="E450" s="36">
        <v>464.31666666666655</v>
      </c>
      <c r="F450" s="36">
        <v>460.98333333333329</v>
      </c>
      <c r="G450" s="36">
        <v>454.91666666666657</v>
      </c>
      <c r="H450" s="36">
        <v>473.71666666666653</v>
      </c>
      <c r="I450" s="36">
        <v>479.78333333333325</v>
      </c>
      <c r="J450" s="36">
        <v>483.1166666666665</v>
      </c>
      <c r="K450" s="31">
        <v>476.45</v>
      </c>
      <c r="L450" s="31">
        <v>467.05</v>
      </c>
      <c r="M450" s="31">
        <v>1.14611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1003.05</v>
      </c>
      <c r="D451" s="36">
        <v>1005.3666666666667</v>
      </c>
      <c r="E451" s="36">
        <v>984.73333333333335</v>
      </c>
      <c r="F451" s="36">
        <v>966.41666666666663</v>
      </c>
      <c r="G451" s="36">
        <v>945.7833333333333</v>
      </c>
      <c r="H451" s="36">
        <v>1023.6833333333334</v>
      </c>
      <c r="I451" s="36">
        <v>1044.3166666666668</v>
      </c>
      <c r="J451" s="36">
        <v>1062.6333333333334</v>
      </c>
      <c r="K451" s="31">
        <v>1026</v>
      </c>
      <c r="L451" s="31">
        <v>987.05</v>
      </c>
      <c r="M451" s="31">
        <v>23.351849999999999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1065.9000000000001</v>
      </c>
      <c r="D452" s="36">
        <v>1069.4166666666667</v>
      </c>
      <c r="E452" s="36">
        <v>1060.8833333333334</v>
      </c>
      <c r="F452" s="36">
        <v>1055.8666666666668</v>
      </c>
      <c r="G452" s="36">
        <v>1047.3333333333335</v>
      </c>
      <c r="H452" s="36">
        <v>1074.4333333333334</v>
      </c>
      <c r="I452" s="36">
        <v>1082.9666666666667</v>
      </c>
      <c r="J452" s="36">
        <v>1087.9833333333333</v>
      </c>
      <c r="K452" s="31">
        <v>1077.95</v>
      </c>
      <c r="L452" s="31">
        <v>1064.4000000000001</v>
      </c>
      <c r="M452" s="31">
        <v>6.0302499999999997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1851.05</v>
      </c>
      <c r="D453" s="36">
        <v>1860.1833333333334</v>
      </c>
      <c r="E453" s="36">
        <v>1837.4166666666667</v>
      </c>
      <c r="F453" s="36">
        <v>1823.7833333333333</v>
      </c>
      <c r="G453" s="36">
        <v>1801.0166666666667</v>
      </c>
      <c r="H453" s="36">
        <v>1873.8166666666668</v>
      </c>
      <c r="I453" s="36">
        <v>1896.5833333333333</v>
      </c>
      <c r="J453" s="36">
        <v>1910.2166666666669</v>
      </c>
      <c r="K453" s="31">
        <v>1882.95</v>
      </c>
      <c r="L453" s="31">
        <v>1846.55</v>
      </c>
      <c r="M453" s="31">
        <v>2.2394099999999999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4178.45</v>
      </c>
      <c r="D454" s="36">
        <v>4172.6333333333332</v>
      </c>
      <c r="E454" s="36">
        <v>4150.7166666666662</v>
      </c>
      <c r="F454" s="36">
        <v>4122.9833333333327</v>
      </c>
      <c r="G454" s="36">
        <v>4101.0666666666657</v>
      </c>
      <c r="H454" s="36">
        <v>4200.3666666666668</v>
      </c>
      <c r="I454" s="36">
        <v>4222.2833333333347</v>
      </c>
      <c r="J454" s="36">
        <v>4250.0166666666673</v>
      </c>
      <c r="K454" s="31">
        <v>4194.55</v>
      </c>
      <c r="L454" s="31">
        <v>4144.8999999999996</v>
      </c>
      <c r="M454" s="31">
        <v>20.295210000000001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1176.25</v>
      </c>
      <c r="D455" s="36">
        <v>1166</v>
      </c>
      <c r="E455" s="36">
        <v>1153</v>
      </c>
      <c r="F455" s="36">
        <v>1129.75</v>
      </c>
      <c r="G455" s="36">
        <v>1116.75</v>
      </c>
      <c r="H455" s="36">
        <v>1189.25</v>
      </c>
      <c r="I455" s="36">
        <v>1202.25</v>
      </c>
      <c r="J455" s="36">
        <v>1225.5</v>
      </c>
      <c r="K455" s="31">
        <v>1179</v>
      </c>
      <c r="L455" s="31">
        <v>1142.75</v>
      </c>
      <c r="M455" s="31">
        <v>21.528210000000001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6998.2</v>
      </c>
      <c r="D456" s="36">
        <v>7009.05</v>
      </c>
      <c r="E456" s="36">
        <v>6974.1500000000005</v>
      </c>
      <c r="F456" s="36">
        <v>6950.1</v>
      </c>
      <c r="G456" s="36">
        <v>6915.2000000000007</v>
      </c>
      <c r="H456" s="36">
        <v>7033.1</v>
      </c>
      <c r="I456" s="36">
        <v>7068</v>
      </c>
      <c r="J456" s="36">
        <v>7092.05</v>
      </c>
      <c r="K456" s="31">
        <v>7043.95</v>
      </c>
      <c r="L456" s="31">
        <v>6985</v>
      </c>
      <c r="M456" s="31">
        <v>0.86895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6474.9</v>
      </c>
      <c r="D457" s="36">
        <v>6526.6333333333341</v>
      </c>
      <c r="E457" s="36">
        <v>6393.2666666666682</v>
      </c>
      <c r="F457" s="36">
        <v>6311.6333333333341</v>
      </c>
      <c r="G457" s="36">
        <v>6178.2666666666682</v>
      </c>
      <c r="H457" s="36">
        <v>6608.2666666666682</v>
      </c>
      <c r="I457" s="36">
        <v>6741.633333333335</v>
      </c>
      <c r="J457" s="36">
        <v>6823.2666666666682</v>
      </c>
      <c r="K457" s="31">
        <v>6660</v>
      </c>
      <c r="L457" s="31">
        <v>6445</v>
      </c>
      <c r="M457" s="31">
        <v>0.32155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696.45</v>
      </c>
      <c r="D458" s="36">
        <v>697.98333333333323</v>
      </c>
      <c r="E458" s="36">
        <v>692.96666666666647</v>
      </c>
      <c r="F458" s="36">
        <v>689.48333333333323</v>
      </c>
      <c r="G458" s="36">
        <v>684.46666666666647</v>
      </c>
      <c r="H458" s="36">
        <v>701.46666666666647</v>
      </c>
      <c r="I458" s="36">
        <v>706.48333333333312</v>
      </c>
      <c r="J458" s="36">
        <v>709.96666666666647</v>
      </c>
      <c r="K458" s="31">
        <v>703</v>
      </c>
      <c r="L458" s="31">
        <v>694.5</v>
      </c>
      <c r="M458" s="31">
        <v>10.299020000000001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1021.15</v>
      </c>
      <c r="D459" s="36">
        <v>1023.3166666666666</v>
      </c>
      <c r="E459" s="36">
        <v>1017.0333333333333</v>
      </c>
      <c r="F459" s="36">
        <v>1012.9166666666667</v>
      </c>
      <c r="G459" s="36">
        <v>1006.6333333333334</v>
      </c>
      <c r="H459" s="36">
        <v>1027.4333333333332</v>
      </c>
      <c r="I459" s="36">
        <v>1033.7166666666665</v>
      </c>
      <c r="J459" s="36">
        <v>1037.833333333333</v>
      </c>
      <c r="K459" s="31">
        <v>1029.5999999999999</v>
      </c>
      <c r="L459" s="31">
        <v>1019.2</v>
      </c>
      <c r="M459" s="31">
        <v>48.245550000000001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436.9</v>
      </c>
      <c r="D460" s="36">
        <v>439.41666666666669</v>
      </c>
      <c r="E460" s="36">
        <v>433.58333333333337</v>
      </c>
      <c r="F460" s="36">
        <v>430.26666666666671</v>
      </c>
      <c r="G460" s="36">
        <v>424.43333333333339</v>
      </c>
      <c r="H460" s="36">
        <v>442.73333333333335</v>
      </c>
      <c r="I460" s="36">
        <v>448.56666666666672</v>
      </c>
      <c r="J460" s="36">
        <v>451.88333333333333</v>
      </c>
      <c r="K460" s="31">
        <v>445.25</v>
      </c>
      <c r="L460" s="31">
        <v>436.1</v>
      </c>
      <c r="M460" s="31">
        <v>107.24684999999999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167.07</v>
      </c>
      <c r="D461" s="36">
        <v>167.86333333333332</v>
      </c>
      <c r="E461" s="36">
        <v>165.90666666666664</v>
      </c>
      <c r="F461" s="36">
        <v>164.74333333333331</v>
      </c>
      <c r="G461" s="36">
        <v>162.78666666666663</v>
      </c>
      <c r="H461" s="36">
        <v>169.02666666666664</v>
      </c>
      <c r="I461" s="36">
        <v>170.98333333333329</v>
      </c>
      <c r="J461" s="36">
        <v>172.14666666666665</v>
      </c>
      <c r="K461" s="31">
        <v>169.82</v>
      </c>
      <c r="L461" s="31">
        <v>166.7</v>
      </c>
      <c r="M461" s="31">
        <v>265.06026000000003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1015.25</v>
      </c>
      <c r="D462" s="36">
        <v>1020.1666666666666</v>
      </c>
      <c r="E462" s="36">
        <v>1007.3333333333333</v>
      </c>
      <c r="F462" s="36">
        <v>999.41666666666663</v>
      </c>
      <c r="G462" s="36">
        <v>986.58333333333326</v>
      </c>
      <c r="H462" s="36">
        <v>1028.0833333333333</v>
      </c>
      <c r="I462" s="36">
        <v>1040.9166666666665</v>
      </c>
      <c r="J462" s="36">
        <v>1048.8333333333333</v>
      </c>
      <c r="K462" s="31">
        <v>1033</v>
      </c>
      <c r="L462" s="31">
        <v>1012.25</v>
      </c>
      <c r="M462" s="31">
        <v>8.02135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81.319999999999993</v>
      </c>
      <c r="D463" s="36">
        <v>80.946666666666658</v>
      </c>
      <c r="E463" s="36">
        <v>78.183333333333323</v>
      </c>
      <c r="F463" s="36">
        <v>75.046666666666667</v>
      </c>
      <c r="G463" s="36">
        <v>72.283333333333331</v>
      </c>
      <c r="H463" s="36">
        <v>84.083333333333314</v>
      </c>
      <c r="I463" s="36">
        <v>86.846666666666636</v>
      </c>
      <c r="J463" s="36">
        <v>89.983333333333306</v>
      </c>
      <c r="K463" s="31">
        <v>83.71</v>
      </c>
      <c r="L463" s="31">
        <v>77.81</v>
      </c>
      <c r="M463" s="31">
        <v>397.57389000000001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1516.2</v>
      </c>
      <c r="D464" s="36">
        <v>1508.0999999999997</v>
      </c>
      <c r="E464" s="36">
        <v>1497.1999999999994</v>
      </c>
      <c r="F464" s="36">
        <v>1478.1999999999996</v>
      </c>
      <c r="G464" s="36">
        <v>1467.2999999999993</v>
      </c>
      <c r="H464" s="36">
        <v>1527.0999999999995</v>
      </c>
      <c r="I464" s="36">
        <v>1537.9999999999995</v>
      </c>
      <c r="J464" s="36">
        <v>1556.9999999999995</v>
      </c>
      <c r="K464" s="31">
        <v>1519</v>
      </c>
      <c r="L464" s="31">
        <v>1489.1</v>
      </c>
      <c r="M464" s="31">
        <v>17.941590000000001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1427.45</v>
      </c>
      <c r="D465" s="36">
        <v>1430.4833333333333</v>
      </c>
      <c r="E465" s="36">
        <v>1421.9666666666667</v>
      </c>
      <c r="F465" s="36">
        <v>1416.4833333333333</v>
      </c>
      <c r="G465" s="36">
        <v>1407.9666666666667</v>
      </c>
      <c r="H465" s="36">
        <v>1435.9666666666667</v>
      </c>
      <c r="I465" s="36">
        <v>1444.4833333333336</v>
      </c>
      <c r="J465" s="36">
        <v>1449.9666666666667</v>
      </c>
      <c r="K465" s="31">
        <v>1439</v>
      </c>
      <c r="L465" s="31">
        <v>1425</v>
      </c>
      <c r="M465" s="31">
        <v>2.62459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289.92</v>
      </c>
      <c r="D466" s="36">
        <v>291.7166666666667</v>
      </c>
      <c r="E466" s="36">
        <v>284.20333333333338</v>
      </c>
      <c r="F466" s="36">
        <v>278.48666666666668</v>
      </c>
      <c r="G466" s="36">
        <v>270.97333333333336</v>
      </c>
      <c r="H466" s="36">
        <v>297.43333333333339</v>
      </c>
      <c r="I466" s="36">
        <v>304.94666666666672</v>
      </c>
      <c r="J466" s="36">
        <v>310.66333333333341</v>
      </c>
      <c r="K466" s="31">
        <v>299.23</v>
      </c>
      <c r="L466" s="31">
        <v>286</v>
      </c>
      <c r="M466" s="31">
        <v>66.092339999999993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794.45</v>
      </c>
      <c r="D467" s="36">
        <v>798.30000000000007</v>
      </c>
      <c r="E467" s="36">
        <v>787.25000000000011</v>
      </c>
      <c r="F467" s="36">
        <v>780.05000000000007</v>
      </c>
      <c r="G467" s="36">
        <v>769.00000000000011</v>
      </c>
      <c r="H467" s="36">
        <v>805.50000000000011</v>
      </c>
      <c r="I467" s="36">
        <v>816.55000000000007</v>
      </c>
      <c r="J467" s="36">
        <v>823.75000000000011</v>
      </c>
      <c r="K467" s="31">
        <v>809.35</v>
      </c>
      <c r="L467" s="31">
        <v>791.1</v>
      </c>
      <c r="M467" s="31">
        <v>11.114879999999999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5098.6000000000004</v>
      </c>
      <c r="D468" s="36">
        <v>5128.05</v>
      </c>
      <c r="E468" s="36">
        <v>5021.1000000000004</v>
      </c>
      <c r="F468" s="36">
        <v>4943.6000000000004</v>
      </c>
      <c r="G468" s="36">
        <v>4836.6500000000005</v>
      </c>
      <c r="H468" s="36">
        <v>5205.55</v>
      </c>
      <c r="I468" s="36">
        <v>5312.4999999999991</v>
      </c>
      <c r="J468" s="36">
        <v>5390</v>
      </c>
      <c r="K468" s="31">
        <v>5235</v>
      </c>
      <c r="L468" s="31">
        <v>5050.55</v>
      </c>
      <c r="M468" s="31">
        <v>1.2652099999999999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3924.8</v>
      </c>
      <c r="D469" s="36">
        <v>3949.1666666666665</v>
      </c>
      <c r="E469" s="36">
        <v>3865.7333333333331</v>
      </c>
      <c r="F469" s="36">
        <v>3806.6666666666665</v>
      </c>
      <c r="G469" s="36">
        <v>3723.2333333333331</v>
      </c>
      <c r="H469" s="36">
        <v>4008.2333333333331</v>
      </c>
      <c r="I469" s="36">
        <v>4091.6666666666665</v>
      </c>
      <c r="J469" s="36">
        <v>4150.7333333333336</v>
      </c>
      <c r="K469" s="31">
        <v>4032.6</v>
      </c>
      <c r="L469" s="31">
        <v>3890.1</v>
      </c>
      <c r="M469" s="31">
        <v>1.9649799999999999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1704.35</v>
      </c>
      <c r="D470" s="36">
        <v>1692.5</v>
      </c>
      <c r="E470" s="36">
        <v>1663.15</v>
      </c>
      <c r="F470" s="36">
        <v>1621.95</v>
      </c>
      <c r="G470" s="36">
        <v>1592.6000000000001</v>
      </c>
      <c r="H470" s="36">
        <v>1733.7</v>
      </c>
      <c r="I470" s="36">
        <v>1763.05</v>
      </c>
      <c r="J470" s="36">
        <v>1804.25</v>
      </c>
      <c r="K470" s="31">
        <v>1721.85</v>
      </c>
      <c r="L470" s="31">
        <v>1651.3</v>
      </c>
      <c r="M470" s="31">
        <v>16.464130000000001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3234.05</v>
      </c>
      <c r="D471" s="36">
        <v>3236.3833333333332</v>
      </c>
      <c r="E471" s="36">
        <v>3221.7666666666664</v>
      </c>
      <c r="F471" s="36">
        <v>3209.4833333333331</v>
      </c>
      <c r="G471" s="36">
        <v>3194.8666666666663</v>
      </c>
      <c r="H471" s="36">
        <v>3248.6666666666665</v>
      </c>
      <c r="I471" s="36">
        <v>3263.2833333333333</v>
      </c>
      <c r="J471" s="36">
        <v>3275.5666666666666</v>
      </c>
      <c r="K471" s="31">
        <v>3251</v>
      </c>
      <c r="L471" s="31">
        <v>3224.1</v>
      </c>
      <c r="M471" s="31">
        <v>5.0133599999999996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2975.05</v>
      </c>
      <c r="D472" s="36">
        <v>2975.2333333333336</v>
      </c>
      <c r="E472" s="36">
        <v>2945.4666666666672</v>
      </c>
      <c r="F472" s="36">
        <v>2915.8833333333337</v>
      </c>
      <c r="G472" s="36">
        <v>2886.1166666666672</v>
      </c>
      <c r="H472" s="36">
        <v>3004.8166666666671</v>
      </c>
      <c r="I472" s="36">
        <v>3034.5833333333335</v>
      </c>
      <c r="J472" s="36">
        <v>3064.166666666667</v>
      </c>
      <c r="K472" s="31">
        <v>3005</v>
      </c>
      <c r="L472" s="31">
        <v>2945.65</v>
      </c>
      <c r="M472" s="31">
        <v>3.15395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1545.55</v>
      </c>
      <c r="D473" s="36">
        <v>1533.7666666666667</v>
      </c>
      <c r="E473" s="36">
        <v>1518.8333333333333</v>
      </c>
      <c r="F473" s="36">
        <v>1492.1166666666666</v>
      </c>
      <c r="G473" s="36">
        <v>1477.1833333333332</v>
      </c>
      <c r="H473" s="36">
        <v>1560.4833333333333</v>
      </c>
      <c r="I473" s="36">
        <v>1575.4166666666667</v>
      </c>
      <c r="J473" s="36">
        <v>1602.1333333333334</v>
      </c>
      <c r="K473" s="31">
        <v>1548.7</v>
      </c>
      <c r="L473" s="31">
        <v>1507.05</v>
      </c>
      <c r="M473" s="31">
        <v>3.7430500000000002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5647.3</v>
      </c>
      <c r="D474" s="36">
        <v>5666.7</v>
      </c>
      <c r="E474" s="36">
        <v>5607.95</v>
      </c>
      <c r="F474" s="36">
        <v>5568.6</v>
      </c>
      <c r="G474" s="36">
        <v>5509.85</v>
      </c>
      <c r="H474" s="36">
        <v>5706.0499999999993</v>
      </c>
      <c r="I474" s="36">
        <v>5764.7999999999993</v>
      </c>
      <c r="J474" s="36">
        <v>5804.1499999999987</v>
      </c>
      <c r="K474" s="31">
        <v>5725.45</v>
      </c>
      <c r="L474" s="31">
        <v>5627.35</v>
      </c>
      <c r="M474" s="31">
        <v>6.4185800000000004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37.979999999999997</v>
      </c>
      <c r="D475" s="36">
        <v>38.066666666666663</v>
      </c>
      <c r="E475" s="36">
        <v>37.563333333333325</v>
      </c>
      <c r="F475" s="36">
        <v>37.146666666666661</v>
      </c>
      <c r="G475" s="36">
        <v>36.643333333333324</v>
      </c>
      <c r="H475" s="36">
        <v>38.483333333333327</v>
      </c>
      <c r="I475" s="36">
        <v>38.986666666666657</v>
      </c>
      <c r="J475" s="36">
        <v>39.403333333333329</v>
      </c>
      <c r="K475" s="31">
        <v>38.57</v>
      </c>
      <c r="L475" s="31">
        <v>37.65</v>
      </c>
      <c r="M475" s="31">
        <v>97.003010000000003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420.5</v>
      </c>
      <c r="D476" s="36">
        <v>421.95</v>
      </c>
      <c r="E476" s="36">
        <v>415.9</v>
      </c>
      <c r="F476" s="36">
        <v>411.3</v>
      </c>
      <c r="G476" s="36">
        <v>405.25</v>
      </c>
      <c r="H476" s="36">
        <v>426.54999999999995</v>
      </c>
      <c r="I476" s="36">
        <v>432.6</v>
      </c>
      <c r="J476" s="36">
        <v>437.19999999999993</v>
      </c>
      <c r="K476" s="31">
        <v>428</v>
      </c>
      <c r="L476" s="31">
        <v>417.35</v>
      </c>
      <c r="M476" s="31">
        <v>7.4511500000000002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641.9</v>
      </c>
      <c r="D477" s="36">
        <v>639.30000000000007</v>
      </c>
      <c r="E477" s="36">
        <v>633.60000000000014</v>
      </c>
      <c r="F477" s="36">
        <v>625.30000000000007</v>
      </c>
      <c r="G477" s="36">
        <v>619.60000000000014</v>
      </c>
      <c r="H477" s="36">
        <v>647.60000000000014</v>
      </c>
      <c r="I477" s="36">
        <v>653.30000000000018</v>
      </c>
      <c r="J477" s="31">
        <v>661.60000000000014</v>
      </c>
      <c r="K477" s="31">
        <v>645</v>
      </c>
      <c r="L477" s="31">
        <v>631</v>
      </c>
      <c r="M477" s="53">
        <v>2.48298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4095.2</v>
      </c>
      <c r="D478" s="36">
        <v>4101.6166666666659</v>
      </c>
      <c r="E478" s="36">
        <v>4058.5833333333321</v>
      </c>
      <c r="F478" s="36">
        <v>4021.9666666666662</v>
      </c>
      <c r="G478" s="36">
        <v>3978.9333333333325</v>
      </c>
      <c r="H478" s="36">
        <v>4138.2333333333318</v>
      </c>
      <c r="I478" s="36">
        <v>4181.2666666666664</v>
      </c>
      <c r="J478" s="31">
        <v>4217.8833333333314</v>
      </c>
      <c r="K478" s="31">
        <v>4144.6499999999996</v>
      </c>
      <c r="L478" s="31">
        <v>4065</v>
      </c>
      <c r="M478" s="53">
        <v>2.0238900000000002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56.09</v>
      </c>
      <c r="D479" s="36">
        <v>56.536666666666669</v>
      </c>
      <c r="E479" s="36">
        <v>55.223333333333336</v>
      </c>
      <c r="F479" s="36">
        <v>54.356666666666669</v>
      </c>
      <c r="G479" s="36">
        <v>53.043333333333337</v>
      </c>
      <c r="H479" s="36">
        <v>57.403333333333336</v>
      </c>
      <c r="I479" s="36">
        <v>58.716666666666669</v>
      </c>
      <c r="J479" s="36">
        <v>59.583333333333336</v>
      </c>
      <c r="K479" s="31">
        <v>57.85</v>
      </c>
      <c r="L479" s="31">
        <v>55.67</v>
      </c>
      <c r="M479" s="31">
        <v>117.56138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1021.15</v>
      </c>
      <c r="D480" s="36">
        <v>1029.4166666666667</v>
      </c>
      <c r="E480" s="36">
        <v>1007.7833333333335</v>
      </c>
      <c r="F480" s="36">
        <v>994.41666666666674</v>
      </c>
      <c r="G480" s="36">
        <v>972.78333333333353</v>
      </c>
      <c r="H480" s="36">
        <v>1042.7833333333335</v>
      </c>
      <c r="I480" s="36">
        <v>1064.4166666666667</v>
      </c>
      <c r="J480" s="31">
        <v>1077.7833333333335</v>
      </c>
      <c r="K480" s="31">
        <v>1051.05</v>
      </c>
      <c r="L480" s="31">
        <v>1016.05</v>
      </c>
      <c r="M480" s="53">
        <v>15.21575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557.29999999999995</v>
      </c>
      <c r="D481" s="36">
        <v>561.6</v>
      </c>
      <c r="E481" s="36">
        <v>551.20000000000005</v>
      </c>
      <c r="F481" s="36">
        <v>545.1</v>
      </c>
      <c r="G481" s="36">
        <v>534.70000000000005</v>
      </c>
      <c r="H481" s="36">
        <v>567.70000000000005</v>
      </c>
      <c r="I481" s="36">
        <v>578.09999999999991</v>
      </c>
      <c r="J481" s="36">
        <v>584.20000000000005</v>
      </c>
      <c r="K481" s="31">
        <v>572</v>
      </c>
      <c r="L481" s="31">
        <v>555.5</v>
      </c>
      <c r="M481" s="31">
        <v>16.747060000000001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1107.8</v>
      </c>
      <c r="D482" s="36">
        <v>1097.6166666666668</v>
      </c>
      <c r="E482" s="36">
        <v>1083.2333333333336</v>
      </c>
      <c r="F482" s="36">
        <v>1058.6666666666667</v>
      </c>
      <c r="G482" s="36">
        <v>1044.2833333333335</v>
      </c>
      <c r="H482" s="36">
        <v>1122.1833333333336</v>
      </c>
      <c r="I482" s="36">
        <v>1136.5666666666668</v>
      </c>
      <c r="J482" s="36">
        <v>1161.1333333333337</v>
      </c>
      <c r="K482" s="31">
        <v>1112</v>
      </c>
      <c r="L482" s="31">
        <v>1073.05</v>
      </c>
      <c r="M482" s="31">
        <v>10.25048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44.6</v>
      </c>
      <c r="D483" s="36">
        <v>44.576666666666661</v>
      </c>
      <c r="E483" s="36">
        <v>44.123333333333321</v>
      </c>
      <c r="F483" s="36">
        <v>43.646666666666661</v>
      </c>
      <c r="G483" s="36">
        <v>43.193333333333321</v>
      </c>
      <c r="H483" s="36">
        <v>45.05333333333332</v>
      </c>
      <c r="I483" s="36">
        <v>45.506666666666653</v>
      </c>
      <c r="J483" s="36">
        <v>45.98333333333332</v>
      </c>
      <c r="K483" s="31">
        <v>45.03</v>
      </c>
      <c r="L483" s="31">
        <v>44.1</v>
      </c>
      <c r="M483" s="31">
        <v>150.46929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11658.7</v>
      </c>
      <c r="D484" s="36">
        <v>11732.550000000001</v>
      </c>
      <c r="E484" s="36">
        <v>11558.050000000003</v>
      </c>
      <c r="F484" s="36">
        <v>11457.400000000001</v>
      </c>
      <c r="G484" s="36">
        <v>11282.900000000003</v>
      </c>
      <c r="H484" s="36">
        <v>11833.200000000003</v>
      </c>
      <c r="I484" s="36">
        <v>12007.699999999999</v>
      </c>
      <c r="J484" s="36">
        <v>12108.350000000002</v>
      </c>
      <c r="K484" s="31">
        <v>11907.05</v>
      </c>
      <c r="L484" s="31">
        <v>11631.9</v>
      </c>
      <c r="M484" s="31">
        <v>5.5605599999999997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139.65</v>
      </c>
      <c r="D485" s="36">
        <v>140.46666666666667</v>
      </c>
      <c r="E485" s="36">
        <v>138.19333333333333</v>
      </c>
      <c r="F485" s="36">
        <v>136.73666666666665</v>
      </c>
      <c r="G485" s="36">
        <v>134.46333333333331</v>
      </c>
      <c r="H485" s="36">
        <v>141.92333333333335</v>
      </c>
      <c r="I485" s="36">
        <v>144.19666666666672</v>
      </c>
      <c r="J485" s="36">
        <v>145.65333333333336</v>
      </c>
      <c r="K485" s="31">
        <v>142.74</v>
      </c>
      <c r="L485" s="31">
        <v>139.01</v>
      </c>
      <c r="M485" s="31">
        <v>136.17156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2082.9</v>
      </c>
      <c r="D486" s="36">
        <v>2095.7166666666667</v>
      </c>
      <c r="E486" s="36">
        <v>2054.9833333333336</v>
      </c>
      <c r="F486" s="36">
        <v>2027.0666666666671</v>
      </c>
      <c r="G486" s="36">
        <v>1986.3333333333339</v>
      </c>
      <c r="H486" s="36">
        <v>2123.6333333333332</v>
      </c>
      <c r="I486" s="36">
        <v>2164.3666666666659</v>
      </c>
      <c r="J486" s="36">
        <v>2192.2833333333328</v>
      </c>
      <c r="K486" s="31">
        <v>2136.4499999999998</v>
      </c>
      <c r="L486" s="31">
        <v>2067.8000000000002</v>
      </c>
      <c r="M486" s="31">
        <v>6.5411700000000002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1298.5999999999999</v>
      </c>
      <c r="D487" s="36">
        <v>1302.7833333333335</v>
      </c>
      <c r="E487" s="36">
        <v>1288.116666666667</v>
      </c>
      <c r="F487" s="36">
        <v>1277.6333333333334</v>
      </c>
      <c r="G487" s="36">
        <v>1262.9666666666669</v>
      </c>
      <c r="H487" s="36">
        <v>1313.2666666666671</v>
      </c>
      <c r="I487" s="36">
        <v>1327.9333333333336</v>
      </c>
      <c r="J487" s="36">
        <v>1338.4166666666672</v>
      </c>
      <c r="K487" s="31">
        <v>1317.45</v>
      </c>
      <c r="L487" s="31">
        <v>1292.3</v>
      </c>
      <c r="M487" s="31">
        <v>10.485049999999999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391.9</v>
      </c>
      <c r="D488" s="36">
        <v>390.63333333333338</v>
      </c>
      <c r="E488" s="36">
        <v>387.26666666666677</v>
      </c>
      <c r="F488" s="36">
        <v>382.63333333333338</v>
      </c>
      <c r="G488" s="36">
        <v>379.26666666666677</v>
      </c>
      <c r="H488" s="36">
        <v>395.26666666666677</v>
      </c>
      <c r="I488" s="36">
        <v>398.63333333333344</v>
      </c>
      <c r="J488" s="36">
        <v>403.26666666666677</v>
      </c>
      <c r="K488" s="31">
        <v>394</v>
      </c>
      <c r="L488" s="31">
        <v>386</v>
      </c>
      <c r="M488" s="31">
        <v>9.3442500000000006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458.65</v>
      </c>
      <c r="D489" s="36">
        <v>459.86666666666662</v>
      </c>
      <c r="E489" s="36">
        <v>453.88333333333321</v>
      </c>
      <c r="F489" s="36">
        <v>449.11666666666662</v>
      </c>
      <c r="G489" s="36">
        <v>443.13333333333321</v>
      </c>
      <c r="H489" s="36">
        <v>464.63333333333321</v>
      </c>
      <c r="I489" s="36">
        <v>470.61666666666667</v>
      </c>
      <c r="J489" s="36">
        <v>475.38333333333321</v>
      </c>
      <c r="K489" s="31">
        <v>465.85</v>
      </c>
      <c r="L489" s="31">
        <v>455.1</v>
      </c>
      <c r="M489" s="31">
        <v>2.09124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479.05</v>
      </c>
      <c r="D490" s="36">
        <v>480.08333333333331</v>
      </c>
      <c r="E490" s="36">
        <v>475.71666666666664</v>
      </c>
      <c r="F490" s="36">
        <v>472.38333333333333</v>
      </c>
      <c r="G490" s="36">
        <v>468.01666666666665</v>
      </c>
      <c r="H490" s="36">
        <v>483.41666666666663</v>
      </c>
      <c r="I490" s="36">
        <v>487.7833333333333</v>
      </c>
      <c r="J490" s="36">
        <v>491.11666666666662</v>
      </c>
      <c r="K490" s="31">
        <v>484.45</v>
      </c>
      <c r="L490" s="31">
        <v>476.75</v>
      </c>
      <c r="M490" s="31">
        <v>4.4620600000000001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325.95</v>
      </c>
      <c r="D491" s="36">
        <v>326.90000000000003</v>
      </c>
      <c r="E491" s="36">
        <v>323.60000000000008</v>
      </c>
      <c r="F491" s="36">
        <v>321.25000000000006</v>
      </c>
      <c r="G491" s="36">
        <v>317.9500000000001</v>
      </c>
      <c r="H491" s="36">
        <v>329.25000000000006</v>
      </c>
      <c r="I491" s="36">
        <v>332.55</v>
      </c>
      <c r="J491" s="36">
        <v>334.90000000000003</v>
      </c>
      <c r="K491" s="31">
        <v>330.2</v>
      </c>
      <c r="L491" s="31">
        <v>324.55</v>
      </c>
      <c r="M491" s="31">
        <v>2.9616600000000002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558.29999999999995</v>
      </c>
      <c r="D492" s="36">
        <v>556.6</v>
      </c>
      <c r="E492" s="36">
        <v>543.90000000000009</v>
      </c>
      <c r="F492" s="36">
        <v>529.50000000000011</v>
      </c>
      <c r="G492" s="36">
        <v>516.80000000000018</v>
      </c>
      <c r="H492" s="36">
        <v>571</v>
      </c>
      <c r="I492" s="36">
        <v>583.70000000000005</v>
      </c>
      <c r="J492" s="36">
        <v>598.09999999999991</v>
      </c>
      <c r="K492" s="31">
        <v>569.29999999999995</v>
      </c>
      <c r="L492" s="31">
        <v>542.20000000000005</v>
      </c>
      <c r="M492" s="31">
        <v>5.6216299999999997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666.7</v>
      </c>
      <c r="D493" s="36">
        <v>665.26666666666677</v>
      </c>
      <c r="E493" s="36">
        <v>658.03333333333353</v>
      </c>
      <c r="F493" s="36">
        <v>649.36666666666679</v>
      </c>
      <c r="G493" s="36">
        <v>642.13333333333355</v>
      </c>
      <c r="H493" s="36">
        <v>673.93333333333351</v>
      </c>
      <c r="I493" s="36">
        <v>681.16666666666686</v>
      </c>
      <c r="J493" s="36">
        <v>689.83333333333348</v>
      </c>
      <c r="K493" s="31">
        <v>672.5</v>
      </c>
      <c r="L493" s="31">
        <v>656.6</v>
      </c>
      <c r="M493" s="31">
        <v>2.43743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1599</v>
      </c>
      <c r="D494" s="36">
        <v>1611.9333333333332</v>
      </c>
      <c r="E494" s="36">
        <v>1579.1666666666663</v>
      </c>
      <c r="F494" s="36">
        <v>1559.333333333333</v>
      </c>
      <c r="G494" s="36">
        <v>1526.5666666666662</v>
      </c>
      <c r="H494" s="36">
        <v>1631.7666666666664</v>
      </c>
      <c r="I494" s="36">
        <v>1664.5333333333333</v>
      </c>
      <c r="J494" s="36">
        <v>1684.3666666666666</v>
      </c>
      <c r="K494" s="31">
        <v>1644.7</v>
      </c>
      <c r="L494" s="31">
        <v>1592.1</v>
      </c>
      <c r="M494" s="31">
        <v>17.40193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1063.8499999999999</v>
      </c>
      <c r="D495" s="36">
        <v>1058.75</v>
      </c>
      <c r="E495" s="36">
        <v>1038.9000000000001</v>
      </c>
      <c r="F495" s="36">
        <v>1013.95</v>
      </c>
      <c r="G495" s="36">
        <v>994.10000000000014</v>
      </c>
      <c r="H495" s="36">
        <v>1083.7</v>
      </c>
      <c r="I495" s="36">
        <v>1103.55</v>
      </c>
      <c r="J495" s="36">
        <v>1128.5</v>
      </c>
      <c r="K495" s="31">
        <v>1078.5999999999999</v>
      </c>
      <c r="L495" s="31">
        <v>1033.8</v>
      </c>
      <c r="M495" s="31">
        <v>1.2735799999999999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455.5</v>
      </c>
      <c r="D496" s="36">
        <v>458.88333333333338</v>
      </c>
      <c r="E496" s="36">
        <v>450.21666666666675</v>
      </c>
      <c r="F496" s="36">
        <v>444.93333333333339</v>
      </c>
      <c r="G496" s="36">
        <v>436.26666666666677</v>
      </c>
      <c r="H496" s="36">
        <v>464.16666666666674</v>
      </c>
      <c r="I496" s="36">
        <v>472.83333333333337</v>
      </c>
      <c r="J496" s="36">
        <v>478.11666666666673</v>
      </c>
      <c r="K496" s="31">
        <v>467.55</v>
      </c>
      <c r="L496" s="31">
        <v>453.6</v>
      </c>
      <c r="M496" s="31">
        <v>233.02199999999999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775.6</v>
      </c>
      <c r="D497" s="36">
        <v>777.33333333333337</v>
      </c>
      <c r="E497" s="36">
        <v>771.06666666666672</v>
      </c>
      <c r="F497" s="36">
        <v>766.5333333333333</v>
      </c>
      <c r="G497" s="36">
        <v>760.26666666666665</v>
      </c>
      <c r="H497" s="36">
        <v>781.86666666666679</v>
      </c>
      <c r="I497" s="36">
        <v>788.13333333333344</v>
      </c>
      <c r="J497" s="36">
        <v>792.66666666666686</v>
      </c>
      <c r="K497" s="31">
        <v>783.6</v>
      </c>
      <c r="L497" s="31">
        <v>772.8</v>
      </c>
      <c r="M497" s="31">
        <v>6.6501999999999999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16.8</v>
      </c>
      <c r="D498" s="36">
        <v>17.046666666666667</v>
      </c>
      <c r="E498" s="36">
        <v>16.423333333333332</v>
      </c>
      <c r="F498" s="36">
        <v>16.046666666666667</v>
      </c>
      <c r="G498" s="36">
        <v>15.423333333333332</v>
      </c>
      <c r="H498" s="36">
        <v>17.423333333333332</v>
      </c>
      <c r="I498" s="36">
        <v>18.046666666666667</v>
      </c>
      <c r="J498" s="36">
        <v>18.423333333333332</v>
      </c>
      <c r="K498" s="31">
        <v>17.670000000000002</v>
      </c>
      <c r="L498" s="31">
        <v>16.670000000000002</v>
      </c>
      <c r="M498" s="31">
        <v>9644.5862799999995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1521.7</v>
      </c>
      <c r="D499" s="36">
        <v>1525.45</v>
      </c>
      <c r="E499" s="36">
        <v>1511.1000000000001</v>
      </c>
      <c r="F499" s="36">
        <v>1500.5</v>
      </c>
      <c r="G499" s="36">
        <v>1486.15</v>
      </c>
      <c r="H499" s="36">
        <v>1536.0500000000002</v>
      </c>
      <c r="I499" s="36">
        <v>1550.4</v>
      </c>
      <c r="J499" s="31">
        <v>1561.0000000000002</v>
      </c>
      <c r="K499" s="31">
        <v>1539.8</v>
      </c>
      <c r="L499" s="31">
        <v>1514.85</v>
      </c>
      <c r="M499" s="53">
        <v>6.9067699999999999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645.85</v>
      </c>
      <c r="D500" s="36">
        <v>643.0333333333333</v>
      </c>
      <c r="E500" s="36">
        <v>633.06666666666661</v>
      </c>
      <c r="F500" s="36">
        <v>620.2833333333333</v>
      </c>
      <c r="G500" s="36">
        <v>610.31666666666661</v>
      </c>
      <c r="H500" s="36">
        <v>655.81666666666661</v>
      </c>
      <c r="I500" s="36">
        <v>665.7833333333333</v>
      </c>
      <c r="J500" s="31">
        <v>678.56666666666661</v>
      </c>
      <c r="K500" s="31">
        <v>653</v>
      </c>
      <c r="L500" s="31">
        <v>630.25</v>
      </c>
      <c r="M500" s="53">
        <v>10.90138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174.27</v>
      </c>
      <c r="D501" s="36">
        <v>173.02666666666664</v>
      </c>
      <c r="E501" s="36">
        <v>171.05333333333328</v>
      </c>
      <c r="F501" s="36">
        <v>167.83666666666664</v>
      </c>
      <c r="G501" s="36">
        <v>165.86333333333329</v>
      </c>
      <c r="H501" s="36">
        <v>176.24333333333328</v>
      </c>
      <c r="I501" s="36">
        <v>178.21666666666664</v>
      </c>
      <c r="J501" s="36">
        <v>181.43333333333328</v>
      </c>
      <c r="K501" s="31">
        <v>175</v>
      </c>
      <c r="L501" s="31">
        <v>169.81</v>
      </c>
      <c r="M501" s="31">
        <v>39.420400000000001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851.25</v>
      </c>
      <c r="D502" s="36">
        <v>854.35</v>
      </c>
      <c r="E502" s="36">
        <v>845.90000000000009</v>
      </c>
      <c r="F502" s="36">
        <v>840.55000000000007</v>
      </c>
      <c r="G502" s="36">
        <v>832.10000000000014</v>
      </c>
      <c r="H502" s="36">
        <v>859.7</v>
      </c>
      <c r="I502" s="36">
        <v>868.15000000000009</v>
      </c>
      <c r="J502" s="36">
        <v>873.5</v>
      </c>
      <c r="K502" s="31">
        <v>862.8</v>
      </c>
      <c r="L502" s="31">
        <v>849</v>
      </c>
      <c r="M502" s="31">
        <v>0.85851999999999995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2054.35</v>
      </c>
      <c r="D503" s="36">
        <v>2039.7</v>
      </c>
      <c r="E503" s="36">
        <v>2017.25</v>
      </c>
      <c r="F503" s="36">
        <v>1980.1499999999999</v>
      </c>
      <c r="G503" s="36">
        <v>1957.6999999999998</v>
      </c>
      <c r="H503" s="36">
        <v>2076.8000000000002</v>
      </c>
      <c r="I503" s="36">
        <v>2099.2500000000005</v>
      </c>
      <c r="J503" s="31">
        <v>2136.3500000000004</v>
      </c>
      <c r="K503" s="31">
        <v>2062.15</v>
      </c>
      <c r="L503" s="31">
        <v>2002.6</v>
      </c>
      <c r="M503" s="53">
        <v>2.1606299999999998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559.70000000000005</v>
      </c>
      <c r="D504" s="36">
        <v>559.56666666666672</v>
      </c>
      <c r="E504" s="36">
        <v>556.53333333333342</v>
      </c>
      <c r="F504" s="36">
        <v>553.36666666666667</v>
      </c>
      <c r="G504" s="36">
        <v>550.33333333333337</v>
      </c>
      <c r="H504" s="36">
        <v>562.73333333333346</v>
      </c>
      <c r="I504" s="36">
        <v>565.76666666666677</v>
      </c>
      <c r="J504" s="36">
        <v>568.93333333333351</v>
      </c>
      <c r="K504" s="31">
        <v>562.6</v>
      </c>
      <c r="L504" s="31">
        <v>556.4</v>
      </c>
      <c r="M504" s="31">
        <v>56.195309999999999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26.19</v>
      </c>
      <c r="D505" s="200">
        <v>26.38666666666667</v>
      </c>
      <c r="E505" s="200">
        <v>25.923333333333339</v>
      </c>
      <c r="F505" s="200">
        <v>25.65666666666667</v>
      </c>
      <c r="G505" s="200">
        <v>25.193333333333339</v>
      </c>
      <c r="H505" s="200">
        <v>26.65333333333334</v>
      </c>
      <c r="I505" s="200">
        <v>27.116666666666671</v>
      </c>
      <c r="J505" s="200">
        <v>27.38333333333334</v>
      </c>
      <c r="K505" s="201">
        <v>26.85</v>
      </c>
      <c r="L505" s="201">
        <v>26.12</v>
      </c>
      <c r="M505" s="201">
        <v>1643.46164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15801.25</v>
      </c>
      <c r="D506" s="276">
        <v>15800.050000000001</v>
      </c>
      <c r="E506" s="276">
        <v>15661.300000000003</v>
      </c>
      <c r="F506" s="276">
        <v>15521.350000000002</v>
      </c>
      <c r="G506" s="276">
        <v>15382.600000000004</v>
      </c>
      <c r="H506" s="276">
        <v>15940.000000000002</v>
      </c>
      <c r="I506" s="276">
        <v>16078.749999999998</v>
      </c>
      <c r="J506" s="276">
        <v>16218.7</v>
      </c>
      <c r="K506" s="277">
        <v>15938.8</v>
      </c>
      <c r="L506" s="277">
        <v>15660.1</v>
      </c>
      <c r="M506" s="277">
        <v>2.6370000000000001E-2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155.53</v>
      </c>
      <c r="D507" s="215">
        <v>158.11666666666667</v>
      </c>
      <c r="E507" s="215">
        <v>152.20333333333335</v>
      </c>
      <c r="F507" s="215">
        <v>148.87666666666667</v>
      </c>
      <c r="G507" s="215">
        <v>142.96333333333334</v>
      </c>
      <c r="H507" s="215">
        <v>161.44333333333336</v>
      </c>
      <c r="I507" s="215">
        <v>167.35666666666665</v>
      </c>
      <c r="J507" s="215">
        <v>170.68333333333337</v>
      </c>
      <c r="K507" s="213">
        <v>164.03</v>
      </c>
      <c r="L507" s="213">
        <v>154.79</v>
      </c>
      <c r="M507" s="213">
        <v>206.51456999999999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779.2</v>
      </c>
      <c r="D508" s="278">
        <v>786.01666666666677</v>
      </c>
      <c r="E508" s="278">
        <v>768.28333333333353</v>
      </c>
      <c r="F508" s="278">
        <v>757.36666666666679</v>
      </c>
      <c r="G508" s="278">
        <v>739.63333333333355</v>
      </c>
      <c r="H508" s="278">
        <v>796.93333333333351</v>
      </c>
      <c r="I508" s="278">
        <v>814.66666666666686</v>
      </c>
      <c r="J508" s="278">
        <v>825.58333333333348</v>
      </c>
      <c r="K508" s="278">
        <v>803.75</v>
      </c>
      <c r="L508" s="278">
        <v>775.1</v>
      </c>
      <c r="M508" s="278">
        <v>11.69899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217.49</v>
      </c>
      <c r="D509" s="280">
        <v>221.04666666666671</v>
      </c>
      <c r="E509" s="280">
        <v>211.74333333333342</v>
      </c>
      <c r="F509" s="280">
        <v>205.99666666666673</v>
      </c>
      <c r="G509" s="280">
        <v>196.69333333333344</v>
      </c>
      <c r="H509" s="280">
        <v>226.79333333333341</v>
      </c>
      <c r="I509" s="280">
        <v>236.09666666666669</v>
      </c>
      <c r="J509" s="280">
        <v>241.84333333333339</v>
      </c>
      <c r="K509" s="280">
        <v>230.35</v>
      </c>
      <c r="L509" s="280">
        <v>215.3</v>
      </c>
      <c r="M509" s="280">
        <v>446.81031000000002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1184.8</v>
      </c>
      <c r="D510" s="278">
        <v>1186.7</v>
      </c>
      <c r="E510" s="278">
        <v>1175.7</v>
      </c>
      <c r="F510" s="278">
        <v>1166.5999999999999</v>
      </c>
      <c r="G510" s="278">
        <v>1155.5999999999999</v>
      </c>
      <c r="H510" s="278">
        <v>1195.8000000000002</v>
      </c>
      <c r="I510" s="278">
        <v>1206.8000000000002</v>
      </c>
      <c r="J510" s="278">
        <v>1215.9000000000003</v>
      </c>
      <c r="K510" s="278">
        <v>1197.7</v>
      </c>
      <c r="L510" s="278">
        <v>1177.5999999999999</v>
      </c>
      <c r="M510" s="278">
        <v>8.9025400000000001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2497.5</v>
      </c>
      <c r="D511" s="281">
        <v>2503.5666666666666</v>
      </c>
      <c r="E511" s="281">
        <v>2476.6333333333332</v>
      </c>
      <c r="F511" s="281">
        <v>2455.7666666666664</v>
      </c>
      <c r="G511" s="281">
        <v>2428.833333333333</v>
      </c>
      <c r="H511" s="281">
        <v>2524.4333333333334</v>
      </c>
      <c r="I511" s="281">
        <v>2551.3666666666668</v>
      </c>
      <c r="J511" s="281">
        <v>2572.2333333333336</v>
      </c>
      <c r="K511" s="281">
        <v>2530.5</v>
      </c>
      <c r="L511" s="281">
        <v>2482.6999999999998</v>
      </c>
      <c r="M511" s="281">
        <v>0.30621999999999999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2"/>
      <c r="B5" s="363"/>
      <c r="C5" s="362"/>
      <c r="D5" s="36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64" t="s">
        <v>520</v>
      </c>
      <c r="C7" s="364"/>
      <c r="D7" s="7">
        <f>Main!B10</f>
        <v>45491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45489</v>
      </c>
      <c r="B10" s="32">
        <v>543499</v>
      </c>
      <c r="C10" s="31" t="s">
        <v>1020</v>
      </c>
      <c r="D10" s="31" t="s">
        <v>1021</v>
      </c>
      <c r="E10" s="31" t="s">
        <v>529</v>
      </c>
      <c r="F10" s="84">
        <v>112500</v>
      </c>
      <c r="G10" s="32">
        <v>56.5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45489</v>
      </c>
      <c r="B11" s="32">
        <v>543499</v>
      </c>
      <c r="C11" s="31" t="s">
        <v>1020</v>
      </c>
      <c r="D11" s="31" t="s">
        <v>1093</v>
      </c>
      <c r="E11" s="31" t="s">
        <v>530</v>
      </c>
      <c r="F11" s="84">
        <v>103500</v>
      </c>
      <c r="G11" s="32">
        <v>56.5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45489</v>
      </c>
      <c r="B12" s="32">
        <v>538351</v>
      </c>
      <c r="C12" s="31" t="s">
        <v>1094</v>
      </c>
      <c r="D12" s="31" t="s">
        <v>887</v>
      </c>
      <c r="E12" s="31" t="s">
        <v>530</v>
      </c>
      <c r="F12" s="84">
        <v>67000</v>
      </c>
      <c r="G12" s="32">
        <v>13.12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45489</v>
      </c>
      <c r="B13" s="32">
        <v>538351</v>
      </c>
      <c r="C13" s="31" t="s">
        <v>1094</v>
      </c>
      <c r="D13" s="31" t="s">
        <v>1095</v>
      </c>
      <c r="E13" s="31" t="s">
        <v>530</v>
      </c>
      <c r="F13" s="84">
        <v>80000</v>
      </c>
      <c r="G13" s="32">
        <v>13.12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45489</v>
      </c>
      <c r="B14" s="32">
        <v>538351</v>
      </c>
      <c r="C14" s="31" t="s">
        <v>1094</v>
      </c>
      <c r="D14" s="31" t="s">
        <v>887</v>
      </c>
      <c r="E14" s="31" t="s">
        <v>529</v>
      </c>
      <c r="F14" s="84">
        <v>100000</v>
      </c>
      <c r="G14" s="32">
        <v>13.12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45489</v>
      </c>
      <c r="B15" s="32">
        <v>542865</v>
      </c>
      <c r="C15" s="31" t="s">
        <v>1096</v>
      </c>
      <c r="D15" s="31" t="s">
        <v>1097</v>
      </c>
      <c r="E15" s="31" t="s">
        <v>530</v>
      </c>
      <c r="F15" s="84">
        <v>110000</v>
      </c>
      <c r="G15" s="32">
        <v>30.11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45489</v>
      </c>
      <c r="B16" s="32">
        <v>542865</v>
      </c>
      <c r="C16" s="31" t="s">
        <v>1096</v>
      </c>
      <c r="D16" s="31" t="s">
        <v>1098</v>
      </c>
      <c r="E16" s="31" t="s">
        <v>530</v>
      </c>
      <c r="F16" s="84">
        <v>61622</v>
      </c>
      <c r="G16" s="32">
        <v>29.11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45489</v>
      </c>
      <c r="B17" s="32">
        <v>524434</v>
      </c>
      <c r="C17" s="31" t="s">
        <v>1099</v>
      </c>
      <c r="D17" s="31" t="s">
        <v>1100</v>
      </c>
      <c r="E17" s="31" t="s">
        <v>529</v>
      </c>
      <c r="F17" s="84">
        <v>46000</v>
      </c>
      <c r="G17" s="32">
        <v>23.07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45489</v>
      </c>
      <c r="B18" s="32">
        <v>524434</v>
      </c>
      <c r="C18" s="31" t="s">
        <v>1099</v>
      </c>
      <c r="D18" s="31" t="s">
        <v>887</v>
      </c>
      <c r="E18" s="31" t="s">
        <v>529</v>
      </c>
      <c r="F18" s="84">
        <v>25000</v>
      </c>
      <c r="G18" s="32">
        <v>23.11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45489</v>
      </c>
      <c r="B19" s="32">
        <v>524434</v>
      </c>
      <c r="C19" s="31" t="s">
        <v>1099</v>
      </c>
      <c r="D19" s="31" t="s">
        <v>887</v>
      </c>
      <c r="E19" s="31" t="s">
        <v>530</v>
      </c>
      <c r="F19" s="84">
        <v>61461</v>
      </c>
      <c r="G19" s="32">
        <v>23.11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45489</v>
      </c>
      <c r="B20" s="32">
        <v>544183</v>
      </c>
      <c r="C20" s="31" t="s">
        <v>1101</v>
      </c>
      <c r="D20" s="31" t="s">
        <v>1102</v>
      </c>
      <c r="E20" s="31" t="s">
        <v>529</v>
      </c>
      <c r="F20" s="84">
        <v>7000</v>
      </c>
      <c r="G20" s="32">
        <v>204.57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45489</v>
      </c>
      <c r="B21" s="32">
        <v>540956</v>
      </c>
      <c r="C21" s="31" t="s">
        <v>1103</v>
      </c>
      <c r="D21" s="31" t="s">
        <v>1104</v>
      </c>
      <c r="E21" s="31" t="s">
        <v>530</v>
      </c>
      <c r="F21" s="84">
        <v>896904</v>
      </c>
      <c r="G21" s="32">
        <v>22.8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45489</v>
      </c>
      <c r="B22" s="32">
        <v>530249</v>
      </c>
      <c r="C22" s="31" t="s">
        <v>1105</v>
      </c>
      <c r="D22" s="31" t="s">
        <v>887</v>
      </c>
      <c r="E22" s="31" t="s">
        <v>529</v>
      </c>
      <c r="F22" s="84">
        <v>388803</v>
      </c>
      <c r="G22" s="32">
        <v>5.12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45489</v>
      </c>
      <c r="B23" s="32">
        <v>540829</v>
      </c>
      <c r="C23" s="31" t="s">
        <v>1106</v>
      </c>
      <c r="D23" s="31" t="s">
        <v>887</v>
      </c>
      <c r="E23" s="31" t="s">
        <v>529</v>
      </c>
      <c r="F23" s="84">
        <v>28000</v>
      </c>
      <c r="G23" s="32">
        <v>26.33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45489</v>
      </c>
      <c r="B24" s="32">
        <v>512018</v>
      </c>
      <c r="C24" s="31" t="s">
        <v>1009</v>
      </c>
      <c r="D24" s="31" t="s">
        <v>1010</v>
      </c>
      <c r="E24" s="31" t="s">
        <v>530</v>
      </c>
      <c r="F24" s="84">
        <v>1000000</v>
      </c>
      <c r="G24" s="32">
        <v>10.37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45489</v>
      </c>
      <c r="B25" s="32">
        <v>531035</v>
      </c>
      <c r="C25" s="31" t="s">
        <v>1107</v>
      </c>
      <c r="D25" s="31" t="s">
        <v>1108</v>
      </c>
      <c r="E25" s="31" t="s">
        <v>530</v>
      </c>
      <c r="F25" s="84">
        <v>122263</v>
      </c>
      <c r="G25" s="32">
        <v>799.58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45489</v>
      </c>
      <c r="B26" s="32">
        <v>540190</v>
      </c>
      <c r="C26" s="31" t="s">
        <v>1002</v>
      </c>
      <c r="D26" s="31" t="s">
        <v>1011</v>
      </c>
      <c r="E26" s="31" t="s">
        <v>530</v>
      </c>
      <c r="F26" s="84">
        <v>1748891</v>
      </c>
      <c r="G26" s="32">
        <v>3.73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45489</v>
      </c>
      <c r="B27" s="32">
        <v>540190</v>
      </c>
      <c r="C27" s="31" t="s">
        <v>1002</v>
      </c>
      <c r="D27" s="31" t="s">
        <v>1109</v>
      </c>
      <c r="E27" s="31" t="s">
        <v>530</v>
      </c>
      <c r="F27" s="84">
        <v>6715698</v>
      </c>
      <c r="G27" s="32">
        <v>3.7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45489</v>
      </c>
      <c r="B28" s="32">
        <v>540190</v>
      </c>
      <c r="C28" s="31" t="s">
        <v>1002</v>
      </c>
      <c r="D28" s="31" t="s">
        <v>1109</v>
      </c>
      <c r="E28" s="31" t="s">
        <v>529</v>
      </c>
      <c r="F28" s="84">
        <v>100000</v>
      </c>
      <c r="G28" s="32">
        <v>3.6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45489</v>
      </c>
      <c r="B29" s="32">
        <v>540190</v>
      </c>
      <c r="C29" s="31" t="s">
        <v>1002</v>
      </c>
      <c r="D29" s="31" t="s">
        <v>1110</v>
      </c>
      <c r="E29" s="31" t="s">
        <v>530</v>
      </c>
      <c r="F29" s="84">
        <v>5175674</v>
      </c>
      <c r="G29" s="32">
        <v>3.65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45489</v>
      </c>
      <c r="B30" s="32">
        <v>540190</v>
      </c>
      <c r="C30" s="31" t="s">
        <v>1002</v>
      </c>
      <c r="D30" s="31" t="s">
        <v>1111</v>
      </c>
      <c r="E30" s="31" t="s">
        <v>529</v>
      </c>
      <c r="F30" s="84">
        <v>1000000</v>
      </c>
      <c r="G30" s="32">
        <v>3.43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45489</v>
      </c>
      <c r="B31" s="32">
        <v>540190</v>
      </c>
      <c r="C31" s="31" t="s">
        <v>1002</v>
      </c>
      <c r="D31" s="31" t="s">
        <v>1112</v>
      </c>
      <c r="E31" s="31" t="s">
        <v>529</v>
      </c>
      <c r="F31" s="84">
        <v>1500000</v>
      </c>
      <c r="G31" s="32">
        <v>3.53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45489</v>
      </c>
      <c r="B32" s="32">
        <v>540190</v>
      </c>
      <c r="C32" s="31" t="s">
        <v>1002</v>
      </c>
      <c r="D32" s="31" t="s">
        <v>1111</v>
      </c>
      <c r="E32" s="31" t="s">
        <v>530</v>
      </c>
      <c r="F32" s="84">
        <v>1000000</v>
      </c>
      <c r="G32" s="32">
        <v>3.77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45489</v>
      </c>
      <c r="B33" s="32">
        <v>540190</v>
      </c>
      <c r="C33" s="31" t="s">
        <v>1002</v>
      </c>
      <c r="D33" s="31" t="s">
        <v>1112</v>
      </c>
      <c r="E33" s="31" t="s">
        <v>530</v>
      </c>
      <c r="F33" s="84">
        <v>1500000</v>
      </c>
      <c r="G33" s="32">
        <v>3.52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45489</v>
      </c>
      <c r="B34" s="32">
        <v>531911</v>
      </c>
      <c r="C34" s="31" t="s">
        <v>1113</v>
      </c>
      <c r="D34" s="31" t="s">
        <v>1114</v>
      </c>
      <c r="E34" s="31" t="s">
        <v>530</v>
      </c>
      <c r="F34" s="84">
        <v>27207</v>
      </c>
      <c r="G34" s="32">
        <v>59.02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45489</v>
      </c>
      <c r="B35" s="32">
        <v>531911</v>
      </c>
      <c r="C35" s="31" t="s">
        <v>1113</v>
      </c>
      <c r="D35" s="31" t="s">
        <v>1115</v>
      </c>
      <c r="E35" s="31" t="s">
        <v>529</v>
      </c>
      <c r="F35" s="84">
        <v>42500</v>
      </c>
      <c r="G35" s="32">
        <v>59.44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45489</v>
      </c>
      <c r="B36" s="32">
        <v>544199</v>
      </c>
      <c r="C36" s="31" t="s">
        <v>1116</v>
      </c>
      <c r="D36" s="31" t="s">
        <v>1013</v>
      </c>
      <c r="E36" s="31" t="s">
        <v>530</v>
      </c>
      <c r="F36" s="84">
        <v>196800</v>
      </c>
      <c r="G36" s="32">
        <v>314.17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45489</v>
      </c>
      <c r="B37" s="32">
        <v>544199</v>
      </c>
      <c r="C37" s="31" t="s">
        <v>1116</v>
      </c>
      <c r="D37" s="31" t="s">
        <v>1013</v>
      </c>
      <c r="E37" s="31" t="s">
        <v>529</v>
      </c>
      <c r="F37" s="84">
        <v>160000</v>
      </c>
      <c r="G37" s="32">
        <v>310.11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45489</v>
      </c>
      <c r="B38" s="32">
        <v>544199</v>
      </c>
      <c r="C38" s="31" t="s">
        <v>1116</v>
      </c>
      <c r="D38" s="31" t="s">
        <v>1117</v>
      </c>
      <c r="E38" s="31" t="s">
        <v>530</v>
      </c>
      <c r="F38" s="84">
        <v>129600</v>
      </c>
      <c r="G38" s="32">
        <v>315.44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45489</v>
      </c>
      <c r="B39" s="32">
        <v>544199</v>
      </c>
      <c r="C39" s="31" t="s">
        <v>1116</v>
      </c>
      <c r="D39" s="31" t="s">
        <v>1117</v>
      </c>
      <c r="E39" s="31" t="s">
        <v>529</v>
      </c>
      <c r="F39" s="84">
        <v>129600</v>
      </c>
      <c r="G39" s="32">
        <v>314.18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45489</v>
      </c>
      <c r="B40" s="32">
        <v>531758</v>
      </c>
      <c r="C40" s="31" t="s">
        <v>1118</v>
      </c>
      <c r="D40" s="31" t="s">
        <v>1119</v>
      </c>
      <c r="E40" s="31" t="s">
        <v>530</v>
      </c>
      <c r="F40" s="84">
        <v>100000</v>
      </c>
      <c r="G40" s="32">
        <v>20.38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45489</v>
      </c>
      <c r="B41" s="32">
        <v>531758</v>
      </c>
      <c r="C41" s="31" t="s">
        <v>1118</v>
      </c>
      <c r="D41" s="31" t="s">
        <v>1120</v>
      </c>
      <c r="E41" s="31" t="s">
        <v>529</v>
      </c>
      <c r="F41" s="84">
        <v>103845</v>
      </c>
      <c r="G41" s="32">
        <v>20.38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45489</v>
      </c>
      <c r="B42" s="32">
        <v>530663</v>
      </c>
      <c r="C42" s="31" t="s">
        <v>1057</v>
      </c>
      <c r="D42" s="31" t="s">
        <v>1058</v>
      </c>
      <c r="E42" s="31" t="s">
        <v>530</v>
      </c>
      <c r="F42" s="84">
        <v>943628</v>
      </c>
      <c r="G42" s="32">
        <v>2.09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45489</v>
      </c>
      <c r="B43" s="32">
        <v>532775</v>
      </c>
      <c r="C43" s="31" t="s">
        <v>1121</v>
      </c>
      <c r="D43" s="31" t="s">
        <v>1112</v>
      </c>
      <c r="E43" s="31" t="s">
        <v>529</v>
      </c>
      <c r="F43" s="84">
        <v>67000174</v>
      </c>
      <c r="G43" s="32">
        <v>2.94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45489</v>
      </c>
      <c r="B44" s="32">
        <v>532775</v>
      </c>
      <c r="C44" s="31" t="s">
        <v>1121</v>
      </c>
      <c r="D44" s="31" t="s">
        <v>1112</v>
      </c>
      <c r="E44" s="31" t="s">
        <v>530</v>
      </c>
      <c r="F44" s="84">
        <v>37000174</v>
      </c>
      <c r="G44" s="32">
        <v>2.94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45489</v>
      </c>
      <c r="B45" s="32">
        <v>543546</v>
      </c>
      <c r="C45" s="31" t="s">
        <v>1122</v>
      </c>
      <c r="D45" s="31" t="s">
        <v>1123</v>
      </c>
      <c r="E45" s="31" t="s">
        <v>530</v>
      </c>
      <c r="F45" s="84">
        <v>130000</v>
      </c>
      <c r="G45" s="32">
        <v>39.78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45489</v>
      </c>
      <c r="B46" s="32">
        <v>540377</v>
      </c>
      <c r="C46" s="31" t="s">
        <v>1059</v>
      </c>
      <c r="D46" s="31" t="s">
        <v>1124</v>
      </c>
      <c r="E46" s="31" t="s">
        <v>530</v>
      </c>
      <c r="F46" s="84">
        <v>40000000</v>
      </c>
      <c r="G46" s="32">
        <v>1.3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45489</v>
      </c>
      <c r="B47" s="32">
        <v>540377</v>
      </c>
      <c r="C47" s="31" t="s">
        <v>1059</v>
      </c>
      <c r="D47" s="31" t="s">
        <v>887</v>
      </c>
      <c r="E47" s="31" t="s">
        <v>530</v>
      </c>
      <c r="F47" s="84">
        <v>12168988</v>
      </c>
      <c r="G47" s="32">
        <v>1.3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45489</v>
      </c>
      <c r="B48" s="32">
        <v>524400</v>
      </c>
      <c r="C48" s="31" t="s">
        <v>1125</v>
      </c>
      <c r="D48" s="31" t="s">
        <v>1126</v>
      </c>
      <c r="E48" s="31" t="s">
        <v>530</v>
      </c>
      <c r="F48" s="84">
        <v>20000</v>
      </c>
      <c r="G48" s="32">
        <v>80.56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45489</v>
      </c>
      <c r="B49" s="32">
        <v>538422</v>
      </c>
      <c r="C49" s="31" t="s">
        <v>1022</v>
      </c>
      <c r="D49" s="31" t="s">
        <v>1013</v>
      </c>
      <c r="E49" s="31" t="s">
        <v>530</v>
      </c>
      <c r="F49" s="84">
        <v>2196251</v>
      </c>
      <c r="G49" s="32">
        <v>0.64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45489</v>
      </c>
      <c r="B50" s="32">
        <v>535730</v>
      </c>
      <c r="C50" s="31" t="s">
        <v>1127</v>
      </c>
      <c r="D50" s="31" t="s">
        <v>1128</v>
      </c>
      <c r="E50" s="31" t="s">
        <v>530</v>
      </c>
      <c r="F50" s="84">
        <v>2500000</v>
      </c>
      <c r="G50" s="32">
        <v>1.4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45489</v>
      </c>
      <c r="B51" s="32">
        <v>541973</v>
      </c>
      <c r="C51" s="31" t="s">
        <v>1129</v>
      </c>
      <c r="D51" s="31" t="s">
        <v>1130</v>
      </c>
      <c r="E51" s="31" t="s">
        <v>530</v>
      </c>
      <c r="F51" s="84">
        <v>39000</v>
      </c>
      <c r="G51" s="32">
        <v>39.25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45489</v>
      </c>
      <c r="B52" s="32">
        <v>541973</v>
      </c>
      <c r="C52" s="31" t="s">
        <v>1129</v>
      </c>
      <c r="D52" s="31" t="s">
        <v>1131</v>
      </c>
      <c r="E52" s="31" t="s">
        <v>529</v>
      </c>
      <c r="F52" s="84">
        <v>19500</v>
      </c>
      <c r="G52" s="32">
        <v>39.25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45489</v>
      </c>
      <c r="B53" s="32">
        <v>541973</v>
      </c>
      <c r="C53" s="31" t="s">
        <v>1129</v>
      </c>
      <c r="D53" s="31" t="s">
        <v>1132</v>
      </c>
      <c r="E53" s="31" t="s">
        <v>529</v>
      </c>
      <c r="F53" s="84">
        <v>19500</v>
      </c>
      <c r="G53" s="32">
        <v>39.25</v>
      </c>
      <c r="H53" s="32" t="s">
        <v>325</v>
      </c>
    </row>
    <row r="54" spans="1:28" ht="15" customHeight="1">
      <c r="A54" s="83">
        <v>45489</v>
      </c>
      <c r="B54" s="32">
        <v>535910</v>
      </c>
      <c r="C54" s="31" t="s">
        <v>1023</v>
      </c>
      <c r="D54" s="31" t="s">
        <v>1133</v>
      </c>
      <c r="E54" s="31" t="s">
        <v>529</v>
      </c>
      <c r="F54" s="84">
        <v>77071</v>
      </c>
      <c r="G54" s="32">
        <v>174.93</v>
      </c>
      <c r="H54" s="32" t="s">
        <v>325</v>
      </c>
    </row>
    <row r="55" spans="1:28" ht="15" customHeight="1">
      <c r="A55" s="83">
        <v>45489</v>
      </c>
      <c r="B55" s="32">
        <v>535910</v>
      </c>
      <c r="C55" s="31" t="s">
        <v>1023</v>
      </c>
      <c r="D55" s="31" t="s">
        <v>1134</v>
      </c>
      <c r="E55" s="31" t="s">
        <v>529</v>
      </c>
      <c r="F55" s="84">
        <v>71424</v>
      </c>
      <c r="G55" s="32">
        <v>174.99</v>
      </c>
      <c r="H55" s="32" t="s">
        <v>325</v>
      </c>
    </row>
    <row r="56" spans="1:28" ht="15" customHeight="1">
      <c r="A56" s="83">
        <v>45489</v>
      </c>
      <c r="B56" s="32">
        <v>530557</v>
      </c>
      <c r="C56" s="31" t="s">
        <v>1135</v>
      </c>
      <c r="D56" s="31" t="s">
        <v>887</v>
      </c>
      <c r="E56" s="31" t="s">
        <v>529</v>
      </c>
      <c r="F56" s="84">
        <v>12500000</v>
      </c>
      <c r="G56" s="32">
        <v>0.95</v>
      </c>
      <c r="H56" s="32" t="s">
        <v>325</v>
      </c>
    </row>
    <row r="57" spans="1:28" ht="15" customHeight="1">
      <c r="A57" s="83">
        <v>45489</v>
      </c>
      <c r="B57" s="32">
        <v>543400</v>
      </c>
      <c r="C57" s="31" t="s">
        <v>1136</v>
      </c>
      <c r="D57" s="31" t="s">
        <v>1137</v>
      </c>
      <c r="E57" s="31" t="s">
        <v>529</v>
      </c>
      <c r="F57" s="84">
        <v>60000</v>
      </c>
      <c r="G57" s="32">
        <v>11.44</v>
      </c>
      <c r="H57" s="32" t="s">
        <v>325</v>
      </c>
    </row>
    <row r="58" spans="1:28" ht="15" customHeight="1">
      <c r="A58" s="83">
        <v>45489</v>
      </c>
      <c r="B58" s="32">
        <v>512217</v>
      </c>
      <c r="C58" s="31" t="s">
        <v>1138</v>
      </c>
      <c r="D58" s="31" t="s">
        <v>1024</v>
      </c>
      <c r="E58" s="31" t="s">
        <v>529</v>
      </c>
      <c r="F58" s="84">
        <v>57000</v>
      </c>
      <c r="G58" s="32">
        <v>29.99</v>
      </c>
      <c r="H58" s="32" t="s">
        <v>325</v>
      </c>
    </row>
    <row r="59" spans="1:28" ht="15" customHeight="1">
      <c r="A59" s="83">
        <v>45489</v>
      </c>
      <c r="B59" s="32">
        <v>512217</v>
      </c>
      <c r="C59" s="31" t="s">
        <v>1138</v>
      </c>
      <c r="D59" s="31" t="s">
        <v>1014</v>
      </c>
      <c r="E59" s="31" t="s">
        <v>530</v>
      </c>
      <c r="F59" s="84">
        <v>36071</v>
      </c>
      <c r="G59" s="32">
        <v>28.6</v>
      </c>
      <c r="H59" s="32" t="s">
        <v>325</v>
      </c>
    </row>
    <row r="60" spans="1:28" ht="15" customHeight="1">
      <c r="A60" s="83">
        <v>45489</v>
      </c>
      <c r="B60" s="32">
        <v>512217</v>
      </c>
      <c r="C60" s="31" t="s">
        <v>1138</v>
      </c>
      <c r="D60" s="31" t="s">
        <v>1014</v>
      </c>
      <c r="E60" s="31" t="s">
        <v>529</v>
      </c>
      <c r="F60" s="84">
        <v>10369</v>
      </c>
      <c r="G60" s="32">
        <v>28.54</v>
      </c>
      <c r="H60" s="32" t="s">
        <v>325</v>
      </c>
    </row>
    <row r="61" spans="1:28" ht="15" customHeight="1">
      <c r="A61" s="83">
        <v>45489</v>
      </c>
      <c r="B61" s="32">
        <v>500360</v>
      </c>
      <c r="C61" s="31" t="s">
        <v>1139</v>
      </c>
      <c r="D61" s="31" t="s">
        <v>1140</v>
      </c>
      <c r="E61" s="31" t="s">
        <v>529</v>
      </c>
      <c r="F61" s="84">
        <v>35000</v>
      </c>
      <c r="G61" s="32">
        <v>171.17</v>
      </c>
      <c r="H61" s="32" t="s">
        <v>325</v>
      </c>
    </row>
    <row r="62" spans="1:28" ht="15" customHeight="1">
      <c r="A62" s="83">
        <v>45489</v>
      </c>
      <c r="B62" s="32">
        <v>539561</v>
      </c>
      <c r="C62" s="31" t="s">
        <v>1025</v>
      </c>
      <c r="D62" s="31" t="s">
        <v>1141</v>
      </c>
      <c r="E62" s="31" t="s">
        <v>530</v>
      </c>
      <c r="F62" s="84">
        <v>606978</v>
      </c>
      <c r="G62" s="32">
        <v>16.23</v>
      </c>
      <c r="H62" s="32" t="s">
        <v>325</v>
      </c>
    </row>
    <row r="63" spans="1:28" ht="15" customHeight="1">
      <c r="A63" s="83">
        <v>45489</v>
      </c>
      <c r="B63" s="32">
        <v>539561</v>
      </c>
      <c r="C63" s="31" t="s">
        <v>1025</v>
      </c>
      <c r="D63" s="31" t="s">
        <v>1142</v>
      </c>
      <c r="E63" s="31" t="s">
        <v>530</v>
      </c>
      <c r="F63" s="84">
        <v>572717</v>
      </c>
      <c r="G63" s="32">
        <v>16.190000000000001</v>
      </c>
      <c r="H63" s="32" t="s">
        <v>325</v>
      </c>
    </row>
    <row r="64" spans="1:28" ht="15" customHeight="1">
      <c r="A64" s="83">
        <v>45489</v>
      </c>
      <c r="B64" s="32">
        <v>539561</v>
      </c>
      <c r="C64" s="31" t="s">
        <v>1025</v>
      </c>
      <c r="D64" s="31" t="s">
        <v>1142</v>
      </c>
      <c r="E64" s="31" t="s">
        <v>529</v>
      </c>
      <c r="F64" s="84">
        <v>652878</v>
      </c>
      <c r="G64" s="32">
        <v>15.99</v>
      </c>
      <c r="H64" s="32" t="s">
        <v>325</v>
      </c>
    </row>
    <row r="65" spans="1:8" ht="15" customHeight="1">
      <c r="A65" s="83">
        <v>45489</v>
      </c>
      <c r="B65" s="32">
        <v>531667</v>
      </c>
      <c r="C65" s="31" t="s">
        <v>1143</v>
      </c>
      <c r="D65" s="31" t="s">
        <v>1144</v>
      </c>
      <c r="E65" s="31" t="s">
        <v>529</v>
      </c>
      <c r="F65" s="84">
        <v>108279</v>
      </c>
      <c r="G65" s="32">
        <v>68.61</v>
      </c>
      <c r="H65" s="32" t="s">
        <v>325</v>
      </c>
    </row>
    <row r="66" spans="1:8" ht="15" customHeight="1">
      <c r="A66" s="83">
        <v>45489</v>
      </c>
      <c r="B66" s="32">
        <v>538875</v>
      </c>
      <c r="C66" s="31" t="s">
        <v>1145</v>
      </c>
      <c r="D66" s="31" t="s">
        <v>1146</v>
      </c>
      <c r="E66" s="31" t="s">
        <v>530</v>
      </c>
      <c r="F66" s="84">
        <v>114089</v>
      </c>
      <c r="G66" s="32">
        <v>27.62</v>
      </c>
      <c r="H66" s="32" t="s">
        <v>325</v>
      </c>
    </row>
    <row r="67" spans="1:8" ht="15" customHeight="1">
      <c r="A67" s="83">
        <v>45489</v>
      </c>
      <c r="B67" s="32">
        <v>539199</v>
      </c>
      <c r="C67" s="31" t="s">
        <v>1062</v>
      </c>
      <c r="D67" s="31" t="s">
        <v>1063</v>
      </c>
      <c r="E67" s="31" t="s">
        <v>529</v>
      </c>
      <c r="F67" s="84">
        <v>275000</v>
      </c>
      <c r="G67" s="32">
        <v>399.81</v>
      </c>
      <c r="H67" s="32" t="s">
        <v>325</v>
      </c>
    </row>
    <row r="68" spans="1:8" ht="15" customHeight="1">
      <c r="A68" s="83">
        <v>45489</v>
      </c>
      <c r="B68" s="32">
        <v>540147</v>
      </c>
      <c r="C68" s="31" t="s">
        <v>1147</v>
      </c>
      <c r="D68" s="31" t="s">
        <v>1061</v>
      </c>
      <c r="E68" s="31" t="s">
        <v>530</v>
      </c>
      <c r="F68" s="84">
        <v>489396</v>
      </c>
      <c r="G68" s="32">
        <v>7.07</v>
      </c>
      <c r="H68" s="32" t="s">
        <v>325</v>
      </c>
    </row>
    <row r="69" spans="1:8" ht="15" customHeight="1">
      <c r="A69" s="83">
        <v>45489</v>
      </c>
      <c r="B69" s="32">
        <v>540147</v>
      </c>
      <c r="C69" s="31" t="s">
        <v>1147</v>
      </c>
      <c r="D69" s="31" t="s">
        <v>1148</v>
      </c>
      <c r="E69" s="31" t="s">
        <v>530</v>
      </c>
      <c r="F69" s="84">
        <v>141000</v>
      </c>
      <c r="G69" s="32">
        <v>7.18</v>
      </c>
      <c r="H69" s="32" t="s">
        <v>325</v>
      </c>
    </row>
    <row r="70" spans="1:8" ht="15" customHeight="1">
      <c r="A70" s="83">
        <v>45489</v>
      </c>
      <c r="B70" s="32">
        <v>540147</v>
      </c>
      <c r="C70" s="31" t="s">
        <v>1147</v>
      </c>
      <c r="D70" s="31" t="s">
        <v>1061</v>
      </c>
      <c r="E70" s="31" t="s">
        <v>529</v>
      </c>
      <c r="F70" s="84">
        <v>37811</v>
      </c>
      <c r="G70" s="32">
        <v>7.1</v>
      </c>
      <c r="H70" s="32" t="s">
        <v>325</v>
      </c>
    </row>
    <row r="71" spans="1:8" ht="15" customHeight="1">
      <c r="A71" s="83">
        <v>45489</v>
      </c>
      <c r="B71" s="32">
        <v>540147</v>
      </c>
      <c r="C71" s="31" t="s">
        <v>1147</v>
      </c>
      <c r="D71" s="31" t="s">
        <v>1148</v>
      </c>
      <c r="E71" s="31" t="s">
        <v>529</v>
      </c>
      <c r="F71" s="84">
        <v>261600</v>
      </c>
      <c r="G71" s="32">
        <v>7.04</v>
      </c>
      <c r="H71" s="32" t="s">
        <v>325</v>
      </c>
    </row>
    <row r="72" spans="1:8" ht="15" customHeight="1">
      <c r="A72" s="83">
        <v>45489</v>
      </c>
      <c r="B72" s="32">
        <v>524642</v>
      </c>
      <c r="C72" s="31" t="s">
        <v>1149</v>
      </c>
      <c r="D72" s="31" t="s">
        <v>1150</v>
      </c>
      <c r="E72" s="31" t="s">
        <v>530</v>
      </c>
      <c r="F72" s="84">
        <v>425000</v>
      </c>
      <c r="G72" s="32">
        <v>1.26</v>
      </c>
      <c r="H72" s="32" t="s">
        <v>325</v>
      </c>
    </row>
    <row r="73" spans="1:8" ht="15" customHeight="1">
      <c r="A73" s="83">
        <v>45489</v>
      </c>
      <c r="B73" s="32">
        <v>543924</v>
      </c>
      <c r="C73" s="31" t="s">
        <v>1026</v>
      </c>
      <c r="D73" s="31" t="s">
        <v>1027</v>
      </c>
      <c r="E73" s="31" t="s">
        <v>529</v>
      </c>
      <c r="F73" s="84">
        <v>14000</v>
      </c>
      <c r="G73" s="32">
        <v>64.97</v>
      </c>
      <c r="H73" s="32" t="s">
        <v>325</v>
      </c>
    </row>
    <row r="74" spans="1:8" ht="15" customHeight="1">
      <c r="A74" s="83">
        <v>45489</v>
      </c>
      <c r="B74" s="32">
        <v>530289</v>
      </c>
      <c r="C74" s="31" t="s">
        <v>1151</v>
      </c>
      <c r="D74" s="31" t="s">
        <v>1152</v>
      </c>
      <c r="E74" s="31" t="s">
        <v>529</v>
      </c>
      <c r="F74" s="84">
        <v>100000</v>
      </c>
      <c r="G74" s="32">
        <v>58.87</v>
      </c>
      <c r="H74" s="32" t="s">
        <v>325</v>
      </c>
    </row>
    <row r="75" spans="1:8" ht="15" customHeight="1">
      <c r="A75" s="83">
        <v>45489</v>
      </c>
      <c r="B75" s="32">
        <v>530289</v>
      </c>
      <c r="C75" s="31" t="s">
        <v>1151</v>
      </c>
      <c r="D75" s="31" t="s">
        <v>1153</v>
      </c>
      <c r="E75" s="31" t="s">
        <v>530</v>
      </c>
      <c r="F75" s="84">
        <v>30998</v>
      </c>
      <c r="G75" s="32">
        <v>60.2</v>
      </c>
      <c r="H75" s="32" t="s">
        <v>325</v>
      </c>
    </row>
    <row r="76" spans="1:8" ht="15" customHeight="1">
      <c r="A76" s="83">
        <v>45489</v>
      </c>
      <c r="B76" s="32">
        <v>543745</v>
      </c>
      <c r="C76" s="31" t="s">
        <v>1064</v>
      </c>
      <c r="D76" s="31" t="s">
        <v>1065</v>
      </c>
      <c r="E76" s="31" t="s">
        <v>529</v>
      </c>
      <c r="F76" s="84">
        <v>114000</v>
      </c>
      <c r="G76" s="32">
        <v>11.26</v>
      </c>
      <c r="H76" s="32" t="s">
        <v>325</v>
      </c>
    </row>
    <row r="77" spans="1:8" ht="15" customHeight="1">
      <c r="A77" s="83">
        <v>45489</v>
      </c>
      <c r="B77" s="32">
        <v>521005</v>
      </c>
      <c r="C77" s="31" t="s">
        <v>1028</v>
      </c>
      <c r="D77" s="31" t="s">
        <v>1060</v>
      </c>
      <c r="E77" s="31" t="s">
        <v>530</v>
      </c>
      <c r="F77" s="84">
        <v>242746</v>
      </c>
      <c r="G77" s="32">
        <v>39.76</v>
      </c>
      <c r="H77" s="32" t="s">
        <v>325</v>
      </c>
    </row>
    <row r="78" spans="1:8" ht="15" customHeight="1">
      <c r="A78" s="83">
        <v>45489</v>
      </c>
      <c r="B78" s="32">
        <v>511523</v>
      </c>
      <c r="C78" s="31" t="s">
        <v>1029</v>
      </c>
      <c r="D78" s="31" t="s">
        <v>1154</v>
      </c>
      <c r="E78" s="31" t="s">
        <v>530</v>
      </c>
      <c r="F78" s="84">
        <v>100000</v>
      </c>
      <c r="G78" s="32">
        <v>25.06</v>
      </c>
      <c r="H78" s="32" t="s">
        <v>325</v>
      </c>
    </row>
    <row r="79" spans="1:8" ht="15" customHeight="1">
      <c r="A79" s="83">
        <v>45489</v>
      </c>
      <c r="B79" s="32">
        <v>533427</v>
      </c>
      <c r="C79" s="31" t="s">
        <v>1155</v>
      </c>
      <c r="D79" s="31" t="s">
        <v>1156</v>
      </c>
      <c r="E79" s="31" t="s">
        <v>529</v>
      </c>
      <c r="F79" s="84">
        <v>237185</v>
      </c>
      <c r="G79" s="32">
        <v>43.58</v>
      </c>
      <c r="H79" s="32" t="s">
        <v>325</v>
      </c>
    </row>
    <row r="80" spans="1:8" ht="15" customHeight="1">
      <c r="A80" s="83">
        <v>45489</v>
      </c>
      <c r="B80" s="32">
        <v>533427</v>
      </c>
      <c r="C80" s="31" t="s">
        <v>1155</v>
      </c>
      <c r="D80" s="31" t="s">
        <v>1156</v>
      </c>
      <c r="E80" s="31" t="s">
        <v>530</v>
      </c>
      <c r="F80" s="84">
        <v>237185</v>
      </c>
      <c r="G80" s="32">
        <v>43.61</v>
      </c>
      <c r="H80" s="32" t="s">
        <v>325</v>
      </c>
    </row>
    <row r="81" spans="1:8" ht="15" customHeight="1">
      <c r="A81" s="83">
        <v>45489</v>
      </c>
      <c r="B81" s="32" t="s">
        <v>1030</v>
      </c>
      <c r="C81" s="31" t="s">
        <v>1031</v>
      </c>
      <c r="D81" s="31" t="s">
        <v>1077</v>
      </c>
      <c r="E81" s="31" t="s">
        <v>529</v>
      </c>
      <c r="F81" s="84">
        <v>114000</v>
      </c>
      <c r="G81" s="32">
        <v>79.06</v>
      </c>
      <c r="H81" s="32" t="s">
        <v>844</v>
      </c>
    </row>
    <row r="82" spans="1:8" ht="15" customHeight="1">
      <c r="A82" s="83">
        <v>45489</v>
      </c>
      <c r="B82" s="32" t="s">
        <v>1157</v>
      </c>
      <c r="C82" s="31" t="s">
        <v>1158</v>
      </c>
      <c r="D82" s="31" t="s">
        <v>1159</v>
      </c>
      <c r="E82" s="31" t="s">
        <v>529</v>
      </c>
      <c r="F82" s="84">
        <v>60000</v>
      </c>
      <c r="G82" s="32">
        <v>21.75</v>
      </c>
      <c r="H82" s="32" t="s">
        <v>844</v>
      </c>
    </row>
    <row r="83" spans="1:8" ht="15" customHeight="1">
      <c r="A83" s="83">
        <v>45489</v>
      </c>
      <c r="B83" s="32" t="s">
        <v>1015</v>
      </c>
      <c r="C83" s="31" t="s">
        <v>1016</v>
      </c>
      <c r="D83" s="31" t="s">
        <v>913</v>
      </c>
      <c r="E83" s="31" t="s">
        <v>529</v>
      </c>
      <c r="F83" s="84">
        <v>270000</v>
      </c>
      <c r="G83" s="32">
        <v>87.8</v>
      </c>
      <c r="H83" s="32" t="s">
        <v>844</v>
      </c>
    </row>
    <row r="84" spans="1:8" ht="15" customHeight="1">
      <c r="A84" s="83">
        <v>45489</v>
      </c>
      <c r="B84" s="32" t="s">
        <v>1066</v>
      </c>
      <c r="C84" s="31" t="s">
        <v>1067</v>
      </c>
      <c r="D84" s="31" t="s">
        <v>1160</v>
      </c>
      <c r="E84" s="31" t="s">
        <v>529</v>
      </c>
      <c r="F84" s="84">
        <v>1150000</v>
      </c>
      <c r="G84" s="32">
        <v>19.260000000000002</v>
      </c>
      <c r="H84" s="32" t="s">
        <v>844</v>
      </c>
    </row>
    <row r="85" spans="1:8" ht="15" customHeight="1">
      <c r="A85" s="83">
        <v>45489</v>
      </c>
      <c r="B85" s="32" t="s">
        <v>1068</v>
      </c>
      <c r="C85" s="31" t="s">
        <v>1069</v>
      </c>
      <c r="D85" s="31" t="s">
        <v>986</v>
      </c>
      <c r="E85" s="31" t="s">
        <v>529</v>
      </c>
      <c r="F85" s="84">
        <v>304340</v>
      </c>
      <c r="G85" s="32">
        <v>301.26</v>
      </c>
      <c r="H85" s="32" t="s">
        <v>844</v>
      </c>
    </row>
    <row r="86" spans="1:8" ht="15" customHeight="1">
      <c r="A86" s="83">
        <v>45489</v>
      </c>
      <c r="B86" s="32" t="s">
        <v>1068</v>
      </c>
      <c r="C86" s="31" t="s">
        <v>1069</v>
      </c>
      <c r="D86" s="31" t="s">
        <v>885</v>
      </c>
      <c r="E86" s="31" t="s">
        <v>529</v>
      </c>
      <c r="F86" s="84">
        <v>258227</v>
      </c>
      <c r="G86" s="32">
        <v>298.85000000000002</v>
      </c>
      <c r="H86" s="32" t="s">
        <v>844</v>
      </c>
    </row>
    <row r="87" spans="1:8" ht="15" customHeight="1">
      <c r="A87" s="83">
        <v>45489</v>
      </c>
      <c r="B87" s="32" t="s">
        <v>1068</v>
      </c>
      <c r="C87" s="31" t="s">
        <v>1069</v>
      </c>
      <c r="D87" s="31" t="s">
        <v>987</v>
      </c>
      <c r="E87" s="31" t="s">
        <v>529</v>
      </c>
      <c r="F87" s="84">
        <v>265187</v>
      </c>
      <c r="G87" s="32">
        <v>303.97000000000003</v>
      </c>
      <c r="H87" s="32" t="s">
        <v>844</v>
      </c>
    </row>
    <row r="88" spans="1:8" ht="15" customHeight="1">
      <c r="A88" s="83">
        <v>45489</v>
      </c>
      <c r="B88" s="32" t="s">
        <v>1068</v>
      </c>
      <c r="C88" s="31" t="s">
        <v>1069</v>
      </c>
      <c r="D88" s="31" t="s">
        <v>988</v>
      </c>
      <c r="E88" s="31" t="s">
        <v>529</v>
      </c>
      <c r="F88" s="84">
        <v>163388</v>
      </c>
      <c r="G88" s="32">
        <v>303.02999999999997</v>
      </c>
      <c r="H88" s="32" t="s">
        <v>844</v>
      </c>
    </row>
    <row r="89" spans="1:8" ht="15" customHeight="1">
      <c r="A89" s="83">
        <v>45489</v>
      </c>
      <c r="B89" s="32" t="s">
        <v>669</v>
      </c>
      <c r="C89" s="31" t="s">
        <v>1161</v>
      </c>
      <c r="D89" s="31" t="s">
        <v>987</v>
      </c>
      <c r="E89" s="31" t="s">
        <v>529</v>
      </c>
      <c r="F89" s="84">
        <v>1041266</v>
      </c>
      <c r="G89" s="32">
        <v>119.99</v>
      </c>
      <c r="H89" s="32" t="s">
        <v>844</v>
      </c>
    </row>
    <row r="90" spans="1:8" ht="15" customHeight="1">
      <c r="A90" s="83">
        <v>45489</v>
      </c>
      <c r="B90" s="32" t="s">
        <v>669</v>
      </c>
      <c r="C90" s="31" t="s">
        <v>1161</v>
      </c>
      <c r="D90" s="31" t="s">
        <v>885</v>
      </c>
      <c r="E90" s="31" t="s">
        <v>529</v>
      </c>
      <c r="F90" s="84">
        <v>1357413</v>
      </c>
      <c r="G90" s="32">
        <v>119.14</v>
      </c>
      <c r="H90" s="32" t="s">
        <v>844</v>
      </c>
    </row>
    <row r="91" spans="1:8" ht="15" customHeight="1">
      <c r="A91" s="83">
        <v>45489</v>
      </c>
      <c r="B91" s="32" t="s">
        <v>669</v>
      </c>
      <c r="C91" s="31" t="s">
        <v>1161</v>
      </c>
      <c r="D91" s="31" t="s">
        <v>1162</v>
      </c>
      <c r="E91" s="31" t="s">
        <v>529</v>
      </c>
      <c r="F91" s="84">
        <v>1946252</v>
      </c>
      <c r="G91" s="32">
        <v>122.2</v>
      </c>
      <c r="H91" s="32" t="s">
        <v>844</v>
      </c>
    </row>
    <row r="92" spans="1:8" ht="15" customHeight="1">
      <c r="A92" s="83">
        <v>45489</v>
      </c>
      <c r="B92" s="32" t="s">
        <v>858</v>
      </c>
      <c r="C92" s="31" t="s">
        <v>1163</v>
      </c>
      <c r="D92" s="31" t="s">
        <v>885</v>
      </c>
      <c r="E92" s="31" t="s">
        <v>529</v>
      </c>
      <c r="F92" s="84">
        <v>1296494</v>
      </c>
      <c r="G92" s="32">
        <v>1210.54</v>
      </c>
      <c r="H92" s="32" t="s">
        <v>844</v>
      </c>
    </row>
    <row r="93" spans="1:8" ht="15" customHeight="1">
      <c r="A93" s="83">
        <v>45489</v>
      </c>
      <c r="B93" s="32" t="s">
        <v>1070</v>
      </c>
      <c r="C93" s="31" t="s">
        <v>1071</v>
      </c>
      <c r="D93" s="31" t="s">
        <v>885</v>
      </c>
      <c r="E93" s="31" t="s">
        <v>529</v>
      </c>
      <c r="F93" s="84">
        <v>193199</v>
      </c>
      <c r="G93" s="32">
        <v>204.2</v>
      </c>
      <c r="H93" s="32" t="s">
        <v>844</v>
      </c>
    </row>
    <row r="94" spans="1:8" ht="15" customHeight="1">
      <c r="A94" s="83">
        <v>45489</v>
      </c>
      <c r="B94" s="32" t="s">
        <v>1164</v>
      </c>
      <c r="C94" s="31" t="s">
        <v>1165</v>
      </c>
      <c r="D94" s="31" t="s">
        <v>1166</v>
      </c>
      <c r="E94" s="31" t="s">
        <v>529</v>
      </c>
      <c r="F94" s="84">
        <v>2443302</v>
      </c>
      <c r="G94" s="32">
        <v>4.9400000000000004</v>
      </c>
      <c r="H94" s="32" t="s">
        <v>844</v>
      </c>
    </row>
    <row r="95" spans="1:8" ht="15" customHeight="1">
      <c r="A95" s="83">
        <v>45489</v>
      </c>
      <c r="B95" s="32" t="s">
        <v>1121</v>
      </c>
      <c r="C95" s="31" t="s">
        <v>1167</v>
      </c>
      <c r="D95" s="31" t="s">
        <v>1168</v>
      </c>
      <c r="E95" s="31" t="s">
        <v>529</v>
      </c>
      <c r="F95" s="84">
        <v>66227140</v>
      </c>
      <c r="G95" s="32">
        <v>2.94</v>
      </c>
      <c r="H95" s="32" t="s">
        <v>844</v>
      </c>
    </row>
    <row r="96" spans="1:8" ht="15" customHeight="1">
      <c r="A96" s="83">
        <v>45489</v>
      </c>
      <c r="B96" s="32" t="s">
        <v>1121</v>
      </c>
      <c r="C96" s="31" t="s">
        <v>1167</v>
      </c>
      <c r="D96" s="31" t="s">
        <v>913</v>
      </c>
      <c r="E96" s="31" t="s">
        <v>529</v>
      </c>
      <c r="F96" s="84">
        <v>90000155</v>
      </c>
      <c r="G96" s="32">
        <v>2.87</v>
      </c>
      <c r="H96" s="32" t="s">
        <v>844</v>
      </c>
    </row>
    <row r="97" spans="1:8" ht="15" customHeight="1">
      <c r="A97" s="83">
        <v>45489</v>
      </c>
      <c r="B97" s="32" t="s">
        <v>1121</v>
      </c>
      <c r="C97" s="31" t="s">
        <v>1167</v>
      </c>
      <c r="D97" s="31" t="s">
        <v>1112</v>
      </c>
      <c r="E97" s="31" t="s">
        <v>529</v>
      </c>
      <c r="F97" s="84">
        <v>67371932</v>
      </c>
      <c r="G97" s="32">
        <v>2.89</v>
      </c>
      <c r="H97" s="32" t="s">
        <v>844</v>
      </c>
    </row>
    <row r="98" spans="1:8" ht="15" customHeight="1">
      <c r="A98" s="83">
        <v>45489</v>
      </c>
      <c r="B98" s="32" t="s">
        <v>1121</v>
      </c>
      <c r="C98" s="31" t="s">
        <v>1167</v>
      </c>
      <c r="D98" s="31" t="s">
        <v>1077</v>
      </c>
      <c r="E98" s="31" t="s">
        <v>529</v>
      </c>
      <c r="F98" s="84">
        <v>80343716</v>
      </c>
      <c r="G98" s="32">
        <v>2.88</v>
      </c>
      <c r="H98" s="32" t="s">
        <v>844</v>
      </c>
    </row>
    <row r="99" spans="1:8" ht="15" customHeight="1">
      <c r="A99" s="83">
        <v>45489</v>
      </c>
      <c r="B99" s="32" t="s">
        <v>1121</v>
      </c>
      <c r="C99" s="31" t="s">
        <v>1167</v>
      </c>
      <c r="D99" s="31" t="s">
        <v>887</v>
      </c>
      <c r="E99" s="31" t="s">
        <v>529</v>
      </c>
      <c r="F99" s="84">
        <v>132227239</v>
      </c>
      <c r="G99" s="32">
        <v>2.86</v>
      </c>
      <c r="H99" s="32" t="s">
        <v>844</v>
      </c>
    </row>
    <row r="100" spans="1:8" ht="15" customHeight="1">
      <c r="A100" s="83">
        <v>45489</v>
      </c>
      <c r="B100" s="32" t="s">
        <v>1169</v>
      </c>
      <c r="C100" s="31" t="s">
        <v>1170</v>
      </c>
      <c r="D100" s="31" t="s">
        <v>1171</v>
      </c>
      <c r="E100" s="31" t="s">
        <v>529</v>
      </c>
      <c r="F100" s="84">
        <v>187860</v>
      </c>
      <c r="G100" s="32">
        <v>90.5</v>
      </c>
      <c r="H100" s="32" t="s">
        <v>844</v>
      </c>
    </row>
    <row r="101" spans="1:8" ht="15" customHeight="1">
      <c r="A101" s="83">
        <v>45489</v>
      </c>
      <c r="B101" s="32" t="s">
        <v>1172</v>
      </c>
      <c r="C101" s="31" t="s">
        <v>1173</v>
      </c>
      <c r="D101" s="31" t="s">
        <v>1174</v>
      </c>
      <c r="E101" s="31" t="s">
        <v>529</v>
      </c>
      <c r="F101" s="84">
        <v>1967597</v>
      </c>
      <c r="G101" s="32">
        <v>66.599999999999994</v>
      </c>
      <c r="H101" s="32" t="s">
        <v>844</v>
      </c>
    </row>
    <row r="102" spans="1:8" ht="15" customHeight="1">
      <c r="A102" s="83">
        <v>45489</v>
      </c>
      <c r="B102" s="32" t="s">
        <v>1172</v>
      </c>
      <c r="C102" s="31" t="s">
        <v>1173</v>
      </c>
      <c r="D102" s="31" t="s">
        <v>1175</v>
      </c>
      <c r="E102" s="31" t="s">
        <v>529</v>
      </c>
      <c r="F102" s="84">
        <v>2500000</v>
      </c>
      <c r="G102" s="32">
        <v>67.150000000000006</v>
      </c>
      <c r="H102" s="32" t="s">
        <v>844</v>
      </c>
    </row>
    <row r="103" spans="1:8" ht="15" customHeight="1">
      <c r="A103" s="83">
        <v>45489</v>
      </c>
      <c r="B103" s="32" t="s">
        <v>1172</v>
      </c>
      <c r="C103" s="31" t="s">
        <v>1173</v>
      </c>
      <c r="D103" s="31" t="s">
        <v>1176</v>
      </c>
      <c r="E103" s="31" t="s">
        <v>529</v>
      </c>
      <c r="F103" s="84">
        <v>6579936</v>
      </c>
      <c r="G103" s="32">
        <v>68.16</v>
      </c>
      <c r="H103" s="32" t="s">
        <v>844</v>
      </c>
    </row>
    <row r="104" spans="1:8" ht="15" customHeight="1">
      <c r="A104" s="83">
        <v>45489</v>
      </c>
      <c r="B104" s="32" t="s">
        <v>1034</v>
      </c>
      <c r="C104" s="31" t="s">
        <v>1035</v>
      </c>
      <c r="D104" s="31" t="s">
        <v>1177</v>
      </c>
      <c r="E104" s="31" t="s">
        <v>529</v>
      </c>
      <c r="F104" s="84">
        <v>2500000</v>
      </c>
      <c r="G104" s="32">
        <v>39.61</v>
      </c>
      <c r="H104" s="32" t="s">
        <v>844</v>
      </c>
    </row>
    <row r="105" spans="1:8" ht="15" customHeight="1">
      <c r="A105" s="83">
        <v>45489</v>
      </c>
      <c r="B105" s="32" t="s">
        <v>1034</v>
      </c>
      <c r="C105" s="31" t="s">
        <v>1035</v>
      </c>
      <c r="D105" s="31" t="s">
        <v>1178</v>
      </c>
      <c r="E105" s="31" t="s">
        <v>529</v>
      </c>
      <c r="F105" s="84">
        <v>2876582</v>
      </c>
      <c r="G105" s="32">
        <v>39.79</v>
      </c>
      <c r="H105" s="32" t="s">
        <v>844</v>
      </c>
    </row>
    <row r="106" spans="1:8" ht="15" customHeight="1">
      <c r="A106" s="83">
        <v>45489</v>
      </c>
      <c r="B106" s="32" t="s">
        <v>1034</v>
      </c>
      <c r="C106" s="31" t="s">
        <v>1035</v>
      </c>
      <c r="D106" s="31" t="s">
        <v>1179</v>
      </c>
      <c r="E106" s="31" t="s">
        <v>529</v>
      </c>
      <c r="F106" s="84">
        <v>1787886</v>
      </c>
      <c r="G106" s="32">
        <v>39.83</v>
      </c>
      <c r="H106" s="32" t="s">
        <v>844</v>
      </c>
    </row>
    <row r="107" spans="1:8" ht="15" customHeight="1">
      <c r="A107" s="83">
        <v>45489</v>
      </c>
      <c r="B107" s="32" t="s">
        <v>1036</v>
      </c>
      <c r="C107" s="31" t="s">
        <v>1037</v>
      </c>
      <c r="D107" s="31" t="s">
        <v>988</v>
      </c>
      <c r="E107" s="31" t="s">
        <v>529</v>
      </c>
      <c r="F107" s="84">
        <v>517641</v>
      </c>
      <c r="G107" s="32">
        <v>169.57</v>
      </c>
      <c r="H107" s="32" t="s">
        <v>844</v>
      </c>
    </row>
    <row r="108" spans="1:8" ht="15" customHeight="1">
      <c r="A108" s="83">
        <v>45489</v>
      </c>
      <c r="B108" s="32" t="s">
        <v>1180</v>
      </c>
      <c r="C108" s="31" t="s">
        <v>1181</v>
      </c>
      <c r="D108" s="31" t="s">
        <v>1182</v>
      </c>
      <c r="E108" s="31" t="s">
        <v>529</v>
      </c>
      <c r="F108" s="84">
        <v>99999</v>
      </c>
      <c r="G108" s="32">
        <v>203.36</v>
      </c>
      <c r="H108" s="32" t="s">
        <v>844</v>
      </c>
    </row>
    <row r="109" spans="1:8" ht="15" customHeight="1">
      <c r="A109" s="83">
        <v>45489</v>
      </c>
      <c r="B109" s="32" t="s">
        <v>1183</v>
      </c>
      <c r="C109" s="31" t="s">
        <v>1184</v>
      </c>
      <c r="D109" s="31" t="s">
        <v>1185</v>
      </c>
      <c r="E109" s="31" t="s">
        <v>529</v>
      </c>
      <c r="F109" s="84">
        <v>346000</v>
      </c>
      <c r="G109" s="32">
        <v>123.49</v>
      </c>
      <c r="H109" s="32" t="s">
        <v>844</v>
      </c>
    </row>
    <row r="110" spans="1:8" ht="15" customHeight="1">
      <c r="A110" s="83">
        <v>45489</v>
      </c>
      <c r="B110" s="32" t="s">
        <v>1038</v>
      </c>
      <c r="C110" s="31" t="s">
        <v>1039</v>
      </c>
      <c r="D110" s="31" t="s">
        <v>1040</v>
      </c>
      <c r="E110" s="31" t="s">
        <v>529</v>
      </c>
      <c r="F110" s="84">
        <v>127200</v>
      </c>
      <c r="G110" s="32">
        <v>209.54</v>
      </c>
      <c r="H110" s="32" t="s">
        <v>844</v>
      </c>
    </row>
    <row r="111" spans="1:8" ht="15" customHeight="1">
      <c r="A111" s="83">
        <v>45489</v>
      </c>
      <c r="B111" s="32" t="s">
        <v>1041</v>
      </c>
      <c r="C111" s="31" t="s">
        <v>1042</v>
      </c>
      <c r="D111" s="31" t="s">
        <v>988</v>
      </c>
      <c r="E111" s="31" t="s">
        <v>529</v>
      </c>
      <c r="F111" s="84">
        <v>2440541</v>
      </c>
      <c r="G111" s="32">
        <v>53.35</v>
      </c>
      <c r="H111" s="32" t="s">
        <v>844</v>
      </c>
    </row>
    <row r="112" spans="1:8" ht="15" customHeight="1">
      <c r="A112" s="83">
        <v>45489</v>
      </c>
      <c r="B112" s="32" t="s">
        <v>1041</v>
      </c>
      <c r="C112" s="31" t="s">
        <v>1042</v>
      </c>
      <c r="D112" s="31" t="s">
        <v>987</v>
      </c>
      <c r="E112" s="31" t="s">
        <v>529</v>
      </c>
      <c r="F112" s="84">
        <v>3662454</v>
      </c>
      <c r="G112" s="32">
        <v>53.13</v>
      </c>
      <c r="H112" s="32" t="s">
        <v>844</v>
      </c>
    </row>
    <row r="113" spans="1:8" ht="15" customHeight="1">
      <c r="A113" s="83">
        <v>45489</v>
      </c>
      <c r="B113" s="32" t="s">
        <v>1041</v>
      </c>
      <c r="C113" s="31" t="s">
        <v>1042</v>
      </c>
      <c r="D113" s="31" t="s">
        <v>1045</v>
      </c>
      <c r="E113" s="31" t="s">
        <v>529</v>
      </c>
      <c r="F113" s="84">
        <v>1757227</v>
      </c>
      <c r="G113" s="32">
        <v>53.45</v>
      </c>
      <c r="H113" s="32" t="s">
        <v>844</v>
      </c>
    </row>
    <row r="114" spans="1:8" ht="15" customHeight="1">
      <c r="A114" s="83">
        <v>45489</v>
      </c>
      <c r="B114" s="32" t="s">
        <v>1041</v>
      </c>
      <c r="C114" s="31" t="s">
        <v>1042</v>
      </c>
      <c r="D114" s="31" t="s">
        <v>889</v>
      </c>
      <c r="E114" s="31" t="s">
        <v>529</v>
      </c>
      <c r="F114" s="84">
        <v>5467958</v>
      </c>
      <c r="G114" s="32">
        <v>53.11</v>
      </c>
      <c r="H114" s="32" t="s">
        <v>844</v>
      </c>
    </row>
    <row r="115" spans="1:8" ht="15" customHeight="1">
      <c r="A115" s="83">
        <v>45489</v>
      </c>
      <c r="B115" s="32" t="s">
        <v>1041</v>
      </c>
      <c r="C115" s="31" t="s">
        <v>1042</v>
      </c>
      <c r="D115" s="31" t="s">
        <v>885</v>
      </c>
      <c r="E115" s="31" t="s">
        <v>529</v>
      </c>
      <c r="F115" s="84">
        <v>7014165</v>
      </c>
      <c r="G115" s="32">
        <v>53.26</v>
      </c>
      <c r="H115" s="32" t="s">
        <v>844</v>
      </c>
    </row>
    <row r="116" spans="1:8" ht="15" customHeight="1">
      <c r="A116" s="83">
        <v>45489</v>
      </c>
      <c r="B116" s="32" t="s">
        <v>1043</v>
      </c>
      <c r="C116" s="31" t="s">
        <v>1044</v>
      </c>
      <c r="D116" s="31" t="s">
        <v>986</v>
      </c>
      <c r="E116" s="31" t="s">
        <v>529</v>
      </c>
      <c r="F116" s="84">
        <v>2407387</v>
      </c>
      <c r="G116" s="32">
        <v>53.59</v>
      </c>
      <c r="H116" s="32" t="s">
        <v>844</v>
      </c>
    </row>
    <row r="117" spans="1:8" ht="15" customHeight="1">
      <c r="A117" s="83">
        <v>45489</v>
      </c>
      <c r="B117" s="32" t="s">
        <v>1043</v>
      </c>
      <c r="C117" s="31" t="s">
        <v>1044</v>
      </c>
      <c r="D117" s="31" t="s">
        <v>1033</v>
      </c>
      <c r="E117" s="31" t="s">
        <v>529</v>
      </c>
      <c r="F117" s="84">
        <v>1984995</v>
      </c>
      <c r="G117" s="32">
        <v>56.06</v>
      </c>
      <c r="H117" s="32" t="s">
        <v>844</v>
      </c>
    </row>
    <row r="118" spans="1:8" ht="15" customHeight="1">
      <c r="A118" s="83">
        <v>45489</v>
      </c>
      <c r="B118" s="32" t="s">
        <v>1043</v>
      </c>
      <c r="C118" s="31" t="s">
        <v>1044</v>
      </c>
      <c r="D118" s="31" t="s">
        <v>1186</v>
      </c>
      <c r="E118" s="31" t="s">
        <v>529</v>
      </c>
      <c r="F118" s="84">
        <v>1768489</v>
      </c>
      <c r="G118" s="32">
        <v>54.24</v>
      </c>
      <c r="H118" s="32" t="s">
        <v>844</v>
      </c>
    </row>
    <row r="119" spans="1:8" ht="15" customHeight="1">
      <c r="A119" s="83">
        <v>45489</v>
      </c>
      <c r="B119" s="32" t="s">
        <v>1043</v>
      </c>
      <c r="C119" s="31" t="s">
        <v>1044</v>
      </c>
      <c r="D119" s="31" t="s">
        <v>889</v>
      </c>
      <c r="E119" s="31" t="s">
        <v>529</v>
      </c>
      <c r="F119" s="84">
        <v>4505648</v>
      </c>
      <c r="G119" s="32">
        <v>53.14</v>
      </c>
      <c r="H119" s="32" t="s">
        <v>844</v>
      </c>
    </row>
    <row r="120" spans="1:8" ht="15" customHeight="1">
      <c r="A120" s="83">
        <v>45489</v>
      </c>
      <c r="B120" s="32" t="s">
        <v>1043</v>
      </c>
      <c r="C120" s="31" t="s">
        <v>1044</v>
      </c>
      <c r="D120" s="31" t="s">
        <v>885</v>
      </c>
      <c r="E120" s="31" t="s">
        <v>529</v>
      </c>
      <c r="F120" s="84">
        <v>2950216</v>
      </c>
      <c r="G120" s="32">
        <v>52.96</v>
      </c>
      <c r="H120" s="32" t="s">
        <v>844</v>
      </c>
    </row>
    <row r="121" spans="1:8" ht="15" customHeight="1">
      <c r="A121" s="83">
        <v>45489</v>
      </c>
      <c r="B121" s="32" t="s">
        <v>1072</v>
      </c>
      <c r="C121" s="31" t="s">
        <v>1073</v>
      </c>
      <c r="D121" s="31" t="s">
        <v>1074</v>
      </c>
      <c r="E121" s="31" t="s">
        <v>529</v>
      </c>
      <c r="F121" s="84">
        <v>47165</v>
      </c>
      <c r="G121" s="32">
        <v>8.74</v>
      </c>
      <c r="H121" s="32" t="s">
        <v>844</v>
      </c>
    </row>
    <row r="122" spans="1:8" ht="15" customHeight="1">
      <c r="A122" s="83">
        <v>45489</v>
      </c>
      <c r="B122" s="32" t="s">
        <v>443</v>
      </c>
      <c r="C122" s="31" t="s">
        <v>1187</v>
      </c>
      <c r="D122" s="31" t="s">
        <v>885</v>
      </c>
      <c r="E122" s="31" t="s">
        <v>529</v>
      </c>
      <c r="F122" s="84">
        <v>1010866</v>
      </c>
      <c r="G122" s="32">
        <v>313.02</v>
      </c>
      <c r="H122" s="32" t="s">
        <v>844</v>
      </c>
    </row>
    <row r="123" spans="1:8" ht="15" customHeight="1">
      <c r="A123" s="83">
        <v>45489</v>
      </c>
      <c r="B123" s="32" t="s">
        <v>1046</v>
      </c>
      <c r="C123" s="31" t="s">
        <v>1047</v>
      </c>
      <c r="D123" s="31" t="s">
        <v>1077</v>
      </c>
      <c r="E123" s="31" t="s">
        <v>529</v>
      </c>
      <c r="F123" s="84">
        <v>83854</v>
      </c>
      <c r="G123" s="32">
        <v>359.71</v>
      </c>
      <c r="H123" s="32" t="s">
        <v>844</v>
      </c>
    </row>
    <row r="124" spans="1:8" ht="15" customHeight="1">
      <c r="A124" s="83">
        <v>45489</v>
      </c>
      <c r="B124" s="32" t="s">
        <v>1046</v>
      </c>
      <c r="C124" s="31" t="s">
        <v>1047</v>
      </c>
      <c r="D124" s="31" t="s">
        <v>913</v>
      </c>
      <c r="E124" s="31" t="s">
        <v>529</v>
      </c>
      <c r="F124" s="84">
        <v>50000</v>
      </c>
      <c r="G124" s="32">
        <v>360.05</v>
      </c>
      <c r="H124" s="32" t="s">
        <v>844</v>
      </c>
    </row>
    <row r="125" spans="1:8" ht="15" customHeight="1">
      <c r="A125" s="83">
        <v>45489</v>
      </c>
      <c r="B125" s="32" t="s">
        <v>1188</v>
      </c>
      <c r="C125" s="31" t="s">
        <v>1189</v>
      </c>
      <c r="D125" s="31" t="s">
        <v>885</v>
      </c>
      <c r="E125" s="31" t="s">
        <v>529</v>
      </c>
      <c r="F125" s="84">
        <v>678811</v>
      </c>
      <c r="G125" s="32">
        <v>200.83</v>
      </c>
      <c r="H125" s="32" t="s">
        <v>844</v>
      </c>
    </row>
    <row r="126" spans="1:8" ht="15" customHeight="1">
      <c r="A126" s="83">
        <v>45489</v>
      </c>
      <c r="B126" s="32" t="s">
        <v>1190</v>
      </c>
      <c r="C126" s="31" t="s">
        <v>1191</v>
      </c>
      <c r="D126" s="31" t="s">
        <v>1192</v>
      </c>
      <c r="E126" s="31" t="s">
        <v>529</v>
      </c>
      <c r="F126" s="84">
        <v>29500</v>
      </c>
      <c r="G126" s="32">
        <v>143.62</v>
      </c>
      <c r="H126" s="32" t="s">
        <v>844</v>
      </c>
    </row>
    <row r="127" spans="1:8" ht="15" customHeight="1">
      <c r="A127" s="83">
        <v>45489</v>
      </c>
      <c r="B127" s="32" t="s">
        <v>1193</v>
      </c>
      <c r="C127" s="31" t="s">
        <v>1194</v>
      </c>
      <c r="D127" s="31" t="s">
        <v>1195</v>
      </c>
      <c r="E127" s="31" t="s">
        <v>529</v>
      </c>
      <c r="F127" s="84">
        <v>27600</v>
      </c>
      <c r="G127" s="32">
        <v>555.79999999999995</v>
      </c>
      <c r="H127" s="32" t="s">
        <v>844</v>
      </c>
    </row>
    <row r="128" spans="1:8" ht="15" customHeight="1">
      <c r="A128" s="83">
        <v>45489</v>
      </c>
      <c r="B128" s="32" t="s">
        <v>1003</v>
      </c>
      <c r="C128" s="31" t="s">
        <v>1004</v>
      </c>
      <c r="D128" s="31" t="s">
        <v>1196</v>
      </c>
      <c r="E128" s="31" t="s">
        <v>529</v>
      </c>
      <c r="F128" s="84">
        <v>100000</v>
      </c>
      <c r="G128" s="32">
        <v>27.33</v>
      </c>
      <c r="H128" s="32" t="s">
        <v>844</v>
      </c>
    </row>
    <row r="129" spans="1:8" ht="15" customHeight="1">
      <c r="A129" s="83">
        <v>45489</v>
      </c>
      <c r="B129" s="32" t="s">
        <v>1003</v>
      </c>
      <c r="C129" s="31" t="s">
        <v>1004</v>
      </c>
      <c r="D129" s="31" t="s">
        <v>1197</v>
      </c>
      <c r="E129" s="31" t="s">
        <v>529</v>
      </c>
      <c r="F129" s="84">
        <v>95000</v>
      </c>
      <c r="G129" s="32">
        <v>27.16</v>
      </c>
      <c r="H129" s="32" t="s">
        <v>844</v>
      </c>
    </row>
    <row r="130" spans="1:8" ht="15" customHeight="1">
      <c r="A130" s="83">
        <v>45489</v>
      </c>
      <c r="B130" s="32" t="s">
        <v>1078</v>
      </c>
      <c r="C130" s="31" t="s">
        <v>1079</v>
      </c>
      <c r="D130" s="31" t="s">
        <v>1081</v>
      </c>
      <c r="E130" s="31" t="s">
        <v>529</v>
      </c>
      <c r="F130" s="84">
        <v>87500</v>
      </c>
      <c r="G130" s="32">
        <v>15.75</v>
      </c>
      <c r="H130" s="32" t="s">
        <v>844</v>
      </c>
    </row>
    <row r="131" spans="1:8" ht="15" customHeight="1">
      <c r="A131" s="83">
        <v>45489</v>
      </c>
      <c r="B131" s="32" t="s">
        <v>1078</v>
      </c>
      <c r="C131" s="31" t="s">
        <v>1079</v>
      </c>
      <c r="D131" s="31" t="s">
        <v>1080</v>
      </c>
      <c r="E131" s="31" t="s">
        <v>529</v>
      </c>
      <c r="F131" s="84">
        <v>91500</v>
      </c>
      <c r="G131" s="32">
        <v>15.75</v>
      </c>
      <c r="H131" s="32" t="s">
        <v>844</v>
      </c>
    </row>
    <row r="132" spans="1:8" ht="15" customHeight="1">
      <c r="A132" s="83">
        <v>45489</v>
      </c>
      <c r="B132" s="32" t="s">
        <v>1198</v>
      </c>
      <c r="C132" s="31" t="s">
        <v>1079</v>
      </c>
      <c r="D132" s="31" t="s">
        <v>1199</v>
      </c>
      <c r="E132" s="31" t="s">
        <v>529</v>
      </c>
      <c r="F132" s="84">
        <v>111500</v>
      </c>
      <c r="G132" s="32">
        <v>238.86</v>
      </c>
      <c r="H132" s="32" t="s">
        <v>844</v>
      </c>
    </row>
    <row r="133" spans="1:8" ht="15" customHeight="1">
      <c r="A133" s="83">
        <v>45489</v>
      </c>
      <c r="B133" s="32" t="s">
        <v>1082</v>
      </c>
      <c r="C133" s="31" t="s">
        <v>1083</v>
      </c>
      <c r="D133" s="31" t="s">
        <v>885</v>
      </c>
      <c r="E133" s="31" t="s">
        <v>529</v>
      </c>
      <c r="F133" s="84">
        <v>82269</v>
      </c>
      <c r="G133" s="32">
        <v>483.21</v>
      </c>
      <c r="H133" s="32" t="s">
        <v>844</v>
      </c>
    </row>
    <row r="134" spans="1:8" ht="15" customHeight="1">
      <c r="A134" s="83">
        <v>45489</v>
      </c>
      <c r="B134" s="32" t="s">
        <v>1200</v>
      </c>
      <c r="C134" s="31" t="s">
        <v>1201</v>
      </c>
      <c r="D134" s="31" t="s">
        <v>885</v>
      </c>
      <c r="E134" s="31" t="s">
        <v>529</v>
      </c>
      <c r="F134" s="84">
        <v>168893</v>
      </c>
      <c r="G134" s="32">
        <v>411.58</v>
      </c>
      <c r="H134" s="32" t="s">
        <v>844</v>
      </c>
    </row>
    <row r="135" spans="1:8" ht="15" customHeight="1">
      <c r="A135" s="83">
        <v>45489</v>
      </c>
      <c r="B135" s="32" t="s">
        <v>1200</v>
      </c>
      <c r="C135" s="31" t="s">
        <v>1201</v>
      </c>
      <c r="D135" s="31" t="s">
        <v>889</v>
      </c>
      <c r="E135" s="31" t="s">
        <v>529</v>
      </c>
      <c r="F135" s="84">
        <v>95847</v>
      </c>
      <c r="G135" s="32">
        <v>408.45</v>
      </c>
      <c r="H135" s="32" t="s">
        <v>844</v>
      </c>
    </row>
    <row r="136" spans="1:8" ht="15" customHeight="1">
      <c r="A136" s="83">
        <v>45489</v>
      </c>
      <c r="B136" s="32" t="s">
        <v>1202</v>
      </c>
      <c r="C136" s="31" t="s">
        <v>1203</v>
      </c>
      <c r="D136" s="31" t="s">
        <v>1195</v>
      </c>
      <c r="E136" s="31" t="s">
        <v>529</v>
      </c>
      <c r="F136" s="84">
        <v>35200</v>
      </c>
      <c r="G136" s="32">
        <v>158.99</v>
      </c>
      <c r="H136" s="32" t="s">
        <v>844</v>
      </c>
    </row>
    <row r="137" spans="1:8" ht="15" customHeight="1">
      <c r="A137" s="83">
        <v>45489</v>
      </c>
      <c r="B137" s="32" t="s">
        <v>488</v>
      </c>
      <c r="C137" s="31" t="s">
        <v>1204</v>
      </c>
      <c r="D137" s="31" t="s">
        <v>885</v>
      </c>
      <c r="E137" s="31" t="s">
        <v>529</v>
      </c>
      <c r="F137" s="84">
        <v>1005639</v>
      </c>
      <c r="G137" s="32">
        <v>645.13</v>
      </c>
      <c r="H137" s="32" t="s">
        <v>844</v>
      </c>
    </row>
    <row r="138" spans="1:8" ht="15" customHeight="1">
      <c r="A138" s="83">
        <v>45489</v>
      </c>
      <c r="B138" s="32" t="s">
        <v>1084</v>
      </c>
      <c r="C138" s="31" t="s">
        <v>1085</v>
      </c>
      <c r="D138" s="31" t="s">
        <v>1205</v>
      </c>
      <c r="E138" s="31" t="s">
        <v>529</v>
      </c>
      <c r="F138" s="84">
        <v>16000</v>
      </c>
      <c r="G138" s="32">
        <v>125.22</v>
      </c>
      <c r="H138" s="32" t="s">
        <v>844</v>
      </c>
    </row>
    <row r="139" spans="1:8" ht="15" customHeight="1">
      <c r="A139" s="83">
        <v>45489</v>
      </c>
      <c r="B139" s="32" t="s">
        <v>1084</v>
      </c>
      <c r="C139" s="31" t="s">
        <v>1085</v>
      </c>
      <c r="D139" s="31" t="s">
        <v>913</v>
      </c>
      <c r="E139" s="31" t="s">
        <v>529</v>
      </c>
      <c r="F139" s="84">
        <v>50000</v>
      </c>
      <c r="G139" s="32">
        <v>135.44999999999999</v>
      </c>
      <c r="H139" s="32" t="s">
        <v>844</v>
      </c>
    </row>
    <row r="140" spans="1:8" ht="15" customHeight="1">
      <c r="A140" s="83">
        <v>45489</v>
      </c>
      <c r="B140" s="32" t="s">
        <v>1206</v>
      </c>
      <c r="C140" s="31" t="s">
        <v>1207</v>
      </c>
      <c r="D140" s="31" t="s">
        <v>885</v>
      </c>
      <c r="E140" s="31" t="s">
        <v>529</v>
      </c>
      <c r="F140" s="84">
        <v>756044</v>
      </c>
      <c r="G140" s="32">
        <v>106.14</v>
      </c>
      <c r="H140" s="32" t="s">
        <v>844</v>
      </c>
    </row>
    <row r="141" spans="1:8" ht="15" customHeight="1">
      <c r="A141" s="83">
        <v>45489</v>
      </c>
      <c r="B141" s="32" t="s">
        <v>1206</v>
      </c>
      <c r="C141" s="31" t="s">
        <v>1207</v>
      </c>
      <c r="D141" s="31" t="s">
        <v>987</v>
      </c>
      <c r="E141" s="31" t="s">
        <v>529</v>
      </c>
      <c r="F141" s="84">
        <v>421544</v>
      </c>
      <c r="G141" s="32">
        <v>106.61</v>
      </c>
      <c r="H141" s="32" t="s">
        <v>844</v>
      </c>
    </row>
    <row r="142" spans="1:8" ht="15" customHeight="1">
      <c r="A142" s="83">
        <v>45489</v>
      </c>
      <c r="B142" s="32" t="s">
        <v>901</v>
      </c>
      <c r="C142" s="31" t="s">
        <v>902</v>
      </c>
      <c r="D142" s="31" t="s">
        <v>903</v>
      </c>
      <c r="E142" s="31" t="s">
        <v>529</v>
      </c>
      <c r="F142" s="84">
        <v>2149511</v>
      </c>
      <c r="G142" s="32">
        <v>49.3</v>
      </c>
      <c r="H142" s="32" t="s">
        <v>844</v>
      </c>
    </row>
    <row r="143" spans="1:8" ht="15" customHeight="1">
      <c r="A143" s="83">
        <v>45489</v>
      </c>
      <c r="B143" s="32" t="s">
        <v>901</v>
      </c>
      <c r="C143" s="31" t="s">
        <v>902</v>
      </c>
      <c r="D143" s="31" t="s">
        <v>889</v>
      </c>
      <c r="E143" s="31" t="s">
        <v>529</v>
      </c>
      <c r="F143" s="84">
        <v>660812</v>
      </c>
      <c r="G143" s="32">
        <v>49.3</v>
      </c>
      <c r="H143" s="32" t="s">
        <v>844</v>
      </c>
    </row>
    <row r="144" spans="1:8" ht="15" customHeight="1">
      <c r="A144" s="83">
        <v>45489</v>
      </c>
      <c r="B144" s="32" t="s">
        <v>901</v>
      </c>
      <c r="C144" s="31" t="s">
        <v>902</v>
      </c>
      <c r="D144" s="31" t="s">
        <v>1012</v>
      </c>
      <c r="E144" s="31" t="s">
        <v>529</v>
      </c>
      <c r="F144" s="84">
        <v>1706037</v>
      </c>
      <c r="G144" s="32">
        <v>49.58</v>
      </c>
      <c r="H144" s="32" t="s">
        <v>844</v>
      </c>
    </row>
    <row r="145" spans="1:8" ht="15" customHeight="1">
      <c r="A145" s="83">
        <v>45489</v>
      </c>
      <c r="B145" s="32" t="s">
        <v>1208</v>
      </c>
      <c r="C145" s="31" t="s">
        <v>1209</v>
      </c>
      <c r="D145" s="31" t="s">
        <v>885</v>
      </c>
      <c r="E145" s="31" t="s">
        <v>529</v>
      </c>
      <c r="F145" s="84">
        <v>1666772</v>
      </c>
      <c r="G145" s="32">
        <v>79.14</v>
      </c>
      <c r="H145" s="32" t="s">
        <v>844</v>
      </c>
    </row>
    <row r="146" spans="1:8" ht="15" customHeight="1">
      <c r="A146" s="83">
        <v>45489</v>
      </c>
      <c r="B146" s="32" t="s">
        <v>1210</v>
      </c>
      <c r="C146" s="31" t="s">
        <v>1211</v>
      </c>
      <c r="D146" s="31" t="s">
        <v>1212</v>
      </c>
      <c r="E146" s="31" t="s">
        <v>529</v>
      </c>
      <c r="F146" s="84">
        <v>863536</v>
      </c>
      <c r="G146" s="32">
        <v>46.67</v>
      </c>
      <c r="H146" s="32" t="s">
        <v>844</v>
      </c>
    </row>
    <row r="147" spans="1:8" ht="15" customHeight="1">
      <c r="A147" s="83">
        <v>45489</v>
      </c>
      <c r="B147" s="32" t="s">
        <v>1030</v>
      </c>
      <c r="C147" s="31" t="s">
        <v>1031</v>
      </c>
      <c r="D147" s="31" t="s">
        <v>1032</v>
      </c>
      <c r="E147" s="31" t="s">
        <v>530</v>
      </c>
      <c r="F147" s="84">
        <v>192000</v>
      </c>
      <c r="G147" s="32">
        <v>79.459999999999994</v>
      </c>
      <c r="H147" s="32" t="s">
        <v>844</v>
      </c>
    </row>
    <row r="148" spans="1:8" ht="15" customHeight="1">
      <c r="A148" s="83">
        <v>45489</v>
      </c>
      <c r="B148" s="32" t="s">
        <v>1030</v>
      </c>
      <c r="C148" s="31" t="s">
        <v>1031</v>
      </c>
      <c r="D148" s="31" t="s">
        <v>1077</v>
      </c>
      <c r="E148" s="31" t="s">
        <v>530</v>
      </c>
      <c r="F148" s="84">
        <v>111000</v>
      </c>
      <c r="G148" s="32">
        <v>78.599999999999994</v>
      </c>
      <c r="H148" s="32" t="s">
        <v>844</v>
      </c>
    </row>
    <row r="149" spans="1:8" ht="15" customHeight="1">
      <c r="A149" s="83">
        <v>45489</v>
      </c>
      <c r="B149" s="32" t="s">
        <v>1015</v>
      </c>
      <c r="C149" s="31" t="s">
        <v>1016</v>
      </c>
      <c r="D149" s="31" t="s">
        <v>913</v>
      </c>
      <c r="E149" s="31" t="s">
        <v>530</v>
      </c>
      <c r="F149" s="84">
        <v>126000</v>
      </c>
      <c r="G149" s="32">
        <v>89.21</v>
      </c>
      <c r="H149" s="32" t="s">
        <v>844</v>
      </c>
    </row>
    <row r="150" spans="1:8" ht="15" customHeight="1">
      <c r="A150" s="83">
        <v>45489</v>
      </c>
      <c r="B150" s="32" t="s">
        <v>1068</v>
      </c>
      <c r="C150" s="31" t="s">
        <v>1069</v>
      </c>
      <c r="D150" s="31" t="s">
        <v>986</v>
      </c>
      <c r="E150" s="31" t="s">
        <v>530</v>
      </c>
      <c r="F150" s="84">
        <v>304340</v>
      </c>
      <c r="G150" s="32">
        <v>301.45999999999998</v>
      </c>
      <c r="H150" s="32" t="s">
        <v>844</v>
      </c>
    </row>
    <row r="151" spans="1:8" ht="15" customHeight="1">
      <c r="A151" s="83">
        <v>45489</v>
      </c>
      <c r="B151" s="32" t="s">
        <v>1068</v>
      </c>
      <c r="C151" s="31" t="s">
        <v>1069</v>
      </c>
      <c r="D151" s="31" t="s">
        <v>885</v>
      </c>
      <c r="E151" s="31" t="s">
        <v>530</v>
      </c>
      <c r="F151" s="84">
        <v>258227</v>
      </c>
      <c r="G151" s="32">
        <v>299.18</v>
      </c>
      <c r="H151" s="32" t="s">
        <v>844</v>
      </c>
    </row>
    <row r="152" spans="1:8" ht="15" customHeight="1">
      <c r="A152" s="83">
        <v>45489</v>
      </c>
      <c r="B152" s="32" t="s">
        <v>1068</v>
      </c>
      <c r="C152" s="31" t="s">
        <v>1069</v>
      </c>
      <c r="D152" s="31" t="s">
        <v>988</v>
      </c>
      <c r="E152" s="31" t="s">
        <v>530</v>
      </c>
      <c r="F152" s="84">
        <v>163388</v>
      </c>
      <c r="G152" s="32">
        <v>303.31</v>
      </c>
      <c r="H152" s="32" t="s">
        <v>844</v>
      </c>
    </row>
    <row r="153" spans="1:8" ht="15" customHeight="1">
      <c r="A153" s="83">
        <v>45489</v>
      </c>
      <c r="B153" s="32" t="s">
        <v>1068</v>
      </c>
      <c r="C153" s="31" t="s">
        <v>1069</v>
      </c>
      <c r="D153" s="31" t="s">
        <v>987</v>
      </c>
      <c r="E153" s="31" t="s">
        <v>530</v>
      </c>
      <c r="F153" s="84">
        <v>264770</v>
      </c>
      <c r="G153" s="32">
        <v>303.3</v>
      </c>
      <c r="H153" s="32" t="s">
        <v>844</v>
      </c>
    </row>
    <row r="154" spans="1:8" ht="15" customHeight="1">
      <c r="A154" s="83">
        <v>45489</v>
      </c>
      <c r="B154" s="32" t="s">
        <v>669</v>
      </c>
      <c r="C154" s="31" t="s">
        <v>1161</v>
      </c>
      <c r="D154" s="31" t="s">
        <v>1162</v>
      </c>
      <c r="E154" s="31" t="s">
        <v>530</v>
      </c>
      <c r="F154" s="84">
        <v>1189242</v>
      </c>
      <c r="G154" s="32">
        <v>122.09</v>
      </c>
      <c r="H154" s="32" t="s">
        <v>844</v>
      </c>
    </row>
    <row r="155" spans="1:8" ht="15" customHeight="1">
      <c r="A155" s="83">
        <v>45489</v>
      </c>
      <c r="B155" s="32" t="s">
        <v>669</v>
      </c>
      <c r="C155" s="31" t="s">
        <v>1161</v>
      </c>
      <c r="D155" s="31" t="s">
        <v>987</v>
      </c>
      <c r="E155" s="31" t="s">
        <v>530</v>
      </c>
      <c r="F155" s="84">
        <v>1066316</v>
      </c>
      <c r="G155" s="32">
        <v>120.1</v>
      </c>
      <c r="H155" s="32" t="s">
        <v>844</v>
      </c>
    </row>
    <row r="156" spans="1:8" ht="15" customHeight="1">
      <c r="A156" s="83">
        <v>45489</v>
      </c>
      <c r="B156" s="32" t="s">
        <v>669</v>
      </c>
      <c r="C156" s="31" t="s">
        <v>1161</v>
      </c>
      <c r="D156" s="31" t="s">
        <v>885</v>
      </c>
      <c r="E156" s="31" t="s">
        <v>530</v>
      </c>
      <c r="F156" s="84">
        <v>1357413</v>
      </c>
      <c r="G156" s="32">
        <v>119.15</v>
      </c>
      <c r="H156" s="32" t="s">
        <v>844</v>
      </c>
    </row>
    <row r="157" spans="1:8" ht="15" customHeight="1">
      <c r="A157" s="83">
        <v>45489</v>
      </c>
      <c r="B157" s="32" t="s">
        <v>858</v>
      </c>
      <c r="C157" s="31" t="s">
        <v>1163</v>
      </c>
      <c r="D157" s="31" t="s">
        <v>885</v>
      </c>
      <c r="E157" s="31" t="s">
        <v>530</v>
      </c>
      <c r="F157" s="84">
        <v>1296494</v>
      </c>
      <c r="G157" s="32">
        <v>1210.95</v>
      </c>
      <c r="H157" s="32" t="s">
        <v>844</v>
      </c>
    </row>
    <row r="158" spans="1:8" ht="15" customHeight="1">
      <c r="A158" s="83">
        <v>45489</v>
      </c>
      <c r="B158" s="32" t="s">
        <v>1070</v>
      </c>
      <c r="C158" s="31" t="s">
        <v>1071</v>
      </c>
      <c r="D158" s="31" t="s">
        <v>885</v>
      </c>
      <c r="E158" s="31" t="s">
        <v>530</v>
      </c>
      <c r="F158" s="84">
        <v>193199</v>
      </c>
      <c r="G158" s="32">
        <v>204.71</v>
      </c>
      <c r="H158" s="32" t="s">
        <v>844</v>
      </c>
    </row>
    <row r="159" spans="1:8" ht="15" customHeight="1">
      <c r="A159" s="83">
        <v>45489</v>
      </c>
      <c r="B159" s="32" t="s">
        <v>1213</v>
      </c>
      <c r="C159" s="31" t="s">
        <v>1214</v>
      </c>
      <c r="D159" s="31" t="s">
        <v>1215</v>
      </c>
      <c r="E159" s="31" t="s">
        <v>530</v>
      </c>
      <c r="F159" s="84">
        <v>136000</v>
      </c>
      <c r="G159" s="32">
        <v>39.94</v>
      </c>
      <c r="H159" s="32" t="s">
        <v>844</v>
      </c>
    </row>
    <row r="160" spans="1:8" ht="15" customHeight="1">
      <c r="A160" s="83">
        <v>45489</v>
      </c>
      <c r="B160" s="32" t="s">
        <v>1216</v>
      </c>
      <c r="C160" s="31" t="s">
        <v>1217</v>
      </c>
      <c r="D160" s="31" t="s">
        <v>1218</v>
      </c>
      <c r="E160" s="31" t="s">
        <v>530</v>
      </c>
      <c r="F160" s="84">
        <v>108000</v>
      </c>
      <c r="G160" s="32">
        <v>121.74</v>
      </c>
      <c r="H160" s="32" t="s">
        <v>844</v>
      </c>
    </row>
    <row r="161" spans="1:8" ht="15" customHeight="1">
      <c r="A161" s="83">
        <v>45489</v>
      </c>
      <c r="B161" s="32" t="s">
        <v>1164</v>
      </c>
      <c r="C161" s="31" t="s">
        <v>1165</v>
      </c>
      <c r="D161" s="31" t="s">
        <v>1166</v>
      </c>
      <c r="E161" s="31" t="s">
        <v>530</v>
      </c>
      <c r="F161" s="84">
        <v>566416</v>
      </c>
      <c r="G161" s="32">
        <v>4.99</v>
      </c>
      <c r="H161" s="32" t="s">
        <v>844</v>
      </c>
    </row>
    <row r="162" spans="1:8" ht="15" customHeight="1">
      <c r="A162" s="83">
        <v>45489</v>
      </c>
      <c r="B162" s="32" t="s">
        <v>1164</v>
      </c>
      <c r="C162" s="31" t="s">
        <v>1165</v>
      </c>
      <c r="D162" s="31" t="s">
        <v>1219</v>
      </c>
      <c r="E162" s="31" t="s">
        <v>530</v>
      </c>
      <c r="F162" s="84">
        <v>1921404</v>
      </c>
      <c r="G162" s="32">
        <v>4.92</v>
      </c>
      <c r="H162" s="32" t="s">
        <v>844</v>
      </c>
    </row>
    <row r="163" spans="1:8" ht="15" customHeight="1">
      <c r="A163" s="83">
        <v>45489</v>
      </c>
      <c r="B163" s="32" t="s">
        <v>1121</v>
      </c>
      <c r="C163" s="31" t="s">
        <v>1167</v>
      </c>
      <c r="D163" s="31" t="s">
        <v>887</v>
      </c>
      <c r="E163" s="31" t="s">
        <v>530</v>
      </c>
      <c r="F163" s="84">
        <v>79123353</v>
      </c>
      <c r="G163" s="32">
        <v>2.87</v>
      </c>
      <c r="H163" s="32" t="s">
        <v>844</v>
      </c>
    </row>
    <row r="164" spans="1:8" ht="15" customHeight="1">
      <c r="A164" s="83">
        <v>45489</v>
      </c>
      <c r="B164" s="32" t="s">
        <v>1121</v>
      </c>
      <c r="C164" s="31" t="s">
        <v>1167</v>
      </c>
      <c r="D164" s="31" t="s">
        <v>1077</v>
      </c>
      <c r="E164" s="31" t="s">
        <v>530</v>
      </c>
      <c r="F164" s="84">
        <v>72340198</v>
      </c>
      <c r="G164" s="32">
        <v>2.87</v>
      </c>
      <c r="H164" s="32" t="s">
        <v>844</v>
      </c>
    </row>
    <row r="165" spans="1:8" ht="15" customHeight="1">
      <c r="A165" s="83">
        <v>45489</v>
      </c>
      <c r="B165" s="32" t="s">
        <v>1121</v>
      </c>
      <c r="C165" s="31" t="s">
        <v>1167</v>
      </c>
      <c r="D165" s="31" t="s">
        <v>1112</v>
      </c>
      <c r="E165" s="31" t="s">
        <v>530</v>
      </c>
      <c r="F165" s="84">
        <v>67940066</v>
      </c>
      <c r="G165" s="32">
        <v>2.89</v>
      </c>
      <c r="H165" s="32" t="s">
        <v>844</v>
      </c>
    </row>
    <row r="166" spans="1:8" ht="15" customHeight="1">
      <c r="A166" s="83">
        <v>45489</v>
      </c>
      <c r="B166" s="32" t="s">
        <v>1121</v>
      </c>
      <c r="C166" s="31" t="s">
        <v>1167</v>
      </c>
      <c r="D166" s="31" t="s">
        <v>1168</v>
      </c>
      <c r="E166" s="31" t="s">
        <v>530</v>
      </c>
      <c r="F166" s="84">
        <v>41610047</v>
      </c>
      <c r="G166" s="32">
        <v>2.87</v>
      </c>
      <c r="H166" s="32" t="s">
        <v>844</v>
      </c>
    </row>
    <row r="167" spans="1:8" ht="15" customHeight="1">
      <c r="A167" s="83">
        <v>45489</v>
      </c>
      <c r="B167" s="32" t="s">
        <v>1121</v>
      </c>
      <c r="C167" s="31" t="s">
        <v>1167</v>
      </c>
      <c r="D167" s="31" t="s">
        <v>913</v>
      </c>
      <c r="E167" s="31" t="s">
        <v>530</v>
      </c>
      <c r="F167" s="84">
        <v>23983061</v>
      </c>
      <c r="G167" s="32">
        <v>2.9</v>
      </c>
      <c r="H167" s="32" t="s">
        <v>844</v>
      </c>
    </row>
    <row r="168" spans="1:8" ht="15" customHeight="1">
      <c r="A168" s="83">
        <v>45489</v>
      </c>
      <c r="B168" s="32" t="s">
        <v>1169</v>
      </c>
      <c r="C168" s="31" t="s">
        <v>1170</v>
      </c>
      <c r="D168" s="31" t="s">
        <v>1171</v>
      </c>
      <c r="E168" s="31" t="s">
        <v>530</v>
      </c>
      <c r="F168" s="84">
        <v>12</v>
      </c>
      <c r="G168" s="32">
        <v>90.69</v>
      </c>
      <c r="H168" s="32" t="s">
        <v>844</v>
      </c>
    </row>
    <row r="169" spans="1:8" ht="15" customHeight="1">
      <c r="A169" s="83">
        <v>45489</v>
      </c>
      <c r="B169" s="32" t="s">
        <v>1172</v>
      </c>
      <c r="C169" s="31" t="s">
        <v>1173</v>
      </c>
      <c r="D169" s="31" t="s">
        <v>1220</v>
      </c>
      <c r="E169" s="31" t="s">
        <v>530</v>
      </c>
      <c r="F169" s="84">
        <v>2342587</v>
      </c>
      <c r="G169" s="32">
        <v>66.61</v>
      </c>
      <c r="H169" s="32" t="s">
        <v>844</v>
      </c>
    </row>
    <row r="170" spans="1:8" ht="15" customHeight="1">
      <c r="A170" s="83">
        <v>45489</v>
      </c>
      <c r="B170" s="32" t="s">
        <v>1172</v>
      </c>
      <c r="C170" s="31" t="s">
        <v>1173</v>
      </c>
      <c r="D170" s="31" t="s">
        <v>1221</v>
      </c>
      <c r="E170" s="31" t="s">
        <v>530</v>
      </c>
      <c r="F170" s="84">
        <v>2541557</v>
      </c>
      <c r="G170" s="32">
        <v>66.64</v>
      </c>
      <c r="H170" s="32" t="s">
        <v>844</v>
      </c>
    </row>
    <row r="171" spans="1:8" ht="15" customHeight="1">
      <c r="A171" s="83">
        <v>45489</v>
      </c>
      <c r="B171" s="32" t="s">
        <v>1172</v>
      </c>
      <c r="C171" s="31" t="s">
        <v>1173</v>
      </c>
      <c r="D171" s="31" t="s">
        <v>1174</v>
      </c>
      <c r="E171" s="31" t="s">
        <v>530</v>
      </c>
      <c r="F171" s="84">
        <v>107812</v>
      </c>
      <c r="G171" s="32">
        <v>67.12</v>
      </c>
      <c r="H171" s="32" t="s">
        <v>844</v>
      </c>
    </row>
    <row r="172" spans="1:8" ht="15" customHeight="1">
      <c r="A172" s="83">
        <v>45489</v>
      </c>
      <c r="B172" s="32" t="s">
        <v>1034</v>
      </c>
      <c r="C172" s="31" t="s">
        <v>1035</v>
      </c>
      <c r="D172" s="31" t="s">
        <v>1179</v>
      </c>
      <c r="E172" s="31" t="s">
        <v>530</v>
      </c>
      <c r="F172" s="84">
        <v>1632886</v>
      </c>
      <c r="G172" s="32">
        <v>39.86</v>
      </c>
      <c r="H172" s="32" t="s">
        <v>844</v>
      </c>
    </row>
    <row r="173" spans="1:8" ht="15" customHeight="1">
      <c r="A173" s="83">
        <v>45489</v>
      </c>
      <c r="B173" s="32" t="s">
        <v>1034</v>
      </c>
      <c r="C173" s="31" t="s">
        <v>1035</v>
      </c>
      <c r="D173" s="31" t="s">
        <v>1178</v>
      </c>
      <c r="E173" s="31" t="s">
        <v>530</v>
      </c>
      <c r="F173" s="84">
        <v>2876582</v>
      </c>
      <c r="G173" s="32">
        <v>39.78</v>
      </c>
      <c r="H173" s="32" t="s">
        <v>844</v>
      </c>
    </row>
    <row r="174" spans="1:8" ht="15" customHeight="1">
      <c r="A174" s="83">
        <v>45489</v>
      </c>
      <c r="B174" s="32" t="s">
        <v>1036</v>
      </c>
      <c r="C174" s="31" t="s">
        <v>1037</v>
      </c>
      <c r="D174" s="31" t="s">
        <v>988</v>
      </c>
      <c r="E174" s="31" t="s">
        <v>530</v>
      </c>
      <c r="F174" s="84">
        <v>517641</v>
      </c>
      <c r="G174" s="32">
        <v>169.67</v>
      </c>
      <c r="H174" s="32" t="s">
        <v>844</v>
      </c>
    </row>
    <row r="175" spans="1:8" ht="15" customHeight="1">
      <c r="A175" s="83">
        <v>45489</v>
      </c>
      <c r="B175" s="32" t="s">
        <v>1183</v>
      </c>
      <c r="C175" s="31" t="s">
        <v>1184</v>
      </c>
      <c r="D175" s="31" t="s">
        <v>1222</v>
      </c>
      <c r="E175" s="31" t="s">
        <v>530</v>
      </c>
      <c r="F175" s="84">
        <v>100000</v>
      </c>
      <c r="G175" s="32">
        <v>125</v>
      </c>
      <c r="H175" s="32" t="s">
        <v>844</v>
      </c>
    </row>
    <row r="176" spans="1:8" ht="15" customHeight="1">
      <c r="A176" s="83">
        <v>45489</v>
      </c>
      <c r="B176" s="32" t="s">
        <v>1038</v>
      </c>
      <c r="C176" s="31" t="s">
        <v>1039</v>
      </c>
      <c r="D176" s="31" t="s">
        <v>1040</v>
      </c>
      <c r="E176" s="31" t="s">
        <v>530</v>
      </c>
      <c r="F176" s="84">
        <v>127200</v>
      </c>
      <c r="G176" s="32">
        <v>209</v>
      </c>
      <c r="H176" s="32" t="s">
        <v>844</v>
      </c>
    </row>
    <row r="177" spans="1:8" ht="15" customHeight="1">
      <c r="A177" s="83">
        <v>45489</v>
      </c>
      <c r="B177" s="32" t="s">
        <v>1041</v>
      </c>
      <c r="C177" s="31" t="s">
        <v>1042</v>
      </c>
      <c r="D177" s="31" t="s">
        <v>885</v>
      </c>
      <c r="E177" s="31" t="s">
        <v>530</v>
      </c>
      <c r="F177" s="84">
        <v>7014165</v>
      </c>
      <c r="G177" s="32">
        <v>53.31</v>
      </c>
      <c r="H177" s="32" t="s">
        <v>844</v>
      </c>
    </row>
    <row r="178" spans="1:8" ht="15" customHeight="1">
      <c r="A178" s="83">
        <v>45489</v>
      </c>
      <c r="B178" s="32" t="s">
        <v>1041</v>
      </c>
      <c r="C178" s="31" t="s">
        <v>1042</v>
      </c>
      <c r="D178" s="31" t="s">
        <v>889</v>
      </c>
      <c r="E178" s="31" t="s">
        <v>530</v>
      </c>
      <c r="F178" s="84">
        <v>5860476</v>
      </c>
      <c r="G178" s="32">
        <v>53.18</v>
      </c>
      <c r="H178" s="32" t="s">
        <v>844</v>
      </c>
    </row>
    <row r="179" spans="1:8" ht="15" customHeight="1">
      <c r="A179" s="83">
        <v>45489</v>
      </c>
      <c r="B179" s="32" t="s">
        <v>1041</v>
      </c>
      <c r="C179" s="31" t="s">
        <v>1042</v>
      </c>
      <c r="D179" s="31" t="s">
        <v>987</v>
      </c>
      <c r="E179" s="31" t="s">
        <v>530</v>
      </c>
      <c r="F179" s="84">
        <v>3838548</v>
      </c>
      <c r="G179" s="32">
        <v>53.2</v>
      </c>
      <c r="H179" s="32" t="s">
        <v>844</v>
      </c>
    </row>
    <row r="180" spans="1:8" ht="15" customHeight="1">
      <c r="A180" s="83">
        <v>45489</v>
      </c>
      <c r="B180" s="32" t="s">
        <v>1041</v>
      </c>
      <c r="C180" s="31" t="s">
        <v>1042</v>
      </c>
      <c r="D180" s="31" t="s">
        <v>988</v>
      </c>
      <c r="E180" s="31" t="s">
        <v>530</v>
      </c>
      <c r="F180" s="84">
        <v>2440541</v>
      </c>
      <c r="G180" s="32">
        <v>53.4</v>
      </c>
      <c r="H180" s="32" t="s">
        <v>844</v>
      </c>
    </row>
    <row r="181" spans="1:8" ht="15" customHeight="1">
      <c r="A181" s="83">
        <v>45489</v>
      </c>
      <c r="B181" s="32" t="s">
        <v>1041</v>
      </c>
      <c r="C181" s="31" t="s">
        <v>1042</v>
      </c>
      <c r="D181" s="31" t="s">
        <v>1045</v>
      </c>
      <c r="E181" s="31" t="s">
        <v>530</v>
      </c>
      <c r="F181" s="84">
        <v>1757227</v>
      </c>
      <c r="G181" s="32">
        <v>53.46</v>
      </c>
      <c r="H181" s="32" t="s">
        <v>844</v>
      </c>
    </row>
    <row r="182" spans="1:8" ht="15" customHeight="1">
      <c r="A182" s="83">
        <v>45489</v>
      </c>
      <c r="B182" s="32" t="s">
        <v>1043</v>
      </c>
      <c r="C182" s="31" t="s">
        <v>1044</v>
      </c>
      <c r="D182" s="31" t="s">
        <v>1186</v>
      </c>
      <c r="E182" s="31" t="s">
        <v>530</v>
      </c>
      <c r="F182" s="84">
        <v>1668985</v>
      </c>
      <c r="G182" s="32">
        <v>53.93</v>
      </c>
      <c r="H182" s="32" t="s">
        <v>844</v>
      </c>
    </row>
    <row r="183" spans="1:8" ht="15" customHeight="1">
      <c r="A183" s="83">
        <v>45489</v>
      </c>
      <c r="B183" s="32" t="s">
        <v>1043</v>
      </c>
      <c r="C183" s="31" t="s">
        <v>1044</v>
      </c>
      <c r="D183" s="31" t="s">
        <v>986</v>
      </c>
      <c r="E183" s="31" t="s">
        <v>530</v>
      </c>
      <c r="F183" s="84">
        <v>2407387</v>
      </c>
      <c r="G183" s="32">
        <v>53.62</v>
      </c>
      <c r="H183" s="32" t="s">
        <v>844</v>
      </c>
    </row>
    <row r="184" spans="1:8" ht="15" customHeight="1">
      <c r="A184" s="83">
        <v>45489</v>
      </c>
      <c r="B184" s="32" t="s">
        <v>1043</v>
      </c>
      <c r="C184" s="31" t="s">
        <v>1044</v>
      </c>
      <c r="D184" s="31" t="s">
        <v>885</v>
      </c>
      <c r="E184" s="31" t="s">
        <v>530</v>
      </c>
      <c r="F184" s="84">
        <v>2950216</v>
      </c>
      <c r="G184" s="32">
        <v>53.04</v>
      </c>
      <c r="H184" s="32" t="s">
        <v>844</v>
      </c>
    </row>
    <row r="185" spans="1:8" ht="15" customHeight="1">
      <c r="A185" s="83">
        <v>45489</v>
      </c>
      <c r="B185" s="32" t="s">
        <v>1043</v>
      </c>
      <c r="C185" s="31" t="s">
        <v>1044</v>
      </c>
      <c r="D185" s="31" t="s">
        <v>1033</v>
      </c>
      <c r="E185" s="31" t="s">
        <v>530</v>
      </c>
      <c r="F185" s="84">
        <v>1984995</v>
      </c>
      <c r="G185" s="32">
        <v>54.06</v>
      </c>
      <c r="H185" s="32" t="s">
        <v>844</v>
      </c>
    </row>
    <row r="186" spans="1:8" ht="15" customHeight="1">
      <c r="A186" s="83">
        <v>45489</v>
      </c>
      <c r="B186" s="32" t="s">
        <v>1043</v>
      </c>
      <c r="C186" s="31" t="s">
        <v>1044</v>
      </c>
      <c r="D186" s="31" t="s">
        <v>889</v>
      </c>
      <c r="E186" s="31" t="s">
        <v>530</v>
      </c>
      <c r="F186" s="84">
        <v>4423136</v>
      </c>
      <c r="G186" s="32">
        <v>53.16</v>
      </c>
      <c r="H186" s="32" t="s">
        <v>844</v>
      </c>
    </row>
    <row r="187" spans="1:8" ht="15" customHeight="1">
      <c r="A187" s="83">
        <v>45489</v>
      </c>
      <c r="B187" s="32" t="s">
        <v>1072</v>
      </c>
      <c r="C187" s="31" t="s">
        <v>1073</v>
      </c>
      <c r="D187" s="31" t="s">
        <v>1223</v>
      </c>
      <c r="E187" s="31" t="s">
        <v>530</v>
      </c>
      <c r="F187" s="84">
        <v>35055</v>
      </c>
      <c r="G187" s="32">
        <v>9.93</v>
      </c>
      <c r="H187" s="32" t="s">
        <v>844</v>
      </c>
    </row>
    <row r="188" spans="1:8" ht="15" customHeight="1">
      <c r="A188" s="83">
        <v>45489</v>
      </c>
      <c r="B188" s="32" t="s">
        <v>1072</v>
      </c>
      <c r="C188" s="31" t="s">
        <v>1073</v>
      </c>
      <c r="D188" s="31" t="s">
        <v>1074</v>
      </c>
      <c r="E188" s="31" t="s">
        <v>530</v>
      </c>
      <c r="F188" s="84">
        <v>4597</v>
      </c>
      <c r="G188" s="32">
        <v>9.77</v>
      </c>
      <c r="H188" s="32" t="s">
        <v>844</v>
      </c>
    </row>
    <row r="189" spans="1:8" ht="15" customHeight="1">
      <c r="A189" s="83">
        <v>45489</v>
      </c>
      <c r="B189" s="32" t="s">
        <v>1075</v>
      </c>
      <c r="C189" s="31" t="s">
        <v>1076</v>
      </c>
      <c r="D189" s="31" t="s">
        <v>985</v>
      </c>
      <c r="E189" s="31" t="s">
        <v>530</v>
      </c>
      <c r="F189" s="84">
        <v>900000</v>
      </c>
      <c r="G189" s="32">
        <v>48.31</v>
      </c>
      <c r="H189" s="32" t="s">
        <v>844</v>
      </c>
    </row>
    <row r="190" spans="1:8" ht="15" customHeight="1">
      <c r="A190" s="83">
        <v>45489</v>
      </c>
      <c r="B190" s="32" t="s">
        <v>443</v>
      </c>
      <c r="C190" s="31" t="s">
        <v>1187</v>
      </c>
      <c r="D190" s="31" t="s">
        <v>885</v>
      </c>
      <c r="E190" s="31" t="s">
        <v>530</v>
      </c>
      <c r="F190" s="84">
        <v>1010866</v>
      </c>
      <c r="G190" s="32">
        <v>313.19</v>
      </c>
      <c r="H190" s="32" t="s">
        <v>844</v>
      </c>
    </row>
    <row r="191" spans="1:8" ht="15" customHeight="1">
      <c r="A191" s="83">
        <v>45489</v>
      </c>
      <c r="B191" s="32" t="s">
        <v>1046</v>
      </c>
      <c r="C191" s="31" t="s">
        <v>1047</v>
      </c>
      <c r="D191" s="31" t="s">
        <v>1077</v>
      </c>
      <c r="E191" s="31" t="s">
        <v>530</v>
      </c>
      <c r="F191" s="84">
        <v>85967</v>
      </c>
      <c r="G191" s="32">
        <v>359.51</v>
      </c>
      <c r="H191" s="32" t="s">
        <v>844</v>
      </c>
    </row>
    <row r="192" spans="1:8" ht="15" customHeight="1">
      <c r="A192" s="83">
        <v>45489</v>
      </c>
      <c r="B192" s="32" t="s">
        <v>1046</v>
      </c>
      <c r="C192" s="31" t="s">
        <v>1047</v>
      </c>
      <c r="D192" s="31" t="s">
        <v>913</v>
      </c>
      <c r="E192" s="31" t="s">
        <v>530</v>
      </c>
      <c r="F192" s="84">
        <v>55000</v>
      </c>
      <c r="G192" s="32">
        <v>357.05</v>
      </c>
      <c r="H192" s="32" t="s">
        <v>844</v>
      </c>
    </row>
    <row r="193" spans="1:8" ht="15" customHeight="1">
      <c r="A193" s="83">
        <v>45489</v>
      </c>
      <c r="B193" s="32" t="s">
        <v>1188</v>
      </c>
      <c r="C193" s="31" t="s">
        <v>1189</v>
      </c>
      <c r="D193" s="31" t="s">
        <v>885</v>
      </c>
      <c r="E193" s="31" t="s">
        <v>530</v>
      </c>
      <c r="F193" s="84">
        <v>678811</v>
      </c>
      <c r="G193" s="32">
        <v>200.92</v>
      </c>
      <c r="H193" s="32" t="s">
        <v>844</v>
      </c>
    </row>
    <row r="194" spans="1:8" ht="15" customHeight="1">
      <c r="A194" s="83">
        <v>45489</v>
      </c>
      <c r="B194" s="32" t="s">
        <v>1190</v>
      </c>
      <c r="C194" s="31" t="s">
        <v>1191</v>
      </c>
      <c r="D194" s="31" t="s">
        <v>1192</v>
      </c>
      <c r="E194" s="31" t="s">
        <v>530</v>
      </c>
      <c r="F194" s="84">
        <v>29500</v>
      </c>
      <c r="G194" s="32">
        <v>145.91999999999999</v>
      </c>
      <c r="H194" s="32" t="s">
        <v>844</v>
      </c>
    </row>
    <row r="195" spans="1:8" ht="15" customHeight="1">
      <c r="A195" s="83">
        <v>45489</v>
      </c>
      <c r="B195" s="32" t="s">
        <v>1003</v>
      </c>
      <c r="C195" s="31" t="s">
        <v>1004</v>
      </c>
      <c r="D195" s="31" t="s">
        <v>1197</v>
      </c>
      <c r="E195" s="31" t="s">
        <v>530</v>
      </c>
      <c r="F195" s="84">
        <v>95000</v>
      </c>
      <c r="G195" s="32">
        <v>27.13</v>
      </c>
      <c r="H195" s="32" t="s">
        <v>844</v>
      </c>
    </row>
    <row r="196" spans="1:8" ht="15" customHeight="1">
      <c r="A196" s="83">
        <v>45489</v>
      </c>
      <c r="B196" s="32" t="s">
        <v>1078</v>
      </c>
      <c r="C196" s="31" t="s">
        <v>1079</v>
      </c>
      <c r="D196" s="31" t="s">
        <v>1224</v>
      </c>
      <c r="E196" s="31" t="s">
        <v>530</v>
      </c>
      <c r="F196" s="84">
        <v>362000</v>
      </c>
      <c r="G196" s="32">
        <v>16.420000000000002</v>
      </c>
      <c r="H196" s="32" t="s">
        <v>844</v>
      </c>
    </row>
    <row r="197" spans="1:8" ht="15" customHeight="1">
      <c r="A197" s="83">
        <v>45489</v>
      </c>
      <c r="B197" s="32" t="s">
        <v>1082</v>
      </c>
      <c r="C197" s="31" t="s">
        <v>1083</v>
      </c>
      <c r="D197" s="31" t="s">
        <v>885</v>
      </c>
      <c r="E197" s="31" t="s">
        <v>530</v>
      </c>
      <c r="F197" s="84">
        <v>82269</v>
      </c>
      <c r="G197" s="32">
        <v>481.9</v>
      </c>
      <c r="H197" s="32" t="s">
        <v>844</v>
      </c>
    </row>
    <row r="198" spans="1:8" ht="15" customHeight="1">
      <c r="A198" s="83">
        <v>45489</v>
      </c>
      <c r="B198" s="32" t="s">
        <v>1082</v>
      </c>
      <c r="C198" s="31" t="s">
        <v>1083</v>
      </c>
      <c r="D198" s="31" t="s">
        <v>1225</v>
      </c>
      <c r="E198" s="31" t="s">
        <v>530</v>
      </c>
      <c r="F198" s="84">
        <v>110000</v>
      </c>
      <c r="G198" s="32">
        <v>480</v>
      </c>
      <c r="H198" s="32" t="s">
        <v>844</v>
      </c>
    </row>
    <row r="199" spans="1:8" ht="15" customHeight="1">
      <c r="A199" s="83">
        <v>45489</v>
      </c>
      <c r="B199" s="32" t="s">
        <v>1226</v>
      </c>
      <c r="C199" s="31" t="s">
        <v>1227</v>
      </c>
      <c r="D199" s="31" t="s">
        <v>1228</v>
      </c>
      <c r="E199" s="31" t="s">
        <v>530</v>
      </c>
      <c r="F199" s="84">
        <v>220320</v>
      </c>
      <c r="G199" s="32">
        <v>8.43</v>
      </c>
      <c r="H199" s="32" t="s">
        <v>844</v>
      </c>
    </row>
    <row r="200" spans="1:8" ht="15" customHeight="1">
      <c r="A200" s="83">
        <v>45489</v>
      </c>
      <c r="B200" s="32" t="s">
        <v>1200</v>
      </c>
      <c r="C200" s="31" t="s">
        <v>1201</v>
      </c>
      <c r="D200" s="31" t="s">
        <v>885</v>
      </c>
      <c r="E200" s="31" t="s">
        <v>530</v>
      </c>
      <c r="F200" s="84">
        <v>168893</v>
      </c>
      <c r="G200" s="32">
        <v>411.85</v>
      </c>
      <c r="H200" s="32" t="s">
        <v>844</v>
      </c>
    </row>
    <row r="201" spans="1:8" ht="15" customHeight="1">
      <c r="A201" s="83">
        <v>45489</v>
      </c>
      <c r="B201" s="32" t="s">
        <v>1200</v>
      </c>
      <c r="C201" s="31" t="s">
        <v>1201</v>
      </c>
      <c r="D201" s="31" t="s">
        <v>889</v>
      </c>
      <c r="E201" s="31" t="s">
        <v>530</v>
      </c>
      <c r="F201" s="84">
        <v>113523</v>
      </c>
      <c r="G201" s="32">
        <v>408.6</v>
      </c>
      <c r="H201" s="32" t="s">
        <v>844</v>
      </c>
    </row>
    <row r="202" spans="1:8" ht="15" customHeight="1">
      <c r="A202" s="83">
        <v>45489</v>
      </c>
      <c r="B202" s="32" t="s">
        <v>488</v>
      </c>
      <c r="C202" s="31" t="s">
        <v>1204</v>
      </c>
      <c r="D202" s="31" t="s">
        <v>885</v>
      </c>
      <c r="E202" s="31" t="s">
        <v>530</v>
      </c>
      <c r="F202" s="84">
        <v>1005639</v>
      </c>
      <c r="G202" s="32">
        <v>645.98</v>
      </c>
      <c r="H202" s="32" t="s">
        <v>844</v>
      </c>
    </row>
    <row r="203" spans="1:8" ht="15" customHeight="1">
      <c r="A203" s="83">
        <v>45489</v>
      </c>
      <c r="B203" s="32" t="s">
        <v>1084</v>
      </c>
      <c r="C203" s="31" t="s">
        <v>1085</v>
      </c>
      <c r="D203" s="31" t="s">
        <v>913</v>
      </c>
      <c r="E203" s="31" t="s">
        <v>530</v>
      </c>
      <c r="F203" s="84">
        <v>168000</v>
      </c>
      <c r="G203" s="32">
        <v>124.68</v>
      </c>
      <c r="H203" s="32" t="s">
        <v>844</v>
      </c>
    </row>
    <row r="204" spans="1:8" ht="15" customHeight="1">
      <c r="A204" s="83">
        <v>45489</v>
      </c>
      <c r="B204" s="32" t="s">
        <v>1084</v>
      </c>
      <c r="C204" s="31" t="s">
        <v>1085</v>
      </c>
      <c r="D204" s="31" t="s">
        <v>1205</v>
      </c>
      <c r="E204" s="31" t="s">
        <v>530</v>
      </c>
      <c r="F204" s="84">
        <v>114000</v>
      </c>
      <c r="G204" s="32">
        <v>127.04</v>
      </c>
      <c r="H204" s="32" t="s">
        <v>844</v>
      </c>
    </row>
    <row r="205" spans="1:8" ht="15" customHeight="1">
      <c r="A205" s="83">
        <v>45489</v>
      </c>
      <c r="B205" s="32" t="s">
        <v>1206</v>
      </c>
      <c r="C205" s="31" t="s">
        <v>1207</v>
      </c>
      <c r="D205" s="31" t="s">
        <v>885</v>
      </c>
      <c r="E205" s="31" t="s">
        <v>530</v>
      </c>
      <c r="F205" s="84">
        <v>756044</v>
      </c>
      <c r="G205" s="32">
        <v>106.09</v>
      </c>
      <c r="H205" s="32" t="s">
        <v>844</v>
      </c>
    </row>
    <row r="206" spans="1:8" ht="15" customHeight="1">
      <c r="A206" s="83">
        <v>45489</v>
      </c>
      <c r="B206" s="32" t="s">
        <v>1206</v>
      </c>
      <c r="C206" s="31" t="s">
        <v>1207</v>
      </c>
      <c r="D206" s="31" t="s">
        <v>987</v>
      </c>
      <c r="E206" s="31" t="s">
        <v>530</v>
      </c>
      <c r="F206" s="84">
        <v>494612</v>
      </c>
      <c r="G206" s="32">
        <v>106.06</v>
      </c>
      <c r="H206" s="32" t="s">
        <v>844</v>
      </c>
    </row>
    <row r="207" spans="1:8" ht="15" customHeight="1">
      <c r="A207" s="83">
        <v>45489</v>
      </c>
      <c r="B207" s="32" t="s">
        <v>901</v>
      </c>
      <c r="C207" s="31" t="s">
        <v>902</v>
      </c>
      <c r="D207" s="31" t="s">
        <v>903</v>
      </c>
      <c r="E207" s="31" t="s">
        <v>530</v>
      </c>
      <c r="F207" s="84">
        <v>918857</v>
      </c>
      <c r="G207" s="32">
        <v>49.56</v>
      </c>
      <c r="H207" s="32" t="s">
        <v>844</v>
      </c>
    </row>
    <row r="208" spans="1:8" ht="15" customHeight="1">
      <c r="A208" s="83">
        <v>45489</v>
      </c>
      <c r="B208" s="32" t="s">
        <v>901</v>
      </c>
      <c r="C208" s="31" t="s">
        <v>902</v>
      </c>
      <c r="D208" s="31" t="s">
        <v>1012</v>
      </c>
      <c r="E208" s="31" t="s">
        <v>530</v>
      </c>
      <c r="F208" s="84">
        <v>1706037</v>
      </c>
      <c r="G208" s="32">
        <v>49.55</v>
      </c>
      <c r="H208" s="32" t="s">
        <v>844</v>
      </c>
    </row>
    <row r="209" spans="1:8" ht="15" customHeight="1">
      <c r="A209" s="83">
        <v>45489</v>
      </c>
      <c r="B209" s="32" t="s">
        <v>901</v>
      </c>
      <c r="C209" s="31" t="s">
        <v>902</v>
      </c>
      <c r="D209" s="31" t="s">
        <v>889</v>
      </c>
      <c r="E209" s="31" t="s">
        <v>530</v>
      </c>
      <c r="F209" s="84">
        <v>791711</v>
      </c>
      <c r="G209" s="32">
        <v>49.08</v>
      </c>
      <c r="H209" s="32" t="s">
        <v>844</v>
      </c>
    </row>
    <row r="210" spans="1:8" ht="15" customHeight="1">
      <c r="A210" s="83">
        <v>45489</v>
      </c>
      <c r="B210" s="32" t="s">
        <v>1208</v>
      </c>
      <c r="C210" s="31" t="s">
        <v>1209</v>
      </c>
      <c r="D210" s="31" t="s">
        <v>885</v>
      </c>
      <c r="E210" s="31" t="s">
        <v>530</v>
      </c>
      <c r="F210" s="84">
        <v>1666772</v>
      </c>
      <c r="G210" s="32">
        <v>79.040000000000006</v>
      </c>
      <c r="H210" s="32" t="s">
        <v>844</v>
      </c>
    </row>
    <row r="211" spans="1:8" ht="15" customHeight="1">
      <c r="A211" s="83">
        <v>45489</v>
      </c>
      <c r="B211" s="32" t="s">
        <v>513</v>
      </c>
      <c r="C211" s="31" t="s">
        <v>1229</v>
      </c>
      <c r="D211" s="31" t="s">
        <v>1230</v>
      </c>
      <c r="E211" s="31" t="s">
        <v>530</v>
      </c>
      <c r="F211" s="84">
        <v>594987</v>
      </c>
      <c r="G211" s="32">
        <v>775.03</v>
      </c>
      <c r="H211" s="32" t="s">
        <v>844</v>
      </c>
    </row>
    <row r="212" spans="1:8" ht="15" customHeight="1">
      <c r="A212" s="83">
        <v>45489</v>
      </c>
      <c r="B212" s="32" t="s">
        <v>1210</v>
      </c>
      <c r="C212" s="31" t="s">
        <v>1211</v>
      </c>
      <c r="D212" s="31" t="s">
        <v>1212</v>
      </c>
      <c r="E212" s="31" t="s">
        <v>530</v>
      </c>
      <c r="F212" s="84">
        <v>818974</v>
      </c>
      <c r="G212" s="32">
        <v>47.13</v>
      </c>
      <c r="H212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3"/>
  <sheetViews>
    <sheetView zoomScale="70" zoomScaleNormal="70" workbookViewId="0">
      <selection activeCell="D10" sqref="D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1001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45491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972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983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890</v>
      </c>
      <c r="J12" s="247" t="s">
        <v>1231</v>
      </c>
      <c r="K12" s="247">
        <f t="shared" ref="K12" si="6">H12-F12</f>
        <v>63.5</v>
      </c>
      <c r="L12" s="261">
        <f t="shared" ref="L12" si="7">(F12*-0.3)/100</f>
        <v>-2.8559999999999999</v>
      </c>
      <c r="M12" s="262">
        <f t="shared" ref="M12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846</v>
      </c>
      <c r="F13" s="183" t="s">
        <v>1232</v>
      </c>
      <c r="G13" s="185">
        <v>112</v>
      </c>
      <c r="H13" s="183"/>
      <c r="I13" s="183" t="s">
        <v>1233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116.2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894</v>
      </c>
      <c r="J14" s="247" t="s">
        <v>964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895</v>
      </c>
      <c r="G15" s="185">
        <v>3180</v>
      </c>
      <c r="H15" s="183"/>
      <c r="I15" s="183" t="s">
        <v>896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3332.65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897</v>
      </c>
      <c r="J16" s="247" t="s">
        <v>948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898</v>
      </c>
      <c r="G17" s="185">
        <v>795</v>
      </c>
      <c r="H17" s="183"/>
      <c r="I17" s="183" t="s">
        <v>899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828.1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904</v>
      </c>
      <c r="G18" s="185">
        <v>1480</v>
      </c>
      <c r="H18" s="183"/>
      <c r="I18" s="183" t="s">
        <v>905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1599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906</v>
      </c>
      <c r="G19" s="185">
        <v>8900</v>
      </c>
      <c r="H19" s="183"/>
      <c r="I19" s="183" t="s">
        <v>907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9718.35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908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909</v>
      </c>
      <c r="J20" s="247" t="s">
        <v>935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912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918</v>
      </c>
      <c r="J22" s="247" t="s">
        <v>934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919</v>
      </c>
      <c r="G23" s="185">
        <v>2940</v>
      </c>
      <c r="H23" s="183"/>
      <c r="I23" s="183" t="s">
        <v>920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3152.5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928</v>
      </c>
      <c r="J24" s="247" t="s">
        <v>940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929</v>
      </c>
      <c r="J25" s="247" t="s">
        <v>968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946</v>
      </c>
      <c r="J26" s="247" t="s">
        <v>963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945</v>
      </c>
      <c r="J27" s="247" t="s">
        <v>1234</v>
      </c>
      <c r="K27" s="247">
        <f t="shared" ref="K27" si="33">H27-F27</f>
        <v>48.5</v>
      </c>
      <c r="L27" s="261">
        <f t="shared" ref="L27" si="34">(F27*-0.3)/100</f>
        <v>-2.1</v>
      </c>
      <c r="M27" s="262">
        <f t="shared" ref="M27" si="35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950</v>
      </c>
      <c r="J28" s="247" t="s">
        <v>1006</v>
      </c>
      <c r="K28" s="247">
        <f t="shared" ref="K28:K29" si="36">H28-F28</f>
        <v>15</v>
      </c>
      <c r="L28" s="261">
        <f t="shared" ref="L28" si="37">(F28*-0.3)/100</f>
        <v>-0.66899999999999993</v>
      </c>
      <c r="M28" s="262">
        <f t="shared" ref="M28:M29" si="38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891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957</v>
      </c>
      <c r="J29" s="247" t="s">
        <v>640</v>
      </c>
      <c r="K29" s="247">
        <f t="shared" si="36"/>
        <v>67</v>
      </c>
      <c r="L29" s="261">
        <f>(F29*-0.3)/100</f>
        <v>-3.75</v>
      </c>
      <c r="M29" s="262">
        <f t="shared" si="38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977</v>
      </c>
      <c r="J30" s="247" t="s">
        <v>982</v>
      </c>
      <c r="K30" s="247">
        <f t="shared" ref="K30" si="39">H30-F30</f>
        <v>18.5</v>
      </c>
      <c r="L30" s="261">
        <f>(F30*-0.03)/100</f>
        <v>-8.1000000000000003E-2</v>
      </c>
      <c r="M30" s="262">
        <f t="shared" ref="M30" si="40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978</v>
      </c>
      <c r="J31" s="247" t="s">
        <v>1048</v>
      </c>
      <c r="K31" s="247">
        <f t="shared" ref="K31" si="41">H31-F31</f>
        <v>75</v>
      </c>
      <c r="L31" s="261">
        <f>(F31*-0.03)/100</f>
        <v>-0.498</v>
      </c>
      <c r="M31" s="262">
        <f t="shared" ref="M31" si="42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980</v>
      </c>
      <c r="G32" s="185">
        <v>398</v>
      </c>
      <c r="H32" s="183"/>
      <c r="I32" s="183" t="s">
        <v>981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416.85</v>
      </c>
      <c r="Q32" s="228"/>
      <c r="R32" s="54" t="s">
        <v>847</v>
      </c>
    </row>
    <row r="33" spans="1:3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950</v>
      </c>
      <c r="J33" s="247" t="s">
        <v>1018</v>
      </c>
      <c r="K33" s="247">
        <f t="shared" ref="K33" si="43">H33-F33</f>
        <v>8</v>
      </c>
      <c r="L33" s="261">
        <f>(F33*-0.3)/100</f>
        <v>-0.67500000000000004</v>
      </c>
      <c r="M33" s="262">
        <f t="shared" ref="M33" si="44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977</v>
      </c>
      <c r="J34" s="247" t="s">
        <v>1005</v>
      </c>
      <c r="K34" s="247">
        <f t="shared" ref="K34" si="45">H34-F34</f>
        <v>20</v>
      </c>
      <c r="L34" s="261">
        <f>(F34*-0.3)/100</f>
        <v>-0.80549999999999999</v>
      </c>
      <c r="M34" s="262">
        <f t="shared" ref="M34" si="46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989</v>
      </c>
      <c r="G35" s="185">
        <v>645</v>
      </c>
      <c r="H35" s="183"/>
      <c r="I35" s="183" t="s">
        <v>990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694.25</v>
      </c>
      <c r="Q35" s="228"/>
      <c r="R35" s="54" t="s">
        <v>847</v>
      </c>
    </row>
    <row r="36" spans="1:38" ht="15" customHeight="1">
      <c r="A36" s="187">
        <v>27</v>
      </c>
      <c r="B36" s="184">
        <v>45484</v>
      </c>
      <c r="C36" s="188"/>
      <c r="D36" s="192" t="s">
        <v>79</v>
      </c>
      <c r="E36" s="189" t="s">
        <v>545</v>
      </c>
      <c r="F36" s="183" t="s">
        <v>1007</v>
      </c>
      <c r="G36" s="185">
        <v>310</v>
      </c>
      <c r="H36" s="183"/>
      <c r="I36" s="183" t="s">
        <v>1008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320</v>
      </c>
      <c r="Q36" s="228"/>
      <c r="R36" s="54" t="s">
        <v>848</v>
      </c>
    </row>
    <row r="37" spans="1:3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1017</v>
      </c>
      <c r="G37" s="185">
        <v>790</v>
      </c>
      <c r="H37" s="183"/>
      <c r="I37" s="183" t="s">
        <v>899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855.1</v>
      </c>
      <c r="Q37" s="228"/>
    </row>
    <row r="38" spans="1:3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1019</v>
      </c>
      <c r="J38" s="247" t="s">
        <v>1049</v>
      </c>
      <c r="K38" s="247">
        <f t="shared" ref="K38" si="47">H38-F38</f>
        <v>45</v>
      </c>
      <c r="L38" s="261">
        <f>(F38*-0.3)/100</f>
        <v>-1.71</v>
      </c>
      <c r="M38" s="262">
        <f t="shared" ref="M38" si="48">(K38+L38)/F38</f>
        <v>7.5947368421052625E-2</v>
      </c>
      <c r="N38" s="247" t="s">
        <v>547</v>
      </c>
      <c r="O38" s="263">
        <v>45488</v>
      </c>
      <c r="P38" s="264"/>
      <c r="Q38" s="228"/>
    </row>
    <row r="39" spans="1:3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1050</v>
      </c>
      <c r="G39" s="185">
        <v>1100</v>
      </c>
      <c r="H39" s="183"/>
      <c r="I39" s="183" t="s">
        <v>1051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38" ht="15" customHeight="1">
      <c r="A40" s="187">
        <v>31</v>
      </c>
      <c r="B40" s="184">
        <v>45488</v>
      </c>
      <c r="C40" s="188"/>
      <c r="D40" s="192" t="s">
        <v>500</v>
      </c>
      <c r="E40" s="189" t="s">
        <v>545</v>
      </c>
      <c r="F40" s="183" t="s">
        <v>1052</v>
      </c>
      <c r="G40" s="185">
        <v>3700</v>
      </c>
      <c r="H40" s="183"/>
      <c r="I40" s="183" t="s">
        <v>1053</v>
      </c>
      <c r="J40" s="185" t="s">
        <v>546</v>
      </c>
      <c r="K40" s="185"/>
      <c r="L40" s="186"/>
      <c r="M40" s="190"/>
      <c r="N40" s="185"/>
      <c r="O40" s="191"/>
      <c r="P40" s="186"/>
      <c r="Q40" s="228"/>
    </row>
    <row r="41" spans="1:38" ht="15" customHeight="1">
      <c r="A41" s="187">
        <v>32</v>
      </c>
      <c r="B41" s="184">
        <v>45489</v>
      </c>
      <c r="C41" s="188"/>
      <c r="D41" s="192" t="s">
        <v>86</v>
      </c>
      <c r="E41" s="189" t="s">
        <v>545</v>
      </c>
      <c r="F41" s="183" t="s">
        <v>1088</v>
      </c>
      <c r="G41" s="185">
        <v>680</v>
      </c>
      <c r="H41" s="183"/>
      <c r="I41" s="183" t="s">
        <v>1089</v>
      </c>
      <c r="J41" s="185" t="s">
        <v>546</v>
      </c>
      <c r="K41" s="185"/>
      <c r="L41" s="186"/>
      <c r="M41" s="190"/>
      <c r="N41" s="185"/>
      <c r="O41" s="191"/>
      <c r="P41" s="186"/>
      <c r="Q41" s="228"/>
    </row>
    <row r="42" spans="1:38" ht="15" customHeight="1">
      <c r="A42" s="187"/>
      <c r="B42" s="184"/>
      <c r="C42" s="188"/>
      <c r="D42" s="192"/>
      <c r="E42" s="189"/>
      <c r="F42" s="183"/>
      <c r="G42" s="185"/>
      <c r="H42" s="183"/>
      <c r="I42" s="183"/>
      <c r="J42" s="185"/>
      <c r="K42" s="185"/>
      <c r="L42" s="186"/>
      <c r="M42" s="190"/>
      <c r="N42" s="185"/>
      <c r="O42" s="191"/>
      <c r="P42" s="186"/>
      <c r="Q42" s="228"/>
    </row>
    <row r="43" spans="1:38" ht="15" customHeight="1">
      <c r="A43" s="187"/>
      <c r="B43" s="184"/>
      <c r="C43" s="188"/>
      <c r="D43" s="192"/>
      <c r="E43" s="189"/>
      <c r="F43" s="183"/>
      <c r="G43" s="185"/>
      <c r="H43" s="183"/>
      <c r="I43" s="183"/>
      <c r="J43" s="185"/>
      <c r="K43" s="185"/>
      <c r="L43" s="186"/>
      <c r="M43" s="190"/>
      <c r="N43" s="185"/>
      <c r="O43" s="191"/>
      <c r="P43" s="186"/>
      <c r="Q43" s="228"/>
    </row>
    <row r="44" spans="1:38" ht="15" customHeight="1">
      <c r="A44" s="281"/>
      <c r="B44" s="281"/>
      <c r="C44" s="188"/>
      <c r="D44" s="192"/>
      <c r="E44" s="189"/>
      <c r="F44" s="183"/>
      <c r="G44" s="185"/>
      <c r="H44" s="183"/>
      <c r="I44" s="183"/>
      <c r="J44" s="185"/>
      <c r="K44" s="185"/>
      <c r="L44" s="186"/>
      <c r="M44" s="190"/>
      <c r="N44" s="185"/>
      <c r="O44" s="191"/>
      <c r="P44" s="186"/>
      <c r="Q44" s="228"/>
    </row>
    <row r="45" spans="1:38" ht="15" customHeight="1"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38" ht="14.25" customHeight="1">
      <c r="A46" s="96"/>
      <c r="B46" s="97"/>
      <c r="C46" s="98"/>
      <c r="D46" s="99"/>
      <c r="E46" s="100"/>
      <c r="F46" s="100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102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3" t="s">
        <v>548</v>
      </c>
      <c r="B47" s="104"/>
      <c r="C47" s="105"/>
      <c r="E47" s="106"/>
      <c r="F47" s="106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7" t="s">
        <v>549</v>
      </c>
      <c r="B48" s="103"/>
      <c r="C48" s="103"/>
      <c r="D48" s="103"/>
      <c r="E48" s="37"/>
      <c r="F48" s="108" t="s">
        <v>550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3" t="s">
        <v>551</v>
      </c>
      <c r="B49" s="103"/>
      <c r="C49" s="103"/>
      <c r="D49" s="103" t="s">
        <v>552</v>
      </c>
      <c r="E49" s="6"/>
      <c r="F49" s="108" t="s">
        <v>553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3"/>
      <c r="B50" s="103"/>
      <c r="C50" s="103"/>
      <c r="D50" s="103"/>
      <c r="E50" s="6"/>
      <c r="F50" s="6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96"/>
      <c r="B51" s="196"/>
      <c r="C51" s="196"/>
      <c r="D51" s="196"/>
      <c r="E51" s="197"/>
      <c r="F51" s="19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4.25" customHeight="1">
      <c r="A52" s="103"/>
      <c r="B52" s="103"/>
      <c r="C52" s="103"/>
      <c r="D52" s="103"/>
      <c r="E52" s="6"/>
      <c r="F52" s="6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.75" customHeight="1">
      <c r="A53" s="115" t="s">
        <v>558</v>
      </c>
      <c r="B53" s="115"/>
      <c r="C53" s="115"/>
      <c r="D53" s="115"/>
      <c r="E53" s="6"/>
      <c r="F53" s="6"/>
      <c r="G53" s="54"/>
      <c r="H53" s="54"/>
      <c r="I53" s="54"/>
      <c r="J53" s="54"/>
      <c r="K53" s="54"/>
      <c r="L53" s="54"/>
      <c r="M53" s="54"/>
      <c r="N53" s="54"/>
      <c r="O53" s="54"/>
      <c r="P53" s="54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38.25" customHeight="1">
      <c r="A54" s="93" t="s">
        <v>16</v>
      </c>
      <c r="B54" s="93" t="s">
        <v>521</v>
      </c>
      <c r="C54" s="93"/>
      <c r="D54" s="94" t="s">
        <v>532</v>
      </c>
      <c r="E54" s="93" t="s">
        <v>533</v>
      </c>
      <c r="F54" s="93" t="s">
        <v>534</v>
      </c>
      <c r="G54" s="93" t="s">
        <v>554</v>
      </c>
      <c r="H54" s="93" t="s">
        <v>536</v>
      </c>
      <c r="I54" s="193" t="s">
        <v>537</v>
      </c>
      <c r="J54" s="195" t="s">
        <v>538</v>
      </c>
      <c r="K54" s="194" t="s">
        <v>559</v>
      </c>
      <c r="L54" s="95" t="s">
        <v>540</v>
      </c>
      <c r="M54" s="116" t="s">
        <v>560</v>
      </c>
      <c r="N54" s="93" t="s">
        <v>561</v>
      </c>
      <c r="O54" s="92" t="s">
        <v>542</v>
      </c>
      <c r="P54" s="260" t="s">
        <v>543</v>
      </c>
      <c r="Q54" s="230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.75" customHeight="1">
      <c r="A55" s="248">
        <v>1</v>
      </c>
      <c r="B55" s="287">
        <v>45472</v>
      </c>
      <c r="C55" s="288"/>
      <c r="D55" s="288" t="s">
        <v>910</v>
      </c>
      <c r="E55" s="248" t="s">
        <v>556</v>
      </c>
      <c r="F55" s="248">
        <v>3917.5</v>
      </c>
      <c r="G55" s="248">
        <v>3848</v>
      </c>
      <c r="H55" s="248">
        <v>3974</v>
      </c>
      <c r="I55" s="249" t="s">
        <v>911</v>
      </c>
      <c r="J55" s="304" t="s">
        <v>927</v>
      </c>
      <c r="K55" s="303">
        <f t="shared" ref="K55" si="49">H55-F55</f>
        <v>56.5</v>
      </c>
      <c r="L55" s="305">
        <f t="shared" ref="L55:L56" si="50">(H55*N55)*0.03%</f>
        <v>208.63499999999999</v>
      </c>
      <c r="M55" s="306">
        <f t="shared" ref="M55:M56" si="51">(K55*N55)-L55</f>
        <v>9678.8649999999998</v>
      </c>
      <c r="N55" s="303">
        <v>175</v>
      </c>
      <c r="O55" s="307" t="s">
        <v>547</v>
      </c>
      <c r="P55" s="308">
        <v>45474</v>
      </c>
      <c r="Q55" s="226"/>
      <c r="R55" s="54" t="s">
        <v>847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290">
        <v>2</v>
      </c>
      <c r="B56" s="295">
        <v>45474</v>
      </c>
      <c r="C56" s="289"/>
      <c r="D56" s="289" t="s">
        <v>916</v>
      </c>
      <c r="E56" s="290" t="s">
        <v>817</v>
      </c>
      <c r="F56" s="290">
        <v>24130</v>
      </c>
      <c r="G56" s="290">
        <v>24310</v>
      </c>
      <c r="H56" s="290">
        <v>24310</v>
      </c>
      <c r="I56" s="291" t="s">
        <v>917</v>
      </c>
      <c r="J56" s="309" t="s">
        <v>938</v>
      </c>
      <c r="K56" s="310">
        <f>F56-H56</f>
        <v>-180</v>
      </c>
      <c r="L56" s="311">
        <f t="shared" si="50"/>
        <v>182.32499999999999</v>
      </c>
      <c r="M56" s="312">
        <f t="shared" si="51"/>
        <v>-4682.3249999999998</v>
      </c>
      <c r="N56" s="310">
        <v>25</v>
      </c>
      <c r="O56" s="313" t="s">
        <v>557</v>
      </c>
      <c r="P56" s="314">
        <v>45476</v>
      </c>
      <c r="Q56" s="226"/>
      <c r="R56" s="54" t="s">
        <v>849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19">
        <v>3</v>
      </c>
      <c r="B57" s="320">
        <v>45474</v>
      </c>
      <c r="C57" s="321"/>
      <c r="D57" s="321" t="s">
        <v>924</v>
      </c>
      <c r="E57" s="319" t="s">
        <v>556</v>
      </c>
      <c r="F57" s="319">
        <v>716</v>
      </c>
      <c r="G57" s="319">
        <v>704</v>
      </c>
      <c r="H57" s="319">
        <v>716</v>
      </c>
      <c r="I57" s="322" t="s">
        <v>925</v>
      </c>
      <c r="J57" s="323" t="s">
        <v>939</v>
      </c>
      <c r="K57" s="324">
        <f t="shared" ref="K57" si="52">H57-F57</f>
        <v>0</v>
      </c>
      <c r="L57" s="325">
        <f t="shared" ref="L57" si="53">(H57*N57)*0.03%</f>
        <v>214.79999999999998</v>
      </c>
      <c r="M57" s="326">
        <f t="shared" ref="M57" si="54">(K57*N57)-L57</f>
        <v>-214.79999999999998</v>
      </c>
      <c r="N57" s="324">
        <v>1000</v>
      </c>
      <c r="O57" s="327" t="s">
        <v>557</v>
      </c>
      <c r="P57" s="328">
        <v>45476</v>
      </c>
      <c r="Q57" s="226"/>
      <c r="R57" s="54" t="s">
        <v>849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90">
        <v>4</v>
      </c>
      <c r="B58" s="295">
        <v>45474</v>
      </c>
      <c r="C58" s="289"/>
      <c r="D58" s="289" t="s">
        <v>900</v>
      </c>
      <c r="E58" s="290" t="s">
        <v>556</v>
      </c>
      <c r="F58" s="290">
        <v>2840</v>
      </c>
      <c r="G58" s="290">
        <v>2802</v>
      </c>
      <c r="H58" s="290">
        <v>2802</v>
      </c>
      <c r="I58" s="291" t="s">
        <v>926</v>
      </c>
      <c r="J58" s="309" t="s">
        <v>930</v>
      </c>
      <c r="K58" s="310">
        <f t="shared" ref="K58:K59" si="55">H58-F58</f>
        <v>-38</v>
      </c>
      <c r="L58" s="311">
        <f t="shared" ref="L58:L59" si="56">(H58*N58)*0.03%</f>
        <v>252.17999999999998</v>
      </c>
      <c r="M58" s="312">
        <f t="shared" ref="M58:M59" si="57">(K58*N58)-L58</f>
        <v>-11652.18</v>
      </c>
      <c r="N58" s="310">
        <v>300</v>
      </c>
      <c r="O58" s="313" t="s">
        <v>557</v>
      </c>
      <c r="P58" s="314">
        <v>45475</v>
      </c>
      <c r="Q58" s="226"/>
      <c r="R58" s="54" t="s">
        <v>849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248">
        <v>5</v>
      </c>
      <c r="B59" s="287">
        <v>45478</v>
      </c>
      <c r="C59" s="288"/>
      <c r="D59" s="288" t="s">
        <v>953</v>
      </c>
      <c r="E59" s="248" t="s">
        <v>556</v>
      </c>
      <c r="F59" s="248">
        <v>1512</v>
      </c>
      <c r="G59" s="248">
        <v>1495</v>
      </c>
      <c r="H59" s="248">
        <v>1526</v>
      </c>
      <c r="I59" s="329" t="s">
        <v>954</v>
      </c>
      <c r="J59" s="304" t="s">
        <v>966</v>
      </c>
      <c r="K59" s="303">
        <f t="shared" si="55"/>
        <v>14</v>
      </c>
      <c r="L59" s="305">
        <f t="shared" si="56"/>
        <v>297.57</v>
      </c>
      <c r="M59" s="306">
        <f t="shared" si="57"/>
        <v>8802.43</v>
      </c>
      <c r="N59" s="303">
        <v>650</v>
      </c>
      <c r="O59" s="307" t="s">
        <v>547</v>
      </c>
      <c r="P59" s="308">
        <v>45481</v>
      </c>
      <c r="Q59" s="226"/>
      <c r="R59" s="54" t="s">
        <v>847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48">
        <v>6</v>
      </c>
      <c r="B60" s="287">
        <v>45478</v>
      </c>
      <c r="C60" s="288"/>
      <c r="D60" s="288" t="s">
        <v>955</v>
      </c>
      <c r="E60" s="248" t="s">
        <v>556</v>
      </c>
      <c r="F60" s="248">
        <v>2398</v>
      </c>
      <c r="G60" s="248">
        <v>2370</v>
      </c>
      <c r="H60" s="248">
        <v>2422.5</v>
      </c>
      <c r="I60" s="249" t="s">
        <v>956</v>
      </c>
      <c r="J60" s="304" t="s">
        <v>972</v>
      </c>
      <c r="K60" s="303">
        <f t="shared" ref="K60:K61" si="58">H60-F60</f>
        <v>24.5</v>
      </c>
      <c r="L60" s="305">
        <f t="shared" ref="L60:L61" si="59">(H60*N60)*0.03%</f>
        <v>272.53125</v>
      </c>
      <c r="M60" s="306">
        <f t="shared" ref="M60:M61" si="60">(K60*N60)-L60</f>
        <v>8914.96875</v>
      </c>
      <c r="N60" s="303">
        <v>375</v>
      </c>
      <c r="O60" s="307" t="s">
        <v>547</v>
      </c>
      <c r="P60" s="308">
        <v>45481</v>
      </c>
      <c r="Q60" s="226"/>
      <c r="R60" s="54" t="s">
        <v>849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290">
        <v>7</v>
      </c>
      <c r="B61" s="295">
        <v>45481</v>
      </c>
      <c r="C61" s="289"/>
      <c r="D61" s="289" t="s">
        <v>969</v>
      </c>
      <c r="E61" s="290" t="s">
        <v>556</v>
      </c>
      <c r="F61" s="290">
        <v>4555</v>
      </c>
      <c r="G61" s="290">
        <v>4495</v>
      </c>
      <c r="H61" s="290">
        <v>4502.5</v>
      </c>
      <c r="I61" s="290" t="s">
        <v>970</v>
      </c>
      <c r="J61" s="309" t="s">
        <v>973</v>
      </c>
      <c r="K61" s="310">
        <f t="shared" si="58"/>
        <v>-52.5</v>
      </c>
      <c r="L61" s="311">
        <f t="shared" si="59"/>
        <v>270.14999999999998</v>
      </c>
      <c r="M61" s="312">
        <f t="shared" si="60"/>
        <v>-10770.15</v>
      </c>
      <c r="N61" s="310">
        <v>200</v>
      </c>
      <c r="O61" s="313" t="s">
        <v>557</v>
      </c>
      <c r="P61" s="314">
        <v>45481</v>
      </c>
      <c r="Q61" s="226"/>
      <c r="R61" s="54" t="s">
        <v>849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90">
        <v>8</v>
      </c>
      <c r="B62" s="295">
        <v>45481</v>
      </c>
      <c r="C62" s="289"/>
      <c r="D62" s="289" t="s">
        <v>953</v>
      </c>
      <c r="E62" s="290" t="s">
        <v>556</v>
      </c>
      <c r="F62" s="290">
        <v>1511</v>
      </c>
      <c r="G62" s="290">
        <v>1496</v>
      </c>
      <c r="H62" s="290">
        <v>1496</v>
      </c>
      <c r="I62" s="290" t="s">
        <v>971</v>
      </c>
      <c r="J62" s="309" t="s">
        <v>979</v>
      </c>
      <c r="K62" s="310">
        <f t="shared" ref="K62" si="61">H62-F62</f>
        <v>-15</v>
      </c>
      <c r="L62" s="311">
        <f t="shared" ref="L62" si="62">(H62*N62)*0.03%</f>
        <v>291.71999999999997</v>
      </c>
      <c r="M62" s="312">
        <f t="shared" ref="M62" si="63">(K62*N62)-L62</f>
        <v>-10041.719999999999</v>
      </c>
      <c r="N62" s="310">
        <v>650</v>
      </c>
      <c r="O62" s="313" t="s">
        <v>557</v>
      </c>
      <c r="P62" s="314">
        <v>45481</v>
      </c>
      <c r="Q62" s="226"/>
      <c r="R62" s="54" t="s">
        <v>847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35">
        <v>9</v>
      </c>
      <c r="B63" s="336">
        <v>45481</v>
      </c>
      <c r="C63" s="337"/>
      <c r="D63" s="337" t="s">
        <v>974</v>
      </c>
      <c r="E63" s="335" t="s">
        <v>556</v>
      </c>
      <c r="F63" s="335">
        <v>2377</v>
      </c>
      <c r="G63" s="335">
        <v>2349</v>
      </c>
      <c r="H63" s="335">
        <v>2349</v>
      </c>
      <c r="I63" s="335" t="s">
        <v>975</v>
      </c>
      <c r="J63" s="338" t="s">
        <v>976</v>
      </c>
      <c r="K63" s="339">
        <f t="shared" ref="K63:K64" si="64">H63-F63</f>
        <v>-28</v>
      </c>
      <c r="L63" s="340">
        <f t="shared" ref="L63:L64" si="65">(H63*N63)*0.03%</f>
        <v>258.62489999999997</v>
      </c>
      <c r="M63" s="341">
        <f t="shared" ref="M63:M64" si="66">(K63*N63)-L63</f>
        <v>-10534.624900000001</v>
      </c>
      <c r="N63" s="339">
        <v>367</v>
      </c>
      <c r="O63" s="342" t="s">
        <v>557</v>
      </c>
      <c r="P63" s="343">
        <v>45481</v>
      </c>
      <c r="Q63" s="226"/>
      <c r="R63" s="54" t="s">
        <v>849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48">
        <v>10</v>
      </c>
      <c r="B64" s="287">
        <v>45483</v>
      </c>
      <c r="C64" s="288"/>
      <c r="D64" s="288" t="s">
        <v>991</v>
      </c>
      <c r="E64" s="248" t="s">
        <v>556</v>
      </c>
      <c r="F64" s="248">
        <v>2601</v>
      </c>
      <c r="G64" s="248">
        <v>2568</v>
      </c>
      <c r="H64" s="248">
        <v>2630</v>
      </c>
      <c r="I64" s="248" t="s">
        <v>992</v>
      </c>
      <c r="J64" s="284" t="s">
        <v>934</v>
      </c>
      <c r="K64" s="247">
        <f t="shared" si="64"/>
        <v>29</v>
      </c>
      <c r="L64" s="285">
        <f t="shared" si="65"/>
        <v>236.7</v>
      </c>
      <c r="M64" s="286">
        <f t="shared" si="66"/>
        <v>8463.2999999999993</v>
      </c>
      <c r="N64" s="247">
        <v>300</v>
      </c>
      <c r="O64" s="284" t="s">
        <v>547</v>
      </c>
      <c r="P64" s="287">
        <v>45485</v>
      </c>
      <c r="Q64" s="226"/>
      <c r="R64" s="54" t="s">
        <v>848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44">
        <v>11</v>
      </c>
      <c r="B65" s="345">
        <v>45483</v>
      </c>
      <c r="C65" s="346"/>
      <c r="D65" s="346" t="s">
        <v>995</v>
      </c>
      <c r="E65" s="344" t="s">
        <v>556</v>
      </c>
      <c r="F65" s="344">
        <v>448.5</v>
      </c>
      <c r="G65" s="344">
        <v>442</v>
      </c>
      <c r="H65" s="344">
        <v>453.5</v>
      </c>
      <c r="I65" s="344" t="s">
        <v>996</v>
      </c>
      <c r="J65" s="304" t="s">
        <v>997</v>
      </c>
      <c r="K65" s="347">
        <f t="shared" ref="K65" si="67">H65-F65</f>
        <v>5</v>
      </c>
      <c r="L65" s="348">
        <f t="shared" ref="L65" si="68">(H65*N65)*0.03%</f>
        <v>217.67999999999998</v>
      </c>
      <c r="M65" s="349">
        <f t="shared" ref="M65" si="69">(K65*N65)-L65</f>
        <v>7782.32</v>
      </c>
      <c r="N65" s="347">
        <v>1600</v>
      </c>
      <c r="O65" s="350" t="s">
        <v>547</v>
      </c>
      <c r="P65" s="351">
        <v>45483</v>
      </c>
      <c r="Q65" s="226"/>
      <c r="R65" s="54" t="s">
        <v>847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48">
        <v>12</v>
      </c>
      <c r="B66" s="287">
        <v>45483</v>
      </c>
      <c r="C66" s="288"/>
      <c r="D66" s="288" t="s">
        <v>916</v>
      </c>
      <c r="E66" s="248" t="s">
        <v>556</v>
      </c>
      <c r="F66" s="248">
        <v>24260</v>
      </c>
      <c r="G66" s="248">
        <v>24170</v>
      </c>
      <c r="H66" s="248">
        <v>24330</v>
      </c>
      <c r="I66" s="248" t="s">
        <v>994</v>
      </c>
      <c r="J66" s="304" t="s">
        <v>728</v>
      </c>
      <c r="K66" s="303">
        <f t="shared" ref="K66" si="70">H66-F66</f>
        <v>70</v>
      </c>
      <c r="L66" s="305">
        <f t="shared" ref="L66" si="71">(H66*N66)*0.03%</f>
        <v>182.47499999999999</v>
      </c>
      <c r="M66" s="306">
        <f t="shared" ref="M66" si="72">(K66*N66)-L66</f>
        <v>1567.5250000000001</v>
      </c>
      <c r="N66" s="303">
        <v>25</v>
      </c>
      <c r="O66" s="307" t="s">
        <v>547</v>
      </c>
      <c r="P66" s="308">
        <v>45483</v>
      </c>
      <c r="Q66" s="226"/>
      <c r="R66" s="54" t="s">
        <v>847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183">
        <v>13</v>
      </c>
      <c r="B67" s="231">
        <v>45483</v>
      </c>
      <c r="C67" s="227"/>
      <c r="D67" s="227" t="s">
        <v>1090</v>
      </c>
      <c r="E67" s="183" t="s">
        <v>556</v>
      </c>
      <c r="F67" s="183" t="s">
        <v>1091</v>
      </c>
      <c r="G67" s="183">
        <v>39900</v>
      </c>
      <c r="H67" s="183"/>
      <c r="I67" s="185" t="s">
        <v>1092</v>
      </c>
      <c r="J67" s="185" t="s">
        <v>546</v>
      </c>
      <c r="K67" s="183"/>
      <c r="L67" s="186"/>
      <c r="M67" s="273"/>
      <c r="N67" s="183"/>
      <c r="O67" s="185"/>
      <c r="P67" s="231"/>
      <c r="Q67" s="226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183"/>
      <c r="B68" s="231"/>
      <c r="C68" s="227"/>
      <c r="D68" s="227"/>
      <c r="E68" s="183"/>
      <c r="F68" s="183"/>
      <c r="G68" s="183"/>
      <c r="H68" s="183"/>
      <c r="I68" s="185"/>
      <c r="J68" s="185"/>
      <c r="K68" s="183"/>
      <c r="L68" s="186"/>
      <c r="M68" s="273"/>
      <c r="N68" s="183"/>
      <c r="O68" s="185"/>
      <c r="P68" s="231"/>
      <c r="Q68" s="2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183"/>
      <c r="B69" s="231"/>
      <c r="C69" s="227"/>
      <c r="D69" s="227"/>
      <c r="E69" s="183"/>
      <c r="F69" s="183"/>
      <c r="G69" s="183"/>
      <c r="H69" s="183"/>
      <c r="I69" s="185"/>
      <c r="J69" s="185"/>
      <c r="K69" s="183"/>
      <c r="L69" s="186"/>
      <c r="M69" s="273"/>
      <c r="N69" s="183"/>
      <c r="O69" s="185"/>
      <c r="P69" s="231"/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s="268" customFormat="1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273"/>
      <c r="N70" s="183"/>
      <c r="O70" s="185"/>
      <c r="P70" s="231"/>
      <c r="Q70" s="22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7"/>
      <c r="AK70" s="267"/>
      <c r="AL70" s="267"/>
    </row>
    <row r="71" spans="1:38" s="268" customFormat="1" ht="15" customHeight="1">
      <c r="A71" s="267"/>
      <c r="B71" s="226"/>
      <c r="C71" s="269"/>
      <c r="D71" s="269"/>
      <c r="E71" s="267"/>
      <c r="F71" s="267"/>
      <c r="G71" s="267"/>
      <c r="H71" s="267"/>
      <c r="I71" s="270"/>
      <c r="J71" s="270"/>
      <c r="K71" s="267"/>
      <c r="L71" s="271"/>
      <c r="M71" s="272"/>
      <c r="N71" s="267"/>
      <c r="O71" s="270"/>
      <c r="P71" s="22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  <c r="AG71" s="266"/>
      <c r="AH71" s="266"/>
      <c r="AI71" s="266"/>
    </row>
    <row r="72" spans="1:38" ht="12.75" customHeight="1">
      <c r="A72" s="118"/>
      <c r="B72" s="120"/>
      <c r="C72" s="117"/>
      <c r="D72" s="117"/>
      <c r="E72" s="118"/>
      <c r="F72" s="118"/>
      <c r="G72" s="118"/>
      <c r="H72" s="121"/>
      <c r="I72" s="121"/>
      <c r="J72" s="121"/>
      <c r="K72" s="117"/>
      <c r="L72" s="118"/>
      <c r="M72" s="118"/>
      <c r="N72" s="118"/>
      <c r="O72" s="121"/>
      <c r="P72" s="121"/>
      <c r="Q72" s="121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>
      <c r="A73" s="122" t="s">
        <v>562</v>
      </c>
      <c r="B73" s="122"/>
      <c r="C73" s="122"/>
      <c r="D73" s="122"/>
      <c r="E73" s="123"/>
      <c r="F73" s="101"/>
      <c r="G73" s="101"/>
      <c r="H73" s="101"/>
      <c r="I73" s="101"/>
      <c r="J73" s="1"/>
      <c r="K73" s="6"/>
      <c r="L73" s="6"/>
      <c r="M73" s="6"/>
      <c r="N73" s="1"/>
      <c r="O73" s="1"/>
      <c r="P73" s="37"/>
      <c r="Q73" s="37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37"/>
      <c r="AK73" s="37"/>
      <c r="AL73" s="37"/>
    </row>
    <row r="74" spans="1:38" ht="38.25">
      <c r="A74" s="93" t="s">
        <v>16</v>
      </c>
      <c r="B74" s="93" t="s">
        <v>521</v>
      </c>
      <c r="C74" s="93"/>
      <c r="D74" s="94" t="s">
        <v>532</v>
      </c>
      <c r="E74" s="93" t="s">
        <v>533</v>
      </c>
      <c r="F74" s="93" t="s">
        <v>534</v>
      </c>
      <c r="G74" s="93" t="s">
        <v>554</v>
      </c>
      <c r="H74" s="93" t="s">
        <v>536</v>
      </c>
      <c r="I74" s="93" t="s">
        <v>537</v>
      </c>
      <c r="J74" s="92" t="s">
        <v>538</v>
      </c>
      <c r="K74" s="92" t="s">
        <v>563</v>
      </c>
      <c r="L74" s="95" t="s">
        <v>540</v>
      </c>
      <c r="M74" s="116" t="s">
        <v>560</v>
      </c>
      <c r="N74" s="93" t="s">
        <v>561</v>
      </c>
      <c r="O74" s="93" t="s">
        <v>542</v>
      </c>
      <c r="P74" s="94" t="s">
        <v>543</v>
      </c>
      <c r="Q74" s="229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37"/>
      <c r="AK74" s="37"/>
      <c r="AL74" s="37"/>
    </row>
    <row r="75" spans="1:38" ht="12.75" customHeight="1">
      <c r="A75" s="248">
        <v>1</v>
      </c>
      <c r="B75" s="287">
        <v>45471</v>
      </c>
      <c r="C75" s="288"/>
      <c r="D75" s="288" t="s">
        <v>915</v>
      </c>
      <c r="E75" s="248" t="s">
        <v>817</v>
      </c>
      <c r="F75" s="248">
        <v>96</v>
      </c>
      <c r="G75" s="248">
        <v>130</v>
      </c>
      <c r="H75" s="248">
        <v>74</v>
      </c>
      <c r="I75" s="249" t="s">
        <v>914</v>
      </c>
      <c r="J75" s="284" t="s">
        <v>936</v>
      </c>
      <c r="K75" s="247">
        <f>F75-H75</f>
        <v>22</v>
      </c>
      <c r="L75" s="285">
        <v>50</v>
      </c>
      <c r="M75" s="286">
        <f t="shared" ref="M75" si="73">(K75*N75)-L75</f>
        <v>500</v>
      </c>
      <c r="N75" s="247">
        <v>25</v>
      </c>
      <c r="O75" s="284" t="s">
        <v>547</v>
      </c>
      <c r="P75" s="287">
        <v>45475</v>
      </c>
      <c r="Q75" s="226"/>
      <c r="R75" s="54" t="s">
        <v>849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90">
        <v>2</v>
      </c>
      <c r="B76" s="295">
        <v>45474</v>
      </c>
      <c r="C76" s="289"/>
      <c r="D76" s="289" t="s">
        <v>921</v>
      </c>
      <c r="E76" s="290" t="s">
        <v>556</v>
      </c>
      <c r="F76" s="290">
        <v>220</v>
      </c>
      <c r="G76" s="290">
        <v>140</v>
      </c>
      <c r="H76" s="290">
        <v>165</v>
      </c>
      <c r="I76" s="291" t="s">
        <v>922</v>
      </c>
      <c r="J76" s="296" t="s">
        <v>923</v>
      </c>
      <c r="K76" s="292">
        <f t="shared" ref="K76" si="74">H76-F76</f>
        <v>-55</v>
      </c>
      <c r="L76" s="293">
        <v>50</v>
      </c>
      <c r="M76" s="294">
        <f t="shared" ref="M76" si="75">(K76*N76)-L76</f>
        <v>-875</v>
      </c>
      <c r="N76" s="292">
        <v>15</v>
      </c>
      <c r="O76" s="296" t="s">
        <v>557</v>
      </c>
      <c r="P76" s="295">
        <v>45474</v>
      </c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90">
        <v>3</v>
      </c>
      <c r="B77" s="295">
        <v>45475</v>
      </c>
      <c r="C77" s="289"/>
      <c r="D77" s="289" t="s">
        <v>933</v>
      </c>
      <c r="E77" s="290" t="s">
        <v>556</v>
      </c>
      <c r="F77" s="290">
        <v>30</v>
      </c>
      <c r="G77" s="290">
        <v>0</v>
      </c>
      <c r="H77" s="290">
        <v>15.5</v>
      </c>
      <c r="I77" s="291" t="s">
        <v>888</v>
      </c>
      <c r="J77" s="296" t="s">
        <v>937</v>
      </c>
      <c r="K77" s="292">
        <f t="shared" ref="K77" si="76">H77-F77</f>
        <v>-14.5</v>
      </c>
      <c r="L77" s="293">
        <v>50</v>
      </c>
      <c r="M77" s="294">
        <f t="shared" ref="M77:M78" si="77">(K77*N77)-L77</f>
        <v>-630</v>
      </c>
      <c r="N77" s="292">
        <v>40</v>
      </c>
      <c r="O77" s="296" t="s">
        <v>557</v>
      </c>
      <c r="P77" s="295">
        <v>45475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48">
        <v>4</v>
      </c>
      <c r="B78" s="287">
        <v>45476</v>
      </c>
      <c r="C78" s="288"/>
      <c r="D78" s="288" t="s">
        <v>915</v>
      </c>
      <c r="E78" s="248" t="s">
        <v>817</v>
      </c>
      <c r="F78" s="248">
        <v>103</v>
      </c>
      <c r="G78" s="248">
        <v>135</v>
      </c>
      <c r="H78" s="248">
        <v>71.5</v>
      </c>
      <c r="I78" s="249" t="s">
        <v>914</v>
      </c>
      <c r="J78" s="284" t="s">
        <v>949</v>
      </c>
      <c r="K78" s="247">
        <f>F78-H78</f>
        <v>31.5</v>
      </c>
      <c r="L78" s="285">
        <v>50</v>
      </c>
      <c r="M78" s="286">
        <f t="shared" si="77"/>
        <v>737.5</v>
      </c>
      <c r="N78" s="247">
        <v>25</v>
      </c>
      <c r="O78" s="284" t="s">
        <v>547</v>
      </c>
      <c r="P78" s="287">
        <v>45478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48">
        <v>5</v>
      </c>
      <c r="B79" s="287">
        <v>45476</v>
      </c>
      <c r="C79" s="288"/>
      <c r="D79" s="288" t="s">
        <v>941</v>
      </c>
      <c r="E79" s="248" t="s">
        <v>556</v>
      </c>
      <c r="F79" s="248">
        <v>145</v>
      </c>
      <c r="G79" s="248">
        <v>30</v>
      </c>
      <c r="H79" s="248">
        <v>235</v>
      </c>
      <c r="I79" s="249" t="s">
        <v>942</v>
      </c>
      <c r="J79" s="284" t="s">
        <v>943</v>
      </c>
      <c r="K79" s="247">
        <f>H79-F79</f>
        <v>90</v>
      </c>
      <c r="L79" s="285">
        <v>50</v>
      </c>
      <c r="M79" s="286">
        <f t="shared" ref="M79" si="78">(K79*N79)-L79</f>
        <v>1300</v>
      </c>
      <c r="N79" s="247">
        <v>15</v>
      </c>
      <c r="O79" s="284" t="s">
        <v>547</v>
      </c>
      <c r="P79" s="287">
        <v>45476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48">
        <v>6</v>
      </c>
      <c r="B80" s="287">
        <v>45476</v>
      </c>
      <c r="C80" s="288"/>
      <c r="D80" s="288" t="s">
        <v>941</v>
      </c>
      <c r="E80" s="248" t="s">
        <v>556</v>
      </c>
      <c r="F80" s="248">
        <v>80</v>
      </c>
      <c r="G80" s="248">
        <v>0</v>
      </c>
      <c r="H80" s="248">
        <v>135</v>
      </c>
      <c r="I80" s="249" t="s">
        <v>944</v>
      </c>
      <c r="J80" s="284" t="s">
        <v>682</v>
      </c>
      <c r="K80" s="247">
        <f>H80-F80</f>
        <v>55</v>
      </c>
      <c r="L80" s="285">
        <v>50</v>
      </c>
      <c r="M80" s="286">
        <f t="shared" ref="M80" si="79">(K80*N80)-L80</f>
        <v>775</v>
      </c>
      <c r="N80" s="247">
        <v>15</v>
      </c>
      <c r="O80" s="284" t="s">
        <v>547</v>
      </c>
      <c r="P80" s="287">
        <v>45476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7</v>
      </c>
      <c r="B81" s="287">
        <v>45478</v>
      </c>
      <c r="C81" s="288"/>
      <c r="D81" s="288" t="s">
        <v>951</v>
      </c>
      <c r="E81" s="248" t="s">
        <v>556</v>
      </c>
      <c r="F81" s="248">
        <v>142</v>
      </c>
      <c r="G81" s="248">
        <v>90</v>
      </c>
      <c r="H81" s="248">
        <v>172</v>
      </c>
      <c r="I81" s="249" t="s">
        <v>952</v>
      </c>
      <c r="J81" s="284" t="s">
        <v>765</v>
      </c>
      <c r="K81" s="247">
        <f>H81-F81</f>
        <v>30</v>
      </c>
      <c r="L81" s="285">
        <v>50</v>
      </c>
      <c r="M81" s="286">
        <f t="shared" ref="M81" si="80">(K81*N81)-L81</f>
        <v>700</v>
      </c>
      <c r="N81" s="247">
        <v>25</v>
      </c>
      <c r="O81" s="284" t="s">
        <v>547</v>
      </c>
      <c r="P81" s="287">
        <v>45478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48">
        <v>8</v>
      </c>
      <c r="B82" s="287">
        <v>45478</v>
      </c>
      <c r="C82" s="288"/>
      <c r="D82" s="288" t="s">
        <v>958</v>
      </c>
      <c r="E82" s="248" t="s">
        <v>556</v>
      </c>
      <c r="F82" s="248">
        <v>137.5</v>
      </c>
      <c r="G82" s="248">
        <v>85</v>
      </c>
      <c r="H82" s="248">
        <v>160</v>
      </c>
      <c r="I82" s="249" t="s">
        <v>952</v>
      </c>
      <c r="J82" s="284" t="s">
        <v>959</v>
      </c>
      <c r="K82" s="247">
        <f>H82-F82</f>
        <v>22.5</v>
      </c>
      <c r="L82" s="285">
        <v>50</v>
      </c>
      <c r="M82" s="286">
        <f t="shared" ref="M82:M83" si="81">(K82*N82)-L82</f>
        <v>512.5</v>
      </c>
      <c r="N82" s="247">
        <v>25</v>
      </c>
      <c r="O82" s="284" t="s">
        <v>547</v>
      </c>
      <c r="P82" s="287">
        <v>45478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90">
        <v>9</v>
      </c>
      <c r="B83" s="295">
        <v>45478</v>
      </c>
      <c r="C83" s="289"/>
      <c r="D83" s="289" t="s">
        <v>960</v>
      </c>
      <c r="E83" s="290" t="s">
        <v>817</v>
      </c>
      <c r="F83" s="290">
        <v>103</v>
      </c>
      <c r="G83" s="290">
        <v>135</v>
      </c>
      <c r="H83" s="290">
        <v>135</v>
      </c>
      <c r="I83" s="291" t="s">
        <v>914</v>
      </c>
      <c r="J83" s="296" t="s">
        <v>984</v>
      </c>
      <c r="K83" s="292">
        <f>F83-H83</f>
        <v>-32</v>
      </c>
      <c r="L83" s="293">
        <v>50</v>
      </c>
      <c r="M83" s="294">
        <f t="shared" si="81"/>
        <v>-850</v>
      </c>
      <c r="N83" s="292">
        <v>25</v>
      </c>
      <c r="O83" s="296" t="s">
        <v>557</v>
      </c>
      <c r="P83" s="295">
        <v>45482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90">
        <v>10</v>
      </c>
      <c r="B84" s="295">
        <v>45478</v>
      </c>
      <c r="C84" s="289"/>
      <c r="D84" s="289" t="s">
        <v>961</v>
      </c>
      <c r="E84" s="290" t="s">
        <v>556</v>
      </c>
      <c r="F84" s="290">
        <v>260</v>
      </c>
      <c r="G84" s="290">
        <v>160</v>
      </c>
      <c r="H84" s="290">
        <v>160</v>
      </c>
      <c r="I84" s="291" t="s">
        <v>962</v>
      </c>
      <c r="J84" s="296" t="s">
        <v>965</v>
      </c>
      <c r="K84" s="292">
        <f t="shared" ref="K84" si="82">H84-F84</f>
        <v>-100</v>
      </c>
      <c r="L84" s="293">
        <v>50</v>
      </c>
      <c r="M84" s="294">
        <f t="shared" ref="M84:M85" si="83">(K84*N84)-L84</f>
        <v>-1550</v>
      </c>
      <c r="N84" s="292">
        <v>15</v>
      </c>
      <c r="O84" s="296" t="s">
        <v>557</v>
      </c>
      <c r="P84" s="295">
        <v>45481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48">
        <v>11</v>
      </c>
      <c r="B85" s="287">
        <v>45483</v>
      </c>
      <c r="C85" s="288"/>
      <c r="D85" s="288" t="s">
        <v>951</v>
      </c>
      <c r="E85" s="248" t="s">
        <v>556</v>
      </c>
      <c r="F85" s="248">
        <v>81</v>
      </c>
      <c r="G85" s="248">
        <v>40</v>
      </c>
      <c r="H85" s="248">
        <v>99.5</v>
      </c>
      <c r="I85" s="249" t="s">
        <v>993</v>
      </c>
      <c r="J85" s="284" t="s">
        <v>982</v>
      </c>
      <c r="K85" s="247">
        <f>H85-F85</f>
        <v>18.5</v>
      </c>
      <c r="L85" s="285">
        <v>50</v>
      </c>
      <c r="M85" s="286">
        <f t="shared" si="83"/>
        <v>412.5</v>
      </c>
      <c r="N85" s="247">
        <v>25</v>
      </c>
      <c r="O85" s="284" t="s">
        <v>547</v>
      </c>
      <c r="P85" s="287">
        <v>45483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90">
        <v>12</v>
      </c>
      <c r="B86" s="295">
        <v>45483</v>
      </c>
      <c r="C86" s="289"/>
      <c r="D86" s="289" t="s">
        <v>998</v>
      </c>
      <c r="E86" s="290" t="s">
        <v>556</v>
      </c>
      <c r="F86" s="290">
        <v>72.5</v>
      </c>
      <c r="G86" s="290">
        <v>0</v>
      </c>
      <c r="H86" s="290">
        <v>10</v>
      </c>
      <c r="I86" s="291" t="s">
        <v>999</v>
      </c>
      <c r="J86" s="296" t="s">
        <v>1000</v>
      </c>
      <c r="K86" s="292">
        <f t="shared" ref="K86" si="84">H86-F86</f>
        <v>-62.5</v>
      </c>
      <c r="L86" s="293">
        <v>50</v>
      </c>
      <c r="M86" s="294">
        <f t="shared" ref="M86" si="85">(K86*N86)-L86</f>
        <v>-987.5</v>
      </c>
      <c r="N86" s="292">
        <v>15</v>
      </c>
      <c r="O86" s="296" t="s">
        <v>557</v>
      </c>
      <c r="P86" s="295">
        <v>45483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97">
        <v>13</v>
      </c>
      <c r="B87" s="298">
        <v>45489</v>
      </c>
      <c r="C87" s="299"/>
      <c r="D87" s="299" t="s">
        <v>1086</v>
      </c>
      <c r="E87" s="297" t="s">
        <v>556</v>
      </c>
      <c r="F87" s="297">
        <v>52.5</v>
      </c>
      <c r="G87" s="297">
        <v>0</v>
      </c>
      <c r="H87" s="297"/>
      <c r="I87" s="300" t="s">
        <v>1087</v>
      </c>
      <c r="J87" s="300" t="s">
        <v>546</v>
      </c>
      <c r="K87" s="297"/>
      <c r="L87" s="301"/>
      <c r="M87" s="302"/>
      <c r="N87" s="297"/>
      <c r="O87" s="300"/>
      <c r="P87" s="298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7"/>
      <c r="B88" s="298"/>
      <c r="C88" s="299"/>
      <c r="D88" s="299"/>
      <c r="E88" s="297"/>
      <c r="F88" s="297"/>
      <c r="G88" s="297"/>
      <c r="H88" s="297"/>
      <c r="I88" s="300"/>
      <c r="J88" s="300"/>
      <c r="K88" s="297"/>
      <c r="L88" s="301"/>
      <c r="M88" s="302"/>
      <c r="N88" s="297"/>
      <c r="O88" s="300"/>
      <c r="P88" s="298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97"/>
      <c r="B89" s="298"/>
      <c r="C89" s="299"/>
      <c r="D89" s="299"/>
      <c r="E89" s="297"/>
      <c r="F89" s="297"/>
      <c r="G89" s="297"/>
      <c r="H89" s="297"/>
      <c r="I89" s="300"/>
      <c r="J89" s="300"/>
      <c r="K89" s="297"/>
      <c r="L89" s="301"/>
      <c r="M89" s="302"/>
      <c r="N89" s="297"/>
      <c r="O89" s="300"/>
      <c r="P89" s="298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s="243" customFormat="1" ht="12.75" customHeight="1">
      <c r="A90" s="297"/>
      <c r="B90" s="298"/>
      <c r="C90" s="299"/>
      <c r="D90" s="299"/>
      <c r="E90" s="297"/>
      <c r="F90" s="297"/>
      <c r="G90" s="297"/>
      <c r="H90" s="297"/>
      <c r="I90" s="300"/>
      <c r="J90" s="300"/>
      <c r="K90" s="297"/>
      <c r="L90" s="301"/>
      <c r="M90" s="302"/>
      <c r="N90" s="297"/>
      <c r="O90" s="300"/>
      <c r="P90" s="298"/>
      <c r="Q90" s="239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242"/>
      <c r="AH90" s="240"/>
      <c r="AI90" s="240"/>
      <c r="AJ90" s="241"/>
      <c r="AK90" s="241"/>
      <c r="AL90" s="241"/>
    </row>
    <row r="91" spans="1:38" ht="38.25" customHeight="1">
      <c r="A91" s="91" t="s">
        <v>568</v>
      </c>
      <c r="B91" s="124"/>
      <c r="C91" s="124"/>
      <c r="D91" s="125"/>
      <c r="E91" s="109"/>
      <c r="F91" s="6"/>
      <c r="G91" s="6"/>
      <c r="H91" s="110"/>
      <c r="I91" s="126"/>
      <c r="J91" s="1"/>
      <c r="K91" s="6"/>
      <c r="L91" s="6"/>
      <c r="M91" s="6"/>
      <c r="N91" s="1"/>
      <c r="O91" s="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"/>
      <c r="AH91" s="1"/>
      <c r="AI91" s="1"/>
      <c r="AJ91" s="6"/>
      <c r="AK91" s="1"/>
    </row>
    <row r="92" spans="1:38" ht="38.25">
      <c r="A92" s="92" t="s">
        <v>16</v>
      </c>
      <c r="B92" s="93" t="s">
        <v>521</v>
      </c>
      <c r="C92" s="93"/>
      <c r="D92" s="94" t="s">
        <v>532</v>
      </c>
      <c r="E92" s="93" t="s">
        <v>533</v>
      </c>
      <c r="F92" s="93" t="s">
        <v>534</v>
      </c>
      <c r="G92" s="93" t="s">
        <v>535</v>
      </c>
      <c r="H92" s="93" t="s">
        <v>536</v>
      </c>
      <c r="I92" s="93" t="s">
        <v>537</v>
      </c>
      <c r="J92" s="92" t="s">
        <v>538</v>
      </c>
      <c r="K92" s="113" t="s">
        <v>555</v>
      </c>
      <c r="L92" s="114" t="s">
        <v>540</v>
      </c>
      <c r="M92" s="95" t="s">
        <v>541</v>
      </c>
      <c r="N92" s="93" t="s">
        <v>542</v>
      </c>
      <c r="O92" s="94" t="s">
        <v>543</v>
      </c>
      <c r="P92" s="193" t="s">
        <v>544</v>
      </c>
      <c r="Q92" s="195" t="s">
        <v>812</v>
      </c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37"/>
      <c r="AH92" s="37"/>
      <c r="AI92" s="37"/>
      <c r="AJ92" s="37"/>
      <c r="AK92" s="37"/>
      <c r="AL92" s="37"/>
    </row>
    <row r="93" spans="1:38" ht="12.75" customHeight="1">
      <c r="A93" s="183">
        <v>1</v>
      </c>
      <c r="B93" s="184">
        <v>45356</v>
      </c>
      <c r="C93" s="227"/>
      <c r="D93" s="227" t="s">
        <v>295</v>
      </c>
      <c r="E93" s="183" t="s">
        <v>846</v>
      </c>
      <c r="F93" s="183">
        <v>38.94</v>
      </c>
      <c r="G93" s="183">
        <v>34.64</v>
      </c>
      <c r="H93" s="183"/>
      <c r="I93" s="183" t="s">
        <v>886</v>
      </c>
      <c r="J93" s="183" t="s">
        <v>546</v>
      </c>
      <c r="K93" s="183"/>
      <c r="L93" s="245"/>
      <c r="M93" s="246"/>
      <c r="N93" s="183"/>
      <c r="O93" s="231"/>
      <c r="P93" s="186">
        <f>VLOOKUP(D93,'MidCap Intra'!$B$11:$C$571,2,0)</f>
        <v>37.979999999999997</v>
      </c>
      <c r="Q93" s="244"/>
      <c r="R93" s="54" t="s">
        <v>847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</row>
    <row r="94" spans="1:38" ht="12.75" customHeight="1">
      <c r="A94" s="248">
        <v>2</v>
      </c>
      <c r="B94" s="265">
        <v>45477</v>
      </c>
      <c r="C94" s="288"/>
      <c r="D94" s="288" t="s">
        <v>862</v>
      </c>
      <c r="E94" s="248" t="s">
        <v>545</v>
      </c>
      <c r="F94" s="248">
        <v>540</v>
      </c>
      <c r="G94" s="248">
        <v>489</v>
      </c>
      <c r="H94" s="248">
        <v>604</v>
      </c>
      <c r="I94" s="248" t="s">
        <v>947</v>
      </c>
      <c r="J94" s="247" t="s">
        <v>967</v>
      </c>
      <c r="K94" s="247">
        <f t="shared" ref="K94" si="86">H94-F94</f>
        <v>64</v>
      </c>
      <c r="L94" s="261">
        <f t="shared" ref="L94" si="87">(F94*-0.3)/100</f>
        <v>-1.62</v>
      </c>
      <c r="M94" s="262">
        <f t="shared" ref="M94" si="88">(K94+L94)/F94</f>
        <v>0.11551851851851852</v>
      </c>
      <c r="N94" s="247" t="s">
        <v>547</v>
      </c>
      <c r="O94" s="263">
        <v>45481</v>
      </c>
      <c r="P94" s="264"/>
      <c r="Q94" s="244"/>
      <c r="R94" s="54" t="s">
        <v>847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</row>
    <row r="95" spans="1:38" ht="12.75" customHeight="1">
      <c r="A95" s="183"/>
      <c r="B95" s="184"/>
      <c r="C95" s="227"/>
      <c r="D95" s="227"/>
      <c r="E95" s="183"/>
      <c r="F95" s="183"/>
      <c r="G95" s="183"/>
      <c r="H95" s="183"/>
      <c r="I95" s="183"/>
      <c r="J95" s="183"/>
      <c r="K95" s="183"/>
      <c r="L95" s="245"/>
      <c r="M95" s="246"/>
      <c r="N95" s="183"/>
      <c r="O95" s="231"/>
      <c r="P95" s="186"/>
      <c r="Q95" s="244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</row>
    <row r="96" spans="1:38" ht="12.75" customHeight="1">
      <c r="A96" s="183"/>
      <c r="B96" s="184"/>
      <c r="C96" s="227"/>
      <c r="D96" s="227"/>
      <c r="E96" s="183"/>
      <c r="F96" s="183"/>
      <c r="G96" s="183"/>
      <c r="H96" s="183"/>
      <c r="I96" s="183"/>
      <c r="J96" s="183"/>
      <c r="K96" s="183"/>
      <c r="L96" s="245"/>
      <c r="M96" s="246"/>
      <c r="N96" s="183"/>
      <c r="O96" s="231"/>
      <c r="P96" s="184"/>
      <c r="Q96" s="244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</row>
    <row r="97" spans="1:32" ht="12.75" customHeight="1">
      <c r="A97" s="103" t="s">
        <v>548</v>
      </c>
      <c r="B97" s="103"/>
      <c r="C97" s="103"/>
      <c r="D97" s="54"/>
      <c r="E97" s="37"/>
      <c r="F97" s="108" t="s">
        <v>550</v>
      </c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</row>
    <row r="98" spans="1:32" ht="12.75" customHeight="1">
      <c r="A98" s="107" t="s">
        <v>549</v>
      </c>
      <c r="B98" s="103"/>
      <c r="C98" s="103"/>
      <c r="D98" s="54"/>
      <c r="E98" s="37"/>
      <c r="F98" s="108" t="s">
        <v>553</v>
      </c>
      <c r="G98" s="54"/>
      <c r="H98" s="54" t="s">
        <v>570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2" ht="12.75" customHeight="1">
      <c r="A99" s="54"/>
      <c r="B99" s="54"/>
      <c r="C99" s="103"/>
      <c r="D99" s="54"/>
      <c r="E99" s="37"/>
      <c r="F99" s="108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2" ht="12.75" customHeight="1">
      <c r="A100" s="54"/>
      <c r="B100" s="54"/>
      <c r="C100" s="103"/>
      <c r="D100" s="54"/>
      <c r="E100" s="37"/>
      <c r="F100" s="108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2" ht="12.75" customHeight="1">
      <c r="A101" s="54"/>
      <c r="B101" s="54"/>
      <c r="C101" s="103"/>
      <c r="D101" s="54"/>
      <c r="E101" s="37"/>
      <c r="F101" s="108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2" ht="12.75" customHeight="1">
      <c r="A102" s="54"/>
      <c r="B102" s="54"/>
      <c r="C102" s="103"/>
      <c r="D102" s="54"/>
      <c r="E102" s="37"/>
      <c r="F102" s="10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2" ht="12.75" customHeight="1">
      <c r="A103" s="54"/>
      <c r="B103" s="54"/>
      <c r="C103" s="103"/>
      <c r="D103" s="54"/>
      <c r="E103" s="37"/>
      <c r="F103" s="108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2" ht="12.75" customHeight="1">
      <c r="A104" s="54"/>
      <c r="B104" s="54"/>
      <c r="C104" s="103"/>
      <c r="D104" s="54"/>
      <c r="E104" s="37"/>
      <c r="F104" s="108"/>
      <c r="G104" s="54"/>
      <c r="H104" s="37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2" ht="12.75" customHeight="1">
      <c r="A105" s="54"/>
      <c r="B105" s="54"/>
      <c r="C105" s="103"/>
      <c r="D105" s="54"/>
      <c r="E105" s="37"/>
      <c r="F105" s="108"/>
      <c r="G105" s="54"/>
      <c r="H105" s="37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2" ht="12.75" customHeight="1">
      <c r="A106" s="54"/>
      <c r="B106" s="54"/>
      <c r="C106" s="97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2" ht="38.25" customHeight="1">
      <c r="A107" s="37"/>
      <c r="B107" s="127" t="s">
        <v>571</v>
      </c>
      <c r="C107" s="127"/>
      <c r="D107" s="54"/>
      <c r="E107" s="127"/>
      <c r="F107" s="6"/>
      <c r="G107" s="6"/>
      <c r="H107" s="111"/>
      <c r="I107" s="6"/>
      <c r="J107" s="111"/>
      <c r="K107" s="112"/>
      <c r="L107" s="6"/>
      <c r="M107" s="6"/>
      <c r="N107" s="1"/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2" ht="12.75" customHeight="1">
      <c r="A108" s="92" t="s">
        <v>16</v>
      </c>
      <c r="B108" s="93" t="s">
        <v>521</v>
      </c>
      <c r="C108" s="93"/>
      <c r="D108" s="94" t="s">
        <v>532</v>
      </c>
      <c r="E108" s="93" t="s">
        <v>533</v>
      </c>
      <c r="F108" s="93" t="s">
        <v>534</v>
      </c>
      <c r="G108" s="93" t="s">
        <v>572</v>
      </c>
      <c r="H108" s="93" t="s">
        <v>573</v>
      </c>
      <c r="I108" s="93" t="s">
        <v>537</v>
      </c>
      <c r="J108" s="128" t="s">
        <v>538</v>
      </c>
      <c r="K108" s="93" t="s">
        <v>539</v>
      </c>
      <c r="L108" s="93" t="s">
        <v>574</v>
      </c>
      <c r="M108" s="93" t="s">
        <v>542</v>
      </c>
      <c r="N108" s="94" t="s">
        <v>543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2" ht="12.75" customHeight="1">
      <c r="A109" s="129">
        <v>1</v>
      </c>
      <c r="B109" s="130">
        <v>41579</v>
      </c>
      <c r="C109" s="130"/>
      <c r="D109" s="131" t="s">
        <v>575</v>
      </c>
      <c r="E109" s="132" t="s">
        <v>545</v>
      </c>
      <c r="F109" s="133">
        <v>82</v>
      </c>
      <c r="G109" s="132" t="s">
        <v>576</v>
      </c>
      <c r="H109" s="132">
        <v>100</v>
      </c>
      <c r="I109" s="134">
        <v>100</v>
      </c>
      <c r="J109" s="135" t="s">
        <v>577</v>
      </c>
      <c r="K109" s="136">
        <f t="shared" ref="K109:K140" si="89">H109-F109</f>
        <v>18</v>
      </c>
      <c r="L109" s="137">
        <f t="shared" ref="L109:L140" si="90">K109/F109</f>
        <v>0.21951219512195122</v>
      </c>
      <c r="M109" s="132" t="s">
        <v>547</v>
      </c>
      <c r="N109" s="138">
        <v>42657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2" ht="12.75" customHeight="1">
      <c r="A110" s="129">
        <v>2</v>
      </c>
      <c r="B110" s="130">
        <v>41794</v>
      </c>
      <c r="C110" s="130"/>
      <c r="D110" s="131" t="s">
        <v>578</v>
      </c>
      <c r="E110" s="132" t="s">
        <v>556</v>
      </c>
      <c r="F110" s="133">
        <v>257</v>
      </c>
      <c r="G110" s="132" t="s">
        <v>576</v>
      </c>
      <c r="H110" s="132">
        <v>300</v>
      </c>
      <c r="I110" s="134">
        <v>300</v>
      </c>
      <c r="J110" s="135" t="s">
        <v>577</v>
      </c>
      <c r="K110" s="136">
        <f t="shared" si="89"/>
        <v>43</v>
      </c>
      <c r="L110" s="137">
        <f t="shared" si="90"/>
        <v>0.16731517509727625</v>
      </c>
      <c r="M110" s="132" t="s">
        <v>547</v>
      </c>
      <c r="N110" s="138">
        <v>41822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2" ht="12.75" customHeight="1">
      <c r="A111" s="129">
        <v>3</v>
      </c>
      <c r="B111" s="130">
        <v>41828</v>
      </c>
      <c r="C111" s="130"/>
      <c r="D111" s="131" t="s">
        <v>579</v>
      </c>
      <c r="E111" s="132" t="s">
        <v>556</v>
      </c>
      <c r="F111" s="133">
        <v>393</v>
      </c>
      <c r="G111" s="132" t="s">
        <v>576</v>
      </c>
      <c r="H111" s="132">
        <v>468</v>
      </c>
      <c r="I111" s="134">
        <v>468</v>
      </c>
      <c r="J111" s="135" t="s">
        <v>577</v>
      </c>
      <c r="K111" s="136">
        <f t="shared" si="89"/>
        <v>75</v>
      </c>
      <c r="L111" s="137">
        <f t="shared" si="90"/>
        <v>0.19083969465648856</v>
      </c>
      <c r="M111" s="132" t="s">
        <v>547</v>
      </c>
      <c r="N111" s="138">
        <v>41863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2" ht="12.75" customHeight="1">
      <c r="A112" s="129">
        <v>4</v>
      </c>
      <c r="B112" s="130">
        <v>41857</v>
      </c>
      <c r="C112" s="130"/>
      <c r="D112" s="131" t="s">
        <v>580</v>
      </c>
      <c r="E112" s="132" t="s">
        <v>556</v>
      </c>
      <c r="F112" s="133">
        <v>205</v>
      </c>
      <c r="G112" s="132" t="s">
        <v>576</v>
      </c>
      <c r="H112" s="132">
        <v>275</v>
      </c>
      <c r="I112" s="134">
        <v>250</v>
      </c>
      <c r="J112" s="135" t="s">
        <v>577</v>
      </c>
      <c r="K112" s="136">
        <f t="shared" si="89"/>
        <v>70</v>
      </c>
      <c r="L112" s="137">
        <f t="shared" si="90"/>
        <v>0.34146341463414637</v>
      </c>
      <c r="M112" s="132" t="s">
        <v>547</v>
      </c>
      <c r="N112" s="138">
        <v>41962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5</v>
      </c>
      <c r="B113" s="130">
        <v>41886</v>
      </c>
      <c r="C113" s="130"/>
      <c r="D113" s="131" t="s">
        <v>581</v>
      </c>
      <c r="E113" s="132" t="s">
        <v>556</v>
      </c>
      <c r="F113" s="133">
        <v>162</v>
      </c>
      <c r="G113" s="132" t="s">
        <v>576</v>
      </c>
      <c r="H113" s="132">
        <v>190</v>
      </c>
      <c r="I113" s="134">
        <v>190</v>
      </c>
      <c r="J113" s="135" t="s">
        <v>577</v>
      </c>
      <c r="K113" s="136">
        <f t="shared" si="89"/>
        <v>28</v>
      </c>
      <c r="L113" s="137">
        <f t="shared" si="90"/>
        <v>0.1728395061728395</v>
      </c>
      <c r="M113" s="132" t="s">
        <v>547</v>
      </c>
      <c r="N113" s="138">
        <v>42006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6</v>
      </c>
      <c r="B114" s="130">
        <v>41886</v>
      </c>
      <c r="C114" s="130"/>
      <c r="D114" s="131" t="s">
        <v>582</v>
      </c>
      <c r="E114" s="132" t="s">
        <v>556</v>
      </c>
      <c r="F114" s="133">
        <v>75</v>
      </c>
      <c r="G114" s="132" t="s">
        <v>576</v>
      </c>
      <c r="H114" s="132">
        <v>91.5</v>
      </c>
      <c r="I114" s="134" t="s">
        <v>569</v>
      </c>
      <c r="J114" s="135" t="s">
        <v>583</v>
      </c>
      <c r="K114" s="136">
        <f t="shared" si="89"/>
        <v>16.5</v>
      </c>
      <c r="L114" s="137">
        <f t="shared" si="90"/>
        <v>0.22</v>
      </c>
      <c r="M114" s="132" t="s">
        <v>547</v>
      </c>
      <c r="N114" s="138">
        <v>41954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7</v>
      </c>
      <c r="B115" s="130">
        <v>41913</v>
      </c>
      <c r="C115" s="130"/>
      <c r="D115" s="131" t="s">
        <v>584</v>
      </c>
      <c r="E115" s="132" t="s">
        <v>556</v>
      </c>
      <c r="F115" s="133">
        <v>850</v>
      </c>
      <c r="G115" s="132" t="s">
        <v>576</v>
      </c>
      <c r="H115" s="132">
        <v>982.5</v>
      </c>
      <c r="I115" s="134">
        <v>1050</v>
      </c>
      <c r="J115" s="135" t="s">
        <v>585</v>
      </c>
      <c r="K115" s="136">
        <f t="shared" si="89"/>
        <v>132.5</v>
      </c>
      <c r="L115" s="137">
        <f t="shared" si="90"/>
        <v>0.15588235294117647</v>
      </c>
      <c r="M115" s="132" t="s">
        <v>547</v>
      </c>
      <c r="N115" s="138">
        <v>42039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8</v>
      </c>
      <c r="B116" s="130">
        <v>41913</v>
      </c>
      <c r="C116" s="130"/>
      <c r="D116" s="131" t="s">
        <v>586</v>
      </c>
      <c r="E116" s="132" t="s">
        <v>556</v>
      </c>
      <c r="F116" s="133">
        <v>475</v>
      </c>
      <c r="G116" s="132" t="s">
        <v>576</v>
      </c>
      <c r="H116" s="132">
        <v>515</v>
      </c>
      <c r="I116" s="134">
        <v>600</v>
      </c>
      <c r="J116" s="135" t="s">
        <v>587</v>
      </c>
      <c r="K116" s="136">
        <f t="shared" si="89"/>
        <v>40</v>
      </c>
      <c r="L116" s="137">
        <f t="shared" si="90"/>
        <v>8.4210526315789472E-2</v>
      </c>
      <c r="M116" s="132" t="s">
        <v>547</v>
      </c>
      <c r="N116" s="138">
        <v>41939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9</v>
      </c>
      <c r="B117" s="130">
        <v>41913</v>
      </c>
      <c r="C117" s="130"/>
      <c r="D117" s="131" t="s">
        <v>588</v>
      </c>
      <c r="E117" s="132" t="s">
        <v>556</v>
      </c>
      <c r="F117" s="133">
        <v>86</v>
      </c>
      <c r="G117" s="132" t="s">
        <v>576</v>
      </c>
      <c r="H117" s="132">
        <v>99</v>
      </c>
      <c r="I117" s="134">
        <v>140</v>
      </c>
      <c r="J117" s="135" t="s">
        <v>589</v>
      </c>
      <c r="K117" s="136">
        <f t="shared" si="89"/>
        <v>13</v>
      </c>
      <c r="L117" s="137">
        <f t="shared" si="90"/>
        <v>0.15116279069767441</v>
      </c>
      <c r="M117" s="132" t="s">
        <v>547</v>
      </c>
      <c r="N117" s="138">
        <v>41939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10</v>
      </c>
      <c r="B118" s="130">
        <v>41926</v>
      </c>
      <c r="C118" s="130"/>
      <c r="D118" s="131" t="s">
        <v>590</v>
      </c>
      <c r="E118" s="132" t="s">
        <v>556</v>
      </c>
      <c r="F118" s="133">
        <v>496.6</v>
      </c>
      <c r="G118" s="132" t="s">
        <v>576</v>
      </c>
      <c r="H118" s="132">
        <v>621</v>
      </c>
      <c r="I118" s="134">
        <v>580</v>
      </c>
      <c r="J118" s="135" t="s">
        <v>577</v>
      </c>
      <c r="K118" s="136">
        <f t="shared" si="89"/>
        <v>124.39999999999998</v>
      </c>
      <c r="L118" s="137">
        <f t="shared" si="90"/>
        <v>0.25050342327829234</v>
      </c>
      <c r="M118" s="132" t="s">
        <v>547</v>
      </c>
      <c r="N118" s="138">
        <v>42605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11</v>
      </c>
      <c r="B119" s="130">
        <v>41926</v>
      </c>
      <c r="C119" s="130"/>
      <c r="D119" s="131" t="s">
        <v>591</v>
      </c>
      <c r="E119" s="132" t="s">
        <v>556</v>
      </c>
      <c r="F119" s="133">
        <v>2481.9</v>
      </c>
      <c r="G119" s="132" t="s">
        <v>576</v>
      </c>
      <c r="H119" s="132">
        <v>2840</v>
      </c>
      <c r="I119" s="134">
        <v>2870</v>
      </c>
      <c r="J119" s="135" t="s">
        <v>592</v>
      </c>
      <c r="K119" s="136">
        <f t="shared" si="89"/>
        <v>358.09999999999991</v>
      </c>
      <c r="L119" s="137">
        <f t="shared" si="90"/>
        <v>0.14428462065353154</v>
      </c>
      <c r="M119" s="132" t="s">
        <v>547</v>
      </c>
      <c r="N119" s="138">
        <v>42017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12</v>
      </c>
      <c r="B120" s="130">
        <v>41928</v>
      </c>
      <c r="C120" s="130"/>
      <c r="D120" s="131" t="s">
        <v>593</v>
      </c>
      <c r="E120" s="132" t="s">
        <v>556</v>
      </c>
      <c r="F120" s="133">
        <v>84.5</v>
      </c>
      <c r="G120" s="132" t="s">
        <v>576</v>
      </c>
      <c r="H120" s="132">
        <v>93</v>
      </c>
      <c r="I120" s="134">
        <v>110</v>
      </c>
      <c r="J120" s="135" t="s">
        <v>594</v>
      </c>
      <c r="K120" s="136">
        <f t="shared" si="89"/>
        <v>8.5</v>
      </c>
      <c r="L120" s="137">
        <f t="shared" si="90"/>
        <v>0.10059171597633136</v>
      </c>
      <c r="M120" s="132" t="s">
        <v>547</v>
      </c>
      <c r="N120" s="138">
        <v>41939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13</v>
      </c>
      <c r="B121" s="130">
        <v>41928</v>
      </c>
      <c r="C121" s="130"/>
      <c r="D121" s="131" t="s">
        <v>595</v>
      </c>
      <c r="E121" s="132" t="s">
        <v>556</v>
      </c>
      <c r="F121" s="133">
        <v>401</v>
      </c>
      <c r="G121" s="132" t="s">
        <v>576</v>
      </c>
      <c r="H121" s="132">
        <v>428</v>
      </c>
      <c r="I121" s="134">
        <v>450</v>
      </c>
      <c r="J121" s="135" t="s">
        <v>596</v>
      </c>
      <c r="K121" s="136">
        <f t="shared" si="89"/>
        <v>27</v>
      </c>
      <c r="L121" s="137">
        <f t="shared" si="90"/>
        <v>6.7331670822942641E-2</v>
      </c>
      <c r="M121" s="132" t="s">
        <v>547</v>
      </c>
      <c r="N121" s="138">
        <v>42020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14</v>
      </c>
      <c r="B122" s="130">
        <v>41928</v>
      </c>
      <c r="C122" s="130"/>
      <c r="D122" s="131" t="s">
        <v>597</v>
      </c>
      <c r="E122" s="132" t="s">
        <v>556</v>
      </c>
      <c r="F122" s="133">
        <v>101</v>
      </c>
      <c r="G122" s="132" t="s">
        <v>576</v>
      </c>
      <c r="H122" s="132">
        <v>112</v>
      </c>
      <c r="I122" s="134">
        <v>120</v>
      </c>
      <c r="J122" s="135" t="s">
        <v>598</v>
      </c>
      <c r="K122" s="136">
        <f t="shared" si="89"/>
        <v>11</v>
      </c>
      <c r="L122" s="137">
        <f t="shared" si="90"/>
        <v>0.10891089108910891</v>
      </c>
      <c r="M122" s="132" t="s">
        <v>547</v>
      </c>
      <c r="N122" s="138">
        <v>41939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15</v>
      </c>
      <c r="B123" s="130">
        <v>41954</v>
      </c>
      <c r="C123" s="130"/>
      <c r="D123" s="131" t="s">
        <v>599</v>
      </c>
      <c r="E123" s="132" t="s">
        <v>556</v>
      </c>
      <c r="F123" s="133">
        <v>59</v>
      </c>
      <c r="G123" s="132" t="s">
        <v>576</v>
      </c>
      <c r="H123" s="132">
        <v>76</v>
      </c>
      <c r="I123" s="134">
        <v>76</v>
      </c>
      <c r="J123" s="135" t="s">
        <v>577</v>
      </c>
      <c r="K123" s="136">
        <f t="shared" si="89"/>
        <v>17</v>
      </c>
      <c r="L123" s="137">
        <f t="shared" si="90"/>
        <v>0.28813559322033899</v>
      </c>
      <c r="M123" s="132" t="s">
        <v>547</v>
      </c>
      <c r="N123" s="138">
        <v>43032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16</v>
      </c>
      <c r="B124" s="130">
        <v>41954</v>
      </c>
      <c r="C124" s="130"/>
      <c r="D124" s="131" t="s">
        <v>588</v>
      </c>
      <c r="E124" s="132" t="s">
        <v>556</v>
      </c>
      <c r="F124" s="133">
        <v>99</v>
      </c>
      <c r="G124" s="132" t="s">
        <v>576</v>
      </c>
      <c r="H124" s="132">
        <v>120</v>
      </c>
      <c r="I124" s="134">
        <v>120</v>
      </c>
      <c r="J124" s="135" t="s">
        <v>565</v>
      </c>
      <c r="K124" s="136">
        <f t="shared" si="89"/>
        <v>21</v>
      </c>
      <c r="L124" s="137">
        <f t="shared" si="90"/>
        <v>0.21212121212121213</v>
      </c>
      <c r="M124" s="132" t="s">
        <v>547</v>
      </c>
      <c r="N124" s="138">
        <v>41960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17</v>
      </c>
      <c r="B125" s="130">
        <v>41956</v>
      </c>
      <c r="C125" s="130"/>
      <c r="D125" s="131" t="s">
        <v>600</v>
      </c>
      <c r="E125" s="132" t="s">
        <v>556</v>
      </c>
      <c r="F125" s="133">
        <v>22</v>
      </c>
      <c r="G125" s="132" t="s">
        <v>576</v>
      </c>
      <c r="H125" s="132">
        <v>33.549999999999997</v>
      </c>
      <c r="I125" s="134">
        <v>32</v>
      </c>
      <c r="J125" s="135" t="s">
        <v>601</v>
      </c>
      <c r="K125" s="136">
        <f t="shared" si="89"/>
        <v>11.549999999999997</v>
      </c>
      <c r="L125" s="137">
        <f t="shared" si="90"/>
        <v>0.52499999999999991</v>
      </c>
      <c r="M125" s="132" t="s">
        <v>547</v>
      </c>
      <c r="N125" s="138">
        <v>42188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18</v>
      </c>
      <c r="B126" s="130">
        <v>41976</v>
      </c>
      <c r="C126" s="130"/>
      <c r="D126" s="131" t="s">
        <v>602</v>
      </c>
      <c r="E126" s="132" t="s">
        <v>556</v>
      </c>
      <c r="F126" s="133">
        <v>440</v>
      </c>
      <c r="G126" s="132" t="s">
        <v>576</v>
      </c>
      <c r="H126" s="132">
        <v>520</v>
      </c>
      <c r="I126" s="134">
        <v>520</v>
      </c>
      <c r="J126" s="135" t="s">
        <v>603</v>
      </c>
      <c r="K126" s="136">
        <f t="shared" si="89"/>
        <v>80</v>
      </c>
      <c r="L126" s="137">
        <f t="shared" si="90"/>
        <v>0.18181818181818182</v>
      </c>
      <c r="M126" s="132" t="s">
        <v>547</v>
      </c>
      <c r="N126" s="138">
        <v>42208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19</v>
      </c>
      <c r="B127" s="130">
        <v>41976</v>
      </c>
      <c r="C127" s="130"/>
      <c r="D127" s="131" t="s">
        <v>604</v>
      </c>
      <c r="E127" s="132" t="s">
        <v>556</v>
      </c>
      <c r="F127" s="133">
        <v>360</v>
      </c>
      <c r="G127" s="132" t="s">
        <v>576</v>
      </c>
      <c r="H127" s="132">
        <v>427</v>
      </c>
      <c r="I127" s="134">
        <v>425</v>
      </c>
      <c r="J127" s="135" t="s">
        <v>605</v>
      </c>
      <c r="K127" s="136">
        <f t="shared" si="89"/>
        <v>67</v>
      </c>
      <c r="L127" s="137">
        <f t="shared" si="90"/>
        <v>0.18611111111111112</v>
      </c>
      <c r="M127" s="132" t="s">
        <v>547</v>
      </c>
      <c r="N127" s="138">
        <v>42058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20</v>
      </c>
      <c r="B128" s="130">
        <v>42012</v>
      </c>
      <c r="C128" s="130"/>
      <c r="D128" s="131" t="s">
        <v>606</v>
      </c>
      <c r="E128" s="132" t="s">
        <v>556</v>
      </c>
      <c r="F128" s="133">
        <v>360</v>
      </c>
      <c r="G128" s="132" t="s">
        <v>576</v>
      </c>
      <c r="H128" s="132">
        <v>455</v>
      </c>
      <c r="I128" s="134">
        <v>420</v>
      </c>
      <c r="J128" s="135" t="s">
        <v>607</v>
      </c>
      <c r="K128" s="136">
        <f t="shared" si="89"/>
        <v>95</v>
      </c>
      <c r="L128" s="137">
        <f t="shared" si="90"/>
        <v>0.2638888888888889</v>
      </c>
      <c r="M128" s="132" t="s">
        <v>547</v>
      </c>
      <c r="N128" s="138">
        <v>42024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21</v>
      </c>
      <c r="B129" s="130">
        <v>42012</v>
      </c>
      <c r="C129" s="130"/>
      <c r="D129" s="131" t="s">
        <v>608</v>
      </c>
      <c r="E129" s="132" t="s">
        <v>556</v>
      </c>
      <c r="F129" s="133">
        <v>130</v>
      </c>
      <c r="G129" s="132"/>
      <c r="H129" s="132">
        <v>175.5</v>
      </c>
      <c r="I129" s="134">
        <v>165</v>
      </c>
      <c r="J129" s="135" t="s">
        <v>609</v>
      </c>
      <c r="K129" s="136">
        <f t="shared" si="89"/>
        <v>45.5</v>
      </c>
      <c r="L129" s="137">
        <f t="shared" si="90"/>
        <v>0.35</v>
      </c>
      <c r="M129" s="132" t="s">
        <v>547</v>
      </c>
      <c r="N129" s="138">
        <v>43088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22</v>
      </c>
      <c r="B130" s="130">
        <v>42040</v>
      </c>
      <c r="C130" s="130"/>
      <c r="D130" s="131" t="s">
        <v>387</v>
      </c>
      <c r="E130" s="132" t="s">
        <v>545</v>
      </c>
      <c r="F130" s="133">
        <v>98</v>
      </c>
      <c r="G130" s="132"/>
      <c r="H130" s="132">
        <v>120</v>
      </c>
      <c r="I130" s="134">
        <v>120</v>
      </c>
      <c r="J130" s="135" t="s">
        <v>577</v>
      </c>
      <c r="K130" s="136">
        <f t="shared" si="89"/>
        <v>22</v>
      </c>
      <c r="L130" s="137">
        <f t="shared" si="90"/>
        <v>0.22448979591836735</v>
      </c>
      <c r="M130" s="132" t="s">
        <v>547</v>
      </c>
      <c r="N130" s="138">
        <v>42753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23</v>
      </c>
      <c r="B131" s="130">
        <v>42040</v>
      </c>
      <c r="C131" s="130"/>
      <c r="D131" s="131" t="s">
        <v>610</v>
      </c>
      <c r="E131" s="132" t="s">
        <v>545</v>
      </c>
      <c r="F131" s="133">
        <v>196</v>
      </c>
      <c r="G131" s="132"/>
      <c r="H131" s="132">
        <v>262</v>
      </c>
      <c r="I131" s="134">
        <v>255</v>
      </c>
      <c r="J131" s="135" t="s">
        <v>577</v>
      </c>
      <c r="K131" s="136">
        <f t="shared" si="89"/>
        <v>66</v>
      </c>
      <c r="L131" s="137">
        <f t="shared" si="90"/>
        <v>0.33673469387755101</v>
      </c>
      <c r="M131" s="132" t="s">
        <v>547</v>
      </c>
      <c r="N131" s="138">
        <v>42599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9">
        <v>24</v>
      </c>
      <c r="B132" s="140">
        <v>42067</v>
      </c>
      <c r="C132" s="140"/>
      <c r="D132" s="141" t="s">
        <v>386</v>
      </c>
      <c r="E132" s="142" t="s">
        <v>545</v>
      </c>
      <c r="F132" s="143">
        <v>235</v>
      </c>
      <c r="G132" s="143"/>
      <c r="H132" s="144">
        <v>77</v>
      </c>
      <c r="I132" s="144" t="s">
        <v>611</v>
      </c>
      <c r="J132" s="145" t="s">
        <v>612</v>
      </c>
      <c r="K132" s="146">
        <f t="shared" si="89"/>
        <v>-158</v>
      </c>
      <c r="L132" s="147">
        <f t="shared" si="90"/>
        <v>-0.67234042553191486</v>
      </c>
      <c r="M132" s="143" t="s">
        <v>557</v>
      </c>
      <c r="N132" s="140">
        <v>43522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25</v>
      </c>
      <c r="B133" s="130">
        <v>42067</v>
      </c>
      <c r="C133" s="130"/>
      <c r="D133" s="131" t="s">
        <v>613</v>
      </c>
      <c r="E133" s="132" t="s">
        <v>545</v>
      </c>
      <c r="F133" s="133">
        <v>185</v>
      </c>
      <c r="G133" s="132"/>
      <c r="H133" s="132">
        <v>224</v>
      </c>
      <c r="I133" s="134" t="s">
        <v>614</v>
      </c>
      <c r="J133" s="135" t="s">
        <v>577</v>
      </c>
      <c r="K133" s="136">
        <f t="shared" si="89"/>
        <v>39</v>
      </c>
      <c r="L133" s="137">
        <f t="shared" si="90"/>
        <v>0.21081081081081082</v>
      </c>
      <c r="M133" s="132" t="s">
        <v>547</v>
      </c>
      <c r="N133" s="138">
        <v>42647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9">
        <v>26</v>
      </c>
      <c r="B134" s="140">
        <v>42090</v>
      </c>
      <c r="C134" s="140"/>
      <c r="D134" s="148" t="s">
        <v>615</v>
      </c>
      <c r="E134" s="143" t="s">
        <v>545</v>
      </c>
      <c r="F134" s="143">
        <v>49.5</v>
      </c>
      <c r="G134" s="144"/>
      <c r="H134" s="144">
        <v>15.85</v>
      </c>
      <c r="I134" s="144">
        <v>67</v>
      </c>
      <c r="J134" s="145" t="s">
        <v>616</v>
      </c>
      <c r="K134" s="144">
        <f t="shared" si="89"/>
        <v>-33.65</v>
      </c>
      <c r="L134" s="149">
        <f t="shared" si="90"/>
        <v>-0.67979797979797973</v>
      </c>
      <c r="M134" s="143" t="s">
        <v>557</v>
      </c>
      <c r="N134" s="150">
        <v>43627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27</v>
      </c>
      <c r="B135" s="130">
        <v>42093</v>
      </c>
      <c r="C135" s="130"/>
      <c r="D135" s="131" t="s">
        <v>617</v>
      </c>
      <c r="E135" s="132" t="s">
        <v>545</v>
      </c>
      <c r="F135" s="133">
        <v>183.5</v>
      </c>
      <c r="G135" s="132"/>
      <c r="H135" s="132">
        <v>219</v>
      </c>
      <c r="I135" s="134">
        <v>218</v>
      </c>
      <c r="J135" s="135" t="s">
        <v>618</v>
      </c>
      <c r="K135" s="136">
        <f t="shared" si="89"/>
        <v>35.5</v>
      </c>
      <c r="L135" s="137">
        <f t="shared" si="90"/>
        <v>0.19346049046321526</v>
      </c>
      <c r="M135" s="132" t="s">
        <v>547</v>
      </c>
      <c r="N135" s="138">
        <v>42103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28</v>
      </c>
      <c r="B136" s="130">
        <v>42114</v>
      </c>
      <c r="C136" s="130"/>
      <c r="D136" s="131" t="s">
        <v>619</v>
      </c>
      <c r="E136" s="132" t="s">
        <v>545</v>
      </c>
      <c r="F136" s="133">
        <f>(227+237)/2</f>
        <v>232</v>
      </c>
      <c r="G136" s="132"/>
      <c r="H136" s="132">
        <v>298</v>
      </c>
      <c r="I136" s="134">
        <v>298</v>
      </c>
      <c r="J136" s="135" t="s">
        <v>577</v>
      </c>
      <c r="K136" s="136">
        <f t="shared" si="89"/>
        <v>66</v>
      </c>
      <c r="L136" s="137">
        <f t="shared" si="90"/>
        <v>0.28448275862068967</v>
      </c>
      <c r="M136" s="132" t="s">
        <v>547</v>
      </c>
      <c r="N136" s="138">
        <v>42823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29</v>
      </c>
      <c r="B137" s="130">
        <v>42128</v>
      </c>
      <c r="C137" s="130"/>
      <c r="D137" s="131" t="s">
        <v>620</v>
      </c>
      <c r="E137" s="132" t="s">
        <v>556</v>
      </c>
      <c r="F137" s="133">
        <v>385</v>
      </c>
      <c r="G137" s="132"/>
      <c r="H137" s="132">
        <f>212.5+331</f>
        <v>543.5</v>
      </c>
      <c r="I137" s="134">
        <v>510</v>
      </c>
      <c r="J137" s="135" t="s">
        <v>621</v>
      </c>
      <c r="K137" s="136">
        <f t="shared" si="89"/>
        <v>158.5</v>
      </c>
      <c r="L137" s="137">
        <f t="shared" si="90"/>
        <v>0.41168831168831171</v>
      </c>
      <c r="M137" s="132" t="s">
        <v>547</v>
      </c>
      <c r="N137" s="138">
        <v>42235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30</v>
      </c>
      <c r="B138" s="130">
        <v>42128</v>
      </c>
      <c r="C138" s="130"/>
      <c r="D138" s="131" t="s">
        <v>622</v>
      </c>
      <c r="E138" s="132" t="s">
        <v>556</v>
      </c>
      <c r="F138" s="133">
        <v>115.5</v>
      </c>
      <c r="G138" s="132"/>
      <c r="H138" s="132">
        <v>146</v>
      </c>
      <c r="I138" s="134">
        <v>142</v>
      </c>
      <c r="J138" s="135" t="s">
        <v>623</v>
      </c>
      <c r="K138" s="136">
        <f t="shared" si="89"/>
        <v>30.5</v>
      </c>
      <c r="L138" s="137">
        <f t="shared" si="90"/>
        <v>0.26406926406926406</v>
      </c>
      <c r="M138" s="132" t="s">
        <v>547</v>
      </c>
      <c r="N138" s="138">
        <v>42202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31</v>
      </c>
      <c r="B139" s="130">
        <v>42151</v>
      </c>
      <c r="C139" s="130"/>
      <c r="D139" s="131" t="s">
        <v>501</v>
      </c>
      <c r="E139" s="132" t="s">
        <v>556</v>
      </c>
      <c r="F139" s="133">
        <v>237.5</v>
      </c>
      <c r="G139" s="132"/>
      <c r="H139" s="132">
        <v>279.5</v>
      </c>
      <c r="I139" s="134">
        <v>278</v>
      </c>
      <c r="J139" s="135" t="s">
        <v>577</v>
      </c>
      <c r="K139" s="136">
        <f t="shared" si="89"/>
        <v>42</v>
      </c>
      <c r="L139" s="137">
        <f t="shared" si="90"/>
        <v>0.17684210526315788</v>
      </c>
      <c r="M139" s="132" t="s">
        <v>547</v>
      </c>
      <c r="N139" s="138">
        <v>42222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32</v>
      </c>
      <c r="B140" s="130">
        <v>42174</v>
      </c>
      <c r="C140" s="130"/>
      <c r="D140" s="131" t="s">
        <v>595</v>
      </c>
      <c r="E140" s="132" t="s">
        <v>545</v>
      </c>
      <c r="F140" s="133">
        <v>340</v>
      </c>
      <c r="G140" s="132"/>
      <c r="H140" s="132">
        <v>448</v>
      </c>
      <c r="I140" s="134">
        <v>448</v>
      </c>
      <c r="J140" s="135" t="s">
        <v>577</v>
      </c>
      <c r="K140" s="136">
        <f t="shared" si="89"/>
        <v>108</v>
      </c>
      <c r="L140" s="137">
        <f t="shared" si="90"/>
        <v>0.31764705882352939</v>
      </c>
      <c r="M140" s="132" t="s">
        <v>547</v>
      </c>
      <c r="N140" s="138">
        <v>43018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33</v>
      </c>
      <c r="B141" s="130">
        <v>42191</v>
      </c>
      <c r="C141" s="130"/>
      <c r="D141" s="131" t="s">
        <v>624</v>
      </c>
      <c r="E141" s="132" t="s">
        <v>545</v>
      </c>
      <c r="F141" s="133">
        <v>390</v>
      </c>
      <c r="G141" s="132"/>
      <c r="H141" s="132">
        <v>460</v>
      </c>
      <c r="I141" s="134">
        <v>460</v>
      </c>
      <c r="J141" s="135" t="s">
        <v>577</v>
      </c>
      <c r="K141" s="136">
        <f t="shared" ref="K141:K161" si="91">H141-F141</f>
        <v>70</v>
      </c>
      <c r="L141" s="137">
        <f t="shared" ref="L141:L161" si="92">K141/F141</f>
        <v>0.17948717948717949</v>
      </c>
      <c r="M141" s="132" t="s">
        <v>547</v>
      </c>
      <c r="N141" s="138">
        <v>42478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9">
        <v>34</v>
      </c>
      <c r="B142" s="140">
        <v>42195</v>
      </c>
      <c r="C142" s="140"/>
      <c r="D142" s="141" t="s">
        <v>625</v>
      </c>
      <c r="E142" s="142" t="s">
        <v>545</v>
      </c>
      <c r="F142" s="143">
        <v>122.5</v>
      </c>
      <c r="G142" s="143"/>
      <c r="H142" s="144">
        <v>61</v>
      </c>
      <c r="I142" s="144">
        <v>172</v>
      </c>
      <c r="J142" s="145" t="s">
        <v>626</v>
      </c>
      <c r="K142" s="146">
        <f t="shared" si="91"/>
        <v>-61.5</v>
      </c>
      <c r="L142" s="147">
        <f t="shared" si="92"/>
        <v>-0.50204081632653064</v>
      </c>
      <c r="M142" s="143" t="s">
        <v>557</v>
      </c>
      <c r="N142" s="140">
        <v>43333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35</v>
      </c>
      <c r="B143" s="130">
        <v>42219</v>
      </c>
      <c r="C143" s="130"/>
      <c r="D143" s="131" t="s">
        <v>627</v>
      </c>
      <c r="E143" s="132" t="s">
        <v>545</v>
      </c>
      <c r="F143" s="133">
        <v>297.5</v>
      </c>
      <c r="G143" s="132"/>
      <c r="H143" s="132">
        <v>350</v>
      </c>
      <c r="I143" s="134">
        <v>360</v>
      </c>
      <c r="J143" s="135" t="s">
        <v>628</v>
      </c>
      <c r="K143" s="136">
        <f t="shared" si="91"/>
        <v>52.5</v>
      </c>
      <c r="L143" s="137">
        <f t="shared" si="92"/>
        <v>0.17647058823529413</v>
      </c>
      <c r="M143" s="132" t="s">
        <v>547</v>
      </c>
      <c r="N143" s="138">
        <v>42232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36</v>
      </c>
      <c r="B144" s="130">
        <v>42219</v>
      </c>
      <c r="C144" s="130"/>
      <c r="D144" s="131" t="s">
        <v>629</v>
      </c>
      <c r="E144" s="132" t="s">
        <v>545</v>
      </c>
      <c r="F144" s="133">
        <v>115.5</v>
      </c>
      <c r="G144" s="132"/>
      <c r="H144" s="132">
        <v>149</v>
      </c>
      <c r="I144" s="134">
        <v>140</v>
      </c>
      <c r="J144" s="135" t="s">
        <v>630</v>
      </c>
      <c r="K144" s="136">
        <f t="shared" si="91"/>
        <v>33.5</v>
      </c>
      <c r="L144" s="137">
        <f t="shared" si="92"/>
        <v>0.29004329004329005</v>
      </c>
      <c r="M144" s="132" t="s">
        <v>547</v>
      </c>
      <c r="N144" s="138">
        <v>42740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37</v>
      </c>
      <c r="B145" s="130">
        <v>42251</v>
      </c>
      <c r="C145" s="130"/>
      <c r="D145" s="131" t="s">
        <v>501</v>
      </c>
      <c r="E145" s="132" t="s">
        <v>545</v>
      </c>
      <c r="F145" s="133">
        <v>226</v>
      </c>
      <c r="G145" s="132"/>
      <c r="H145" s="132">
        <v>292</v>
      </c>
      <c r="I145" s="134">
        <v>292</v>
      </c>
      <c r="J145" s="135" t="s">
        <v>631</v>
      </c>
      <c r="K145" s="136">
        <f t="shared" si="91"/>
        <v>66</v>
      </c>
      <c r="L145" s="137">
        <f t="shared" si="92"/>
        <v>0.29203539823008851</v>
      </c>
      <c r="M145" s="132" t="s">
        <v>547</v>
      </c>
      <c r="N145" s="138">
        <v>42286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38</v>
      </c>
      <c r="B146" s="130">
        <v>42254</v>
      </c>
      <c r="C146" s="130"/>
      <c r="D146" s="131" t="s">
        <v>619</v>
      </c>
      <c r="E146" s="132" t="s">
        <v>545</v>
      </c>
      <c r="F146" s="133">
        <v>232.5</v>
      </c>
      <c r="G146" s="132"/>
      <c r="H146" s="132">
        <v>312.5</v>
      </c>
      <c r="I146" s="134">
        <v>310</v>
      </c>
      <c r="J146" s="135" t="s">
        <v>577</v>
      </c>
      <c r="K146" s="136">
        <f t="shared" si="91"/>
        <v>80</v>
      </c>
      <c r="L146" s="137">
        <f t="shared" si="92"/>
        <v>0.34408602150537637</v>
      </c>
      <c r="M146" s="132" t="s">
        <v>547</v>
      </c>
      <c r="N146" s="138">
        <v>42823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39</v>
      </c>
      <c r="B147" s="130">
        <v>42268</v>
      </c>
      <c r="C147" s="130"/>
      <c r="D147" s="131" t="s">
        <v>632</v>
      </c>
      <c r="E147" s="132" t="s">
        <v>545</v>
      </c>
      <c r="F147" s="133">
        <v>196.5</v>
      </c>
      <c r="G147" s="132"/>
      <c r="H147" s="132">
        <v>238</v>
      </c>
      <c r="I147" s="134">
        <v>238</v>
      </c>
      <c r="J147" s="135" t="s">
        <v>631</v>
      </c>
      <c r="K147" s="136">
        <f t="shared" si="91"/>
        <v>41.5</v>
      </c>
      <c r="L147" s="137">
        <f t="shared" si="92"/>
        <v>0.21119592875318066</v>
      </c>
      <c r="M147" s="132" t="s">
        <v>547</v>
      </c>
      <c r="N147" s="138">
        <v>42291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40</v>
      </c>
      <c r="B148" s="130">
        <v>42271</v>
      </c>
      <c r="C148" s="130"/>
      <c r="D148" s="131" t="s">
        <v>575</v>
      </c>
      <c r="E148" s="132" t="s">
        <v>545</v>
      </c>
      <c r="F148" s="133">
        <v>65</v>
      </c>
      <c r="G148" s="132"/>
      <c r="H148" s="132">
        <v>82</v>
      </c>
      <c r="I148" s="134">
        <v>82</v>
      </c>
      <c r="J148" s="135" t="s">
        <v>631</v>
      </c>
      <c r="K148" s="136">
        <f t="shared" si="91"/>
        <v>17</v>
      </c>
      <c r="L148" s="137">
        <f t="shared" si="92"/>
        <v>0.26153846153846155</v>
      </c>
      <c r="M148" s="132" t="s">
        <v>547</v>
      </c>
      <c r="N148" s="138">
        <v>42578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41</v>
      </c>
      <c r="B149" s="130">
        <v>42291</v>
      </c>
      <c r="C149" s="130"/>
      <c r="D149" s="131" t="s">
        <v>633</v>
      </c>
      <c r="E149" s="132" t="s">
        <v>545</v>
      </c>
      <c r="F149" s="133">
        <v>144</v>
      </c>
      <c r="G149" s="132"/>
      <c r="H149" s="132">
        <v>182.5</v>
      </c>
      <c r="I149" s="134">
        <v>181</v>
      </c>
      <c r="J149" s="135" t="s">
        <v>631</v>
      </c>
      <c r="K149" s="136">
        <f t="shared" si="91"/>
        <v>38.5</v>
      </c>
      <c r="L149" s="137">
        <f t="shared" si="92"/>
        <v>0.2673611111111111</v>
      </c>
      <c r="M149" s="132" t="s">
        <v>547</v>
      </c>
      <c r="N149" s="138">
        <v>42817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42</v>
      </c>
      <c r="B150" s="130">
        <v>42291</v>
      </c>
      <c r="C150" s="130"/>
      <c r="D150" s="131" t="s">
        <v>634</v>
      </c>
      <c r="E150" s="132" t="s">
        <v>545</v>
      </c>
      <c r="F150" s="133">
        <v>264</v>
      </c>
      <c r="G150" s="132"/>
      <c r="H150" s="132">
        <v>311</v>
      </c>
      <c r="I150" s="134">
        <v>311</v>
      </c>
      <c r="J150" s="135" t="s">
        <v>631</v>
      </c>
      <c r="K150" s="136">
        <f t="shared" si="91"/>
        <v>47</v>
      </c>
      <c r="L150" s="137">
        <f t="shared" si="92"/>
        <v>0.17803030303030304</v>
      </c>
      <c r="M150" s="132" t="s">
        <v>547</v>
      </c>
      <c r="N150" s="138">
        <v>42604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43</v>
      </c>
      <c r="B151" s="130">
        <v>42318</v>
      </c>
      <c r="C151" s="130"/>
      <c r="D151" s="131" t="s">
        <v>635</v>
      </c>
      <c r="E151" s="132" t="s">
        <v>556</v>
      </c>
      <c r="F151" s="133">
        <v>549.5</v>
      </c>
      <c r="G151" s="132"/>
      <c r="H151" s="132">
        <v>630</v>
      </c>
      <c r="I151" s="134">
        <v>630</v>
      </c>
      <c r="J151" s="135" t="s">
        <v>631</v>
      </c>
      <c r="K151" s="136">
        <f t="shared" si="91"/>
        <v>80.5</v>
      </c>
      <c r="L151" s="137">
        <f t="shared" si="92"/>
        <v>0.1464968152866242</v>
      </c>
      <c r="M151" s="132" t="s">
        <v>547</v>
      </c>
      <c r="N151" s="138">
        <v>42419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44</v>
      </c>
      <c r="B152" s="130">
        <v>42342</v>
      </c>
      <c r="C152" s="130"/>
      <c r="D152" s="131" t="s">
        <v>636</v>
      </c>
      <c r="E152" s="132" t="s">
        <v>545</v>
      </c>
      <c r="F152" s="133">
        <v>1027.5</v>
      </c>
      <c r="G152" s="132"/>
      <c r="H152" s="132">
        <v>1315</v>
      </c>
      <c r="I152" s="134">
        <v>1250</v>
      </c>
      <c r="J152" s="135" t="s">
        <v>631</v>
      </c>
      <c r="K152" s="136">
        <f t="shared" si="91"/>
        <v>287.5</v>
      </c>
      <c r="L152" s="137">
        <f t="shared" si="92"/>
        <v>0.27980535279805352</v>
      </c>
      <c r="M152" s="132" t="s">
        <v>547</v>
      </c>
      <c r="N152" s="138">
        <v>43244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45</v>
      </c>
      <c r="B153" s="130">
        <v>42367</v>
      </c>
      <c r="C153" s="130"/>
      <c r="D153" s="131" t="s">
        <v>637</v>
      </c>
      <c r="E153" s="132" t="s">
        <v>545</v>
      </c>
      <c r="F153" s="133">
        <v>465</v>
      </c>
      <c r="G153" s="132"/>
      <c r="H153" s="132">
        <v>540</v>
      </c>
      <c r="I153" s="134">
        <v>540</v>
      </c>
      <c r="J153" s="135" t="s">
        <v>631</v>
      </c>
      <c r="K153" s="136">
        <f t="shared" si="91"/>
        <v>75</v>
      </c>
      <c r="L153" s="137">
        <f t="shared" si="92"/>
        <v>0.16129032258064516</v>
      </c>
      <c r="M153" s="132" t="s">
        <v>547</v>
      </c>
      <c r="N153" s="138">
        <v>42530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46</v>
      </c>
      <c r="B154" s="130">
        <v>42380</v>
      </c>
      <c r="C154" s="130"/>
      <c r="D154" s="131" t="s">
        <v>387</v>
      </c>
      <c r="E154" s="132" t="s">
        <v>556</v>
      </c>
      <c r="F154" s="133">
        <v>81</v>
      </c>
      <c r="G154" s="132"/>
      <c r="H154" s="132">
        <v>110</v>
      </c>
      <c r="I154" s="134">
        <v>110</v>
      </c>
      <c r="J154" s="135" t="s">
        <v>631</v>
      </c>
      <c r="K154" s="136">
        <f t="shared" si="91"/>
        <v>29</v>
      </c>
      <c r="L154" s="137">
        <f t="shared" si="92"/>
        <v>0.35802469135802467</v>
      </c>
      <c r="M154" s="132" t="s">
        <v>547</v>
      </c>
      <c r="N154" s="138">
        <v>42745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47</v>
      </c>
      <c r="B155" s="130">
        <v>42382</v>
      </c>
      <c r="C155" s="130"/>
      <c r="D155" s="131" t="s">
        <v>638</v>
      </c>
      <c r="E155" s="132" t="s">
        <v>556</v>
      </c>
      <c r="F155" s="133">
        <v>417.5</v>
      </c>
      <c r="G155" s="132"/>
      <c r="H155" s="132">
        <v>547</v>
      </c>
      <c r="I155" s="134">
        <v>535</v>
      </c>
      <c r="J155" s="135" t="s">
        <v>631</v>
      </c>
      <c r="K155" s="136">
        <f t="shared" si="91"/>
        <v>129.5</v>
      </c>
      <c r="L155" s="137">
        <f t="shared" si="92"/>
        <v>0.31017964071856285</v>
      </c>
      <c r="M155" s="132" t="s">
        <v>547</v>
      </c>
      <c r="N155" s="138">
        <v>42578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48</v>
      </c>
      <c r="B156" s="130">
        <v>42408</v>
      </c>
      <c r="C156" s="130"/>
      <c r="D156" s="131" t="s">
        <v>639</v>
      </c>
      <c r="E156" s="132" t="s">
        <v>545</v>
      </c>
      <c r="F156" s="133">
        <v>650</v>
      </c>
      <c r="G156" s="132"/>
      <c r="H156" s="132">
        <v>800</v>
      </c>
      <c r="I156" s="134">
        <v>800</v>
      </c>
      <c r="J156" s="135" t="s">
        <v>631</v>
      </c>
      <c r="K156" s="136">
        <f t="shared" si="91"/>
        <v>150</v>
      </c>
      <c r="L156" s="137">
        <f t="shared" si="92"/>
        <v>0.23076923076923078</v>
      </c>
      <c r="M156" s="132" t="s">
        <v>547</v>
      </c>
      <c r="N156" s="138">
        <v>43154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49</v>
      </c>
      <c r="B157" s="130">
        <v>42433</v>
      </c>
      <c r="C157" s="130"/>
      <c r="D157" s="131" t="s">
        <v>232</v>
      </c>
      <c r="E157" s="132" t="s">
        <v>545</v>
      </c>
      <c r="F157" s="133">
        <v>437.5</v>
      </c>
      <c r="G157" s="132"/>
      <c r="H157" s="132">
        <v>504.5</v>
      </c>
      <c r="I157" s="134">
        <v>522</v>
      </c>
      <c r="J157" s="135" t="s">
        <v>640</v>
      </c>
      <c r="K157" s="136">
        <f t="shared" si="91"/>
        <v>67</v>
      </c>
      <c r="L157" s="137">
        <f t="shared" si="92"/>
        <v>0.15314285714285714</v>
      </c>
      <c r="M157" s="132" t="s">
        <v>547</v>
      </c>
      <c r="N157" s="138">
        <v>42480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50</v>
      </c>
      <c r="B158" s="130">
        <v>42438</v>
      </c>
      <c r="C158" s="130"/>
      <c r="D158" s="131" t="s">
        <v>641</v>
      </c>
      <c r="E158" s="132" t="s">
        <v>545</v>
      </c>
      <c r="F158" s="133">
        <v>189.5</v>
      </c>
      <c r="G158" s="132"/>
      <c r="H158" s="132">
        <v>218</v>
      </c>
      <c r="I158" s="134">
        <v>218</v>
      </c>
      <c r="J158" s="135" t="s">
        <v>631</v>
      </c>
      <c r="K158" s="136">
        <f t="shared" si="91"/>
        <v>28.5</v>
      </c>
      <c r="L158" s="137">
        <f t="shared" si="92"/>
        <v>0.15039577836411611</v>
      </c>
      <c r="M158" s="132" t="s">
        <v>547</v>
      </c>
      <c r="N158" s="138">
        <v>43034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9">
        <v>51</v>
      </c>
      <c r="B159" s="140">
        <v>42471</v>
      </c>
      <c r="C159" s="140"/>
      <c r="D159" s="148" t="s">
        <v>642</v>
      </c>
      <c r="E159" s="143" t="s">
        <v>545</v>
      </c>
      <c r="F159" s="143">
        <v>36.5</v>
      </c>
      <c r="G159" s="144"/>
      <c r="H159" s="144">
        <v>15.85</v>
      </c>
      <c r="I159" s="144">
        <v>60</v>
      </c>
      <c r="J159" s="145" t="s">
        <v>643</v>
      </c>
      <c r="K159" s="146">
        <f t="shared" si="91"/>
        <v>-20.65</v>
      </c>
      <c r="L159" s="147">
        <f t="shared" si="92"/>
        <v>-0.5657534246575342</v>
      </c>
      <c r="M159" s="143" t="s">
        <v>557</v>
      </c>
      <c r="N159" s="151">
        <v>43627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52</v>
      </c>
      <c r="B160" s="130">
        <v>42472</v>
      </c>
      <c r="C160" s="130"/>
      <c r="D160" s="131" t="s">
        <v>644</v>
      </c>
      <c r="E160" s="132" t="s">
        <v>545</v>
      </c>
      <c r="F160" s="133">
        <v>93</v>
      </c>
      <c r="G160" s="132"/>
      <c r="H160" s="132">
        <v>149</v>
      </c>
      <c r="I160" s="134">
        <v>140</v>
      </c>
      <c r="J160" s="135" t="s">
        <v>645</v>
      </c>
      <c r="K160" s="136">
        <f t="shared" si="91"/>
        <v>56</v>
      </c>
      <c r="L160" s="137">
        <f t="shared" si="92"/>
        <v>0.60215053763440862</v>
      </c>
      <c r="M160" s="132" t="s">
        <v>547</v>
      </c>
      <c r="N160" s="138">
        <v>42740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53</v>
      </c>
      <c r="B161" s="130">
        <v>42472</v>
      </c>
      <c r="C161" s="130"/>
      <c r="D161" s="131" t="s">
        <v>646</v>
      </c>
      <c r="E161" s="132" t="s">
        <v>545</v>
      </c>
      <c r="F161" s="133">
        <v>130</v>
      </c>
      <c r="G161" s="132"/>
      <c r="H161" s="132">
        <v>150</v>
      </c>
      <c r="I161" s="134" t="s">
        <v>647</v>
      </c>
      <c r="J161" s="135" t="s">
        <v>631</v>
      </c>
      <c r="K161" s="136">
        <f t="shared" si="91"/>
        <v>20</v>
      </c>
      <c r="L161" s="137">
        <f t="shared" si="92"/>
        <v>0.15384615384615385</v>
      </c>
      <c r="M161" s="132" t="s">
        <v>547</v>
      </c>
      <c r="N161" s="138">
        <v>42564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54</v>
      </c>
      <c r="B162" s="130">
        <v>42473</v>
      </c>
      <c r="C162" s="130"/>
      <c r="D162" s="131" t="s">
        <v>648</v>
      </c>
      <c r="E162" s="132" t="s">
        <v>545</v>
      </c>
      <c r="F162" s="133">
        <v>196</v>
      </c>
      <c r="G162" s="132"/>
      <c r="H162" s="132">
        <v>299</v>
      </c>
      <c r="I162" s="134">
        <v>299</v>
      </c>
      <c r="J162" s="135" t="s">
        <v>631</v>
      </c>
      <c r="K162" s="136">
        <v>103</v>
      </c>
      <c r="L162" s="137">
        <v>0.52551020408163296</v>
      </c>
      <c r="M162" s="132" t="s">
        <v>547</v>
      </c>
      <c r="N162" s="138">
        <v>42620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55</v>
      </c>
      <c r="B163" s="130">
        <v>42473</v>
      </c>
      <c r="C163" s="130"/>
      <c r="D163" s="131" t="s">
        <v>649</v>
      </c>
      <c r="E163" s="132" t="s">
        <v>545</v>
      </c>
      <c r="F163" s="133">
        <v>88</v>
      </c>
      <c r="G163" s="132"/>
      <c r="H163" s="132">
        <v>103</v>
      </c>
      <c r="I163" s="134">
        <v>103</v>
      </c>
      <c r="J163" s="135" t="s">
        <v>631</v>
      </c>
      <c r="K163" s="136">
        <v>15</v>
      </c>
      <c r="L163" s="137">
        <v>0.170454545454545</v>
      </c>
      <c r="M163" s="132" t="s">
        <v>547</v>
      </c>
      <c r="N163" s="138">
        <v>42530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56</v>
      </c>
      <c r="B164" s="130">
        <v>42492</v>
      </c>
      <c r="C164" s="130"/>
      <c r="D164" s="131" t="s">
        <v>650</v>
      </c>
      <c r="E164" s="132" t="s">
        <v>545</v>
      </c>
      <c r="F164" s="133">
        <v>127.5</v>
      </c>
      <c r="G164" s="132"/>
      <c r="H164" s="132">
        <v>148</v>
      </c>
      <c r="I164" s="134" t="s">
        <v>651</v>
      </c>
      <c r="J164" s="135" t="s">
        <v>631</v>
      </c>
      <c r="K164" s="136">
        <f>H164-F164</f>
        <v>20.5</v>
      </c>
      <c r="L164" s="137">
        <f>K164/F164</f>
        <v>0.16078431372549021</v>
      </c>
      <c r="M164" s="132" t="s">
        <v>547</v>
      </c>
      <c r="N164" s="138">
        <v>42564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57</v>
      </c>
      <c r="B165" s="130">
        <v>42493</v>
      </c>
      <c r="C165" s="130"/>
      <c r="D165" s="131" t="s">
        <v>652</v>
      </c>
      <c r="E165" s="132" t="s">
        <v>545</v>
      </c>
      <c r="F165" s="133">
        <v>675</v>
      </c>
      <c r="G165" s="132"/>
      <c r="H165" s="132">
        <v>815</v>
      </c>
      <c r="I165" s="134" t="s">
        <v>653</v>
      </c>
      <c r="J165" s="135" t="s">
        <v>631</v>
      </c>
      <c r="K165" s="136">
        <f>H165-F165</f>
        <v>140</v>
      </c>
      <c r="L165" s="137">
        <f>K165/F165</f>
        <v>0.2074074074074074</v>
      </c>
      <c r="M165" s="132" t="s">
        <v>547</v>
      </c>
      <c r="N165" s="138">
        <v>43154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9">
        <v>58</v>
      </c>
      <c r="B166" s="140">
        <v>42522</v>
      </c>
      <c r="C166" s="140"/>
      <c r="D166" s="141" t="s">
        <v>654</v>
      </c>
      <c r="E166" s="142" t="s">
        <v>545</v>
      </c>
      <c r="F166" s="143">
        <v>500</v>
      </c>
      <c r="G166" s="143"/>
      <c r="H166" s="144">
        <v>232.5</v>
      </c>
      <c r="I166" s="144" t="s">
        <v>655</v>
      </c>
      <c r="J166" s="145" t="s">
        <v>656</v>
      </c>
      <c r="K166" s="146">
        <f>H166-F166</f>
        <v>-267.5</v>
      </c>
      <c r="L166" s="147">
        <f>K166/F166</f>
        <v>-0.53500000000000003</v>
      </c>
      <c r="M166" s="143" t="s">
        <v>557</v>
      </c>
      <c r="N166" s="140">
        <v>43735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59</v>
      </c>
      <c r="B167" s="130">
        <v>42527</v>
      </c>
      <c r="C167" s="130"/>
      <c r="D167" s="131" t="s">
        <v>503</v>
      </c>
      <c r="E167" s="132" t="s">
        <v>545</v>
      </c>
      <c r="F167" s="133">
        <v>110</v>
      </c>
      <c r="G167" s="132"/>
      <c r="H167" s="132">
        <v>126.5</v>
      </c>
      <c r="I167" s="134">
        <v>125</v>
      </c>
      <c r="J167" s="135" t="s">
        <v>583</v>
      </c>
      <c r="K167" s="136">
        <f>H167-F167</f>
        <v>16.5</v>
      </c>
      <c r="L167" s="137">
        <f>K167/F167</f>
        <v>0.15</v>
      </c>
      <c r="M167" s="132" t="s">
        <v>547</v>
      </c>
      <c r="N167" s="138">
        <v>42552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60</v>
      </c>
      <c r="B168" s="130">
        <v>42538</v>
      </c>
      <c r="C168" s="130"/>
      <c r="D168" s="131" t="s">
        <v>657</v>
      </c>
      <c r="E168" s="132" t="s">
        <v>545</v>
      </c>
      <c r="F168" s="133">
        <v>44</v>
      </c>
      <c r="G168" s="132"/>
      <c r="H168" s="132">
        <v>69.5</v>
      </c>
      <c r="I168" s="134">
        <v>69.5</v>
      </c>
      <c r="J168" s="135" t="s">
        <v>658</v>
      </c>
      <c r="K168" s="136">
        <f>H168-F168</f>
        <v>25.5</v>
      </c>
      <c r="L168" s="137">
        <f>K168/F168</f>
        <v>0.57954545454545459</v>
      </c>
      <c r="M168" s="132" t="s">
        <v>547</v>
      </c>
      <c r="N168" s="138">
        <v>42977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61</v>
      </c>
      <c r="B169" s="130">
        <v>42549</v>
      </c>
      <c r="C169" s="130"/>
      <c r="D169" s="131" t="s">
        <v>659</v>
      </c>
      <c r="E169" s="132" t="s">
        <v>545</v>
      </c>
      <c r="F169" s="133">
        <v>262.5</v>
      </c>
      <c r="G169" s="132"/>
      <c r="H169" s="132">
        <v>340</v>
      </c>
      <c r="I169" s="134">
        <v>333</v>
      </c>
      <c r="J169" s="135" t="s">
        <v>660</v>
      </c>
      <c r="K169" s="136">
        <v>77.5</v>
      </c>
      <c r="L169" s="137">
        <v>0.29523809523809502</v>
      </c>
      <c r="M169" s="132" t="s">
        <v>547</v>
      </c>
      <c r="N169" s="138">
        <v>43017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62</v>
      </c>
      <c r="B170" s="130">
        <v>42549</v>
      </c>
      <c r="C170" s="130"/>
      <c r="D170" s="131" t="s">
        <v>661</v>
      </c>
      <c r="E170" s="132" t="s">
        <v>545</v>
      </c>
      <c r="F170" s="133">
        <v>840</v>
      </c>
      <c r="G170" s="132"/>
      <c r="H170" s="132">
        <v>1230</v>
      </c>
      <c r="I170" s="134">
        <v>1230</v>
      </c>
      <c r="J170" s="135" t="s">
        <v>631</v>
      </c>
      <c r="K170" s="136">
        <v>390</v>
      </c>
      <c r="L170" s="137">
        <v>0.46428571428571402</v>
      </c>
      <c r="M170" s="132" t="s">
        <v>547</v>
      </c>
      <c r="N170" s="138">
        <v>42649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2">
        <v>63</v>
      </c>
      <c r="B171" s="153">
        <v>42556</v>
      </c>
      <c r="C171" s="153"/>
      <c r="D171" s="154" t="s">
        <v>662</v>
      </c>
      <c r="E171" s="155" t="s">
        <v>545</v>
      </c>
      <c r="F171" s="155">
        <v>395</v>
      </c>
      <c r="G171" s="156"/>
      <c r="H171" s="156">
        <f>(468.5+342.5)/2</f>
        <v>405.5</v>
      </c>
      <c r="I171" s="156">
        <v>510</v>
      </c>
      <c r="J171" s="157" t="s">
        <v>663</v>
      </c>
      <c r="K171" s="158">
        <f t="shared" ref="K171:K177" si="93">H171-F171</f>
        <v>10.5</v>
      </c>
      <c r="L171" s="159">
        <f t="shared" ref="L171:L177" si="94">K171/F171</f>
        <v>2.6582278481012658E-2</v>
      </c>
      <c r="M171" s="155" t="s">
        <v>564</v>
      </c>
      <c r="N171" s="153">
        <v>43606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64</v>
      </c>
      <c r="B172" s="140">
        <v>42584</v>
      </c>
      <c r="C172" s="140"/>
      <c r="D172" s="141" t="s">
        <v>664</v>
      </c>
      <c r="E172" s="142" t="s">
        <v>556</v>
      </c>
      <c r="F172" s="143">
        <f>169.5-12.8</f>
        <v>156.69999999999999</v>
      </c>
      <c r="G172" s="143"/>
      <c r="H172" s="144">
        <v>77</v>
      </c>
      <c r="I172" s="144" t="s">
        <v>665</v>
      </c>
      <c r="J172" s="145" t="s">
        <v>666</v>
      </c>
      <c r="K172" s="146">
        <f t="shared" si="93"/>
        <v>-79.699999999999989</v>
      </c>
      <c r="L172" s="147">
        <f t="shared" si="94"/>
        <v>-0.50861518825781749</v>
      </c>
      <c r="M172" s="143" t="s">
        <v>557</v>
      </c>
      <c r="N172" s="140">
        <v>43522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9">
        <v>65</v>
      </c>
      <c r="B173" s="140">
        <v>42586</v>
      </c>
      <c r="C173" s="140"/>
      <c r="D173" s="141" t="s">
        <v>667</v>
      </c>
      <c r="E173" s="142" t="s">
        <v>545</v>
      </c>
      <c r="F173" s="143">
        <v>400</v>
      </c>
      <c r="G173" s="143"/>
      <c r="H173" s="144">
        <v>305</v>
      </c>
      <c r="I173" s="144">
        <v>475</v>
      </c>
      <c r="J173" s="145" t="s">
        <v>668</v>
      </c>
      <c r="K173" s="146">
        <f t="shared" si="93"/>
        <v>-95</v>
      </c>
      <c r="L173" s="147">
        <f t="shared" si="94"/>
        <v>-0.23749999999999999</v>
      </c>
      <c r="M173" s="143" t="s">
        <v>557</v>
      </c>
      <c r="N173" s="140">
        <v>43606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66</v>
      </c>
      <c r="B174" s="130">
        <v>42593</v>
      </c>
      <c r="C174" s="130"/>
      <c r="D174" s="131" t="s">
        <v>669</v>
      </c>
      <c r="E174" s="132" t="s">
        <v>545</v>
      </c>
      <c r="F174" s="133">
        <v>86.5</v>
      </c>
      <c r="G174" s="132"/>
      <c r="H174" s="132">
        <v>130</v>
      </c>
      <c r="I174" s="134">
        <v>130</v>
      </c>
      <c r="J174" s="135" t="s">
        <v>670</v>
      </c>
      <c r="K174" s="136">
        <f t="shared" si="93"/>
        <v>43.5</v>
      </c>
      <c r="L174" s="137">
        <f t="shared" si="94"/>
        <v>0.50289017341040465</v>
      </c>
      <c r="M174" s="132" t="s">
        <v>547</v>
      </c>
      <c r="N174" s="138">
        <v>43091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9">
        <v>67</v>
      </c>
      <c r="B175" s="140">
        <v>42600</v>
      </c>
      <c r="C175" s="140"/>
      <c r="D175" s="141" t="s">
        <v>119</v>
      </c>
      <c r="E175" s="142" t="s">
        <v>545</v>
      </c>
      <c r="F175" s="143">
        <v>133.5</v>
      </c>
      <c r="G175" s="143"/>
      <c r="H175" s="144">
        <v>126.5</v>
      </c>
      <c r="I175" s="144">
        <v>178</v>
      </c>
      <c r="J175" s="145" t="s">
        <v>671</v>
      </c>
      <c r="K175" s="146">
        <f t="shared" si="93"/>
        <v>-7</v>
      </c>
      <c r="L175" s="147">
        <f t="shared" si="94"/>
        <v>-5.2434456928838954E-2</v>
      </c>
      <c r="M175" s="143" t="s">
        <v>557</v>
      </c>
      <c r="N175" s="140">
        <v>42615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68</v>
      </c>
      <c r="B176" s="130">
        <v>42613</v>
      </c>
      <c r="C176" s="130"/>
      <c r="D176" s="131" t="s">
        <v>672</v>
      </c>
      <c r="E176" s="132" t="s">
        <v>545</v>
      </c>
      <c r="F176" s="133">
        <v>560</v>
      </c>
      <c r="G176" s="132"/>
      <c r="H176" s="132">
        <v>725</v>
      </c>
      <c r="I176" s="134">
        <v>725</v>
      </c>
      <c r="J176" s="135" t="s">
        <v>577</v>
      </c>
      <c r="K176" s="136">
        <f t="shared" si="93"/>
        <v>165</v>
      </c>
      <c r="L176" s="137">
        <f t="shared" si="94"/>
        <v>0.29464285714285715</v>
      </c>
      <c r="M176" s="132" t="s">
        <v>547</v>
      </c>
      <c r="N176" s="138">
        <v>42456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69</v>
      </c>
      <c r="B177" s="130">
        <v>42614</v>
      </c>
      <c r="C177" s="130"/>
      <c r="D177" s="131" t="s">
        <v>673</v>
      </c>
      <c r="E177" s="132" t="s">
        <v>545</v>
      </c>
      <c r="F177" s="133">
        <v>160.5</v>
      </c>
      <c r="G177" s="132"/>
      <c r="H177" s="132">
        <v>210</v>
      </c>
      <c r="I177" s="134">
        <v>210</v>
      </c>
      <c r="J177" s="135" t="s">
        <v>577</v>
      </c>
      <c r="K177" s="136">
        <f t="shared" si="93"/>
        <v>49.5</v>
      </c>
      <c r="L177" s="137">
        <f t="shared" si="94"/>
        <v>0.30841121495327101</v>
      </c>
      <c r="M177" s="132" t="s">
        <v>547</v>
      </c>
      <c r="N177" s="138">
        <v>42871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70</v>
      </c>
      <c r="B178" s="130">
        <v>42646</v>
      </c>
      <c r="C178" s="130"/>
      <c r="D178" s="131" t="s">
        <v>396</v>
      </c>
      <c r="E178" s="132" t="s">
        <v>545</v>
      </c>
      <c r="F178" s="133">
        <v>430</v>
      </c>
      <c r="G178" s="132"/>
      <c r="H178" s="132">
        <v>596</v>
      </c>
      <c r="I178" s="134">
        <v>575</v>
      </c>
      <c r="J178" s="135" t="s">
        <v>674</v>
      </c>
      <c r="K178" s="136">
        <v>166</v>
      </c>
      <c r="L178" s="137">
        <v>0.38604651162790699</v>
      </c>
      <c r="M178" s="132" t="s">
        <v>547</v>
      </c>
      <c r="N178" s="138">
        <v>42769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71</v>
      </c>
      <c r="B179" s="130">
        <v>42657</v>
      </c>
      <c r="C179" s="130"/>
      <c r="D179" s="131" t="s">
        <v>675</v>
      </c>
      <c r="E179" s="132" t="s">
        <v>545</v>
      </c>
      <c r="F179" s="133">
        <v>280</v>
      </c>
      <c r="G179" s="132"/>
      <c r="H179" s="132">
        <v>345</v>
      </c>
      <c r="I179" s="134">
        <v>345</v>
      </c>
      <c r="J179" s="135" t="s">
        <v>577</v>
      </c>
      <c r="K179" s="136">
        <f t="shared" ref="K179:K184" si="95">H179-F179</f>
        <v>65</v>
      </c>
      <c r="L179" s="137">
        <f>K179/F179</f>
        <v>0.23214285714285715</v>
      </c>
      <c r="M179" s="132" t="s">
        <v>547</v>
      </c>
      <c r="N179" s="138">
        <v>42814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72</v>
      </c>
      <c r="B180" s="130">
        <v>42657</v>
      </c>
      <c r="C180" s="130"/>
      <c r="D180" s="131" t="s">
        <v>676</v>
      </c>
      <c r="E180" s="132" t="s">
        <v>545</v>
      </c>
      <c r="F180" s="133">
        <v>245</v>
      </c>
      <c r="G180" s="132"/>
      <c r="H180" s="132">
        <v>325.5</v>
      </c>
      <c r="I180" s="134">
        <v>330</v>
      </c>
      <c r="J180" s="135" t="s">
        <v>677</v>
      </c>
      <c r="K180" s="136">
        <f t="shared" si="95"/>
        <v>80.5</v>
      </c>
      <c r="L180" s="137">
        <f>K180/F180</f>
        <v>0.32857142857142857</v>
      </c>
      <c r="M180" s="132" t="s">
        <v>547</v>
      </c>
      <c r="N180" s="138">
        <v>42769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73</v>
      </c>
      <c r="B181" s="130">
        <v>42660</v>
      </c>
      <c r="C181" s="130"/>
      <c r="D181" s="131" t="s">
        <v>678</v>
      </c>
      <c r="E181" s="132" t="s">
        <v>545</v>
      </c>
      <c r="F181" s="133">
        <v>125</v>
      </c>
      <c r="G181" s="132"/>
      <c r="H181" s="132">
        <v>160</v>
      </c>
      <c r="I181" s="134">
        <v>160</v>
      </c>
      <c r="J181" s="135" t="s">
        <v>631</v>
      </c>
      <c r="K181" s="136">
        <f t="shared" si="95"/>
        <v>35</v>
      </c>
      <c r="L181" s="137">
        <v>0.28000000000000003</v>
      </c>
      <c r="M181" s="132" t="s">
        <v>547</v>
      </c>
      <c r="N181" s="138">
        <v>42803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74</v>
      </c>
      <c r="B182" s="130">
        <v>42660</v>
      </c>
      <c r="C182" s="130"/>
      <c r="D182" s="131" t="s">
        <v>679</v>
      </c>
      <c r="E182" s="132" t="s">
        <v>545</v>
      </c>
      <c r="F182" s="133">
        <v>114</v>
      </c>
      <c r="G182" s="132"/>
      <c r="H182" s="132">
        <v>145</v>
      </c>
      <c r="I182" s="134">
        <v>145</v>
      </c>
      <c r="J182" s="135" t="s">
        <v>631</v>
      </c>
      <c r="K182" s="136">
        <f t="shared" si="95"/>
        <v>31</v>
      </c>
      <c r="L182" s="137">
        <f>K182/F182</f>
        <v>0.27192982456140352</v>
      </c>
      <c r="M182" s="132" t="s">
        <v>547</v>
      </c>
      <c r="N182" s="138">
        <v>42859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75</v>
      </c>
      <c r="B183" s="130">
        <v>42660</v>
      </c>
      <c r="C183" s="130"/>
      <c r="D183" s="131" t="s">
        <v>680</v>
      </c>
      <c r="E183" s="132" t="s">
        <v>545</v>
      </c>
      <c r="F183" s="133">
        <v>212</v>
      </c>
      <c r="G183" s="132"/>
      <c r="H183" s="132">
        <v>280</v>
      </c>
      <c r="I183" s="134">
        <v>276</v>
      </c>
      <c r="J183" s="135" t="s">
        <v>681</v>
      </c>
      <c r="K183" s="136">
        <f t="shared" si="95"/>
        <v>68</v>
      </c>
      <c r="L183" s="137">
        <f>K183/F183</f>
        <v>0.32075471698113206</v>
      </c>
      <c r="M183" s="132" t="s">
        <v>547</v>
      </c>
      <c r="N183" s="138">
        <v>42858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76</v>
      </c>
      <c r="B184" s="130">
        <v>42678</v>
      </c>
      <c r="C184" s="130"/>
      <c r="D184" s="131" t="s">
        <v>439</v>
      </c>
      <c r="E184" s="132" t="s">
        <v>545</v>
      </c>
      <c r="F184" s="133">
        <v>155</v>
      </c>
      <c r="G184" s="132"/>
      <c r="H184" s="132">
        <v>210</v>
      </c>
      <c r="I184" s="134">
        <v>210</v>
      </c>
      <c r="J184" s="135" t="s">
        <v>682</v>
      </c>
      <c r="K184" s="136">
        <f t="shared" si="95"/>
        <v>55</v>
      </c>
      <c r="L184" s="137">
        <f>K184/F184</f>
        <v>0.35483870967741937</v>
      </c>
      <c r="M184" s="132" t="s">
        <v>547</v>
      </c>
      <c r="N184" s="138">
        <v>42944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77</v>
      </c>
      <c r="B185" s="140">
        <v>42710</v>
      </c>
      <c r="C185" s="140"/>
      <c r="D185" s="141" t="s">
        <v>683</v>
      </c>
      <c r="E185" s="142" t="s">
        <v>545</v>
      </c>
      <c r="F185" s="143">
        <v>150.5</v>
      </c>
      <c r="G185" s="143"/>
      <c r="H185" s="144">
        <v>72.5</v>
      </c>
      <c r="I185" s="144">
        <v>174</v>
      </c>
      <c r="J185" s="145" t="s">
        <v>684</v>
      </c>
      <c r="K185" s="146">
        <v>-78</v>
      </c>
      <c r="L185" s="147">
        <v>-0.51827242524916906</v>
      </c>
      <c r="M185" s="143" t="s">
        <v>557</v>
      </c>
      <c r="N185" s="140">
        <v>43333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78</v>
      </c>
      <c r="B186" s="130">
        <v>42712</v>
      </c>
      <c r="C186" s="130"/>
      <c r="D186" s="131" t="s">
        <v>685</v>
      </c>
      <c r="E186" s="132" t="s">
        <v>545</v>
      </c>
      <c r="F186" s="133">
        <v>380</v>
      </c>
      <c r="G186" s="132"/>
      <c r="H186" s="132">
        <v>478</v>
      </c>
      <c r="I186" s="134">
        <v>468</v>
      </c>
      <c r="J186" s="135" t="s">
        <v>631</v>
      </c>
      <c r="K186" s="136">
        <f>H186-F186</f>
        <v>98</v>
      </c>
      <c r="L186" s="137">
        <f>K186/F186</f>
        <v>0.25789473684210529</v>
      </c>
      <c r="M186" s="132" t="s">
        <v>547</v>
      </c>
      <c r="N186" s="138">
        <v>43025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79</v>
      </c>
      <c r="B187" s="130">
        <v>42734</v>
      </c>
      <c r="C187" s="130"/>
      <c r="D187" s="131" t="s">
        <v>118</v>
      </c>
      <c r="E187" s="132" t="s">
        <v>545</v>
      </c>
      <c r="F187" s="133">
        <v>305</v>
      </c>
      <c r="G187" s="132"/>
      <c r="H187" s="132">
        <v>375</v>
      </c>
      <c r="I187" s="134">
        <v>375</v>
      </c>
      <c r="J187" s="135" t="s">
        <v>631</v>
      </c>
      <c r="K187" s="136">
        <f>H187-F187</f>
        <v>70</v>
      </c>
      <c r="L187" s="137">
        <f>K187/F187</f>
        <v>0.22950819672131148</v>
      </c>
      <c r="M187" s="132" t="s">
        <v>547</v>
      </c>
      <c r="N187" s="138">
        <v>42768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80</v>
      </c>
      <c r="B188" s="130">
        <v>42739</v>
      </c>
      <c r="C188" s="130"/>
      <c r="D188" s="131" t="s">
        <v>102</v>
      </c>
      <c r="E188" s="132" t="s">
        <v>545</v>
      </c>
      <c r="F188" s="133">
        <v>99.5</v>
      </c>
      <c r="G188" s="132"/>
      <c r="H188" s="132">
        <v>158</v>
      </c>
      <c r="I188" s="134">
        <v>158</v>
      </c>
      <c r="J188" s="135" t="s">
        <v>631</v>
      </c>
      <c r="K188" s="136">
        <f>H188-F188</f>
        <v>58.5</v>
      </c>
      <c r="L188" s="137">
        <f>K188/F188</f>
        <v>0.5879396984924623</v>
      </c>
      <c r="M188" s="132" t="s">
        <v>547</v>
      </c>
      <c r="N188" s="138">
        <v>42898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81</v>
      </c>
      <c r="B189" s="130">
        <v>42739</v>
      </c>
      <c r="C189" s="130"/>
      <c r="D189" s="131" t="s">
        <v>102</v>
      </c>
      <c r="E189" s="132" t="s">
        <v>545</v>
      </c>
      <c r="F189" s="133">
        <v>99.5</v>
      </c>
      <c r="G189" s="132"/>
      <c r="H189" s="132">
        <v>158</v>
      </c>
      <c r="I189" s="134">
        <v>158</v>
      </c>
      <c r="J189" s="135" t="s">
        <v>631</v>
      </c>
      <c r="K189" s="136">
        <v>58.5</v>
      </c>
      <c r="L189" s="137">
        <v>0.58793969849246197</v>
      </c>
      <c r="M189" s="132" t="s">
        <v>547</v>
      </c>
      <c r="N189" s="138">
        <v>42898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82</v>
      </c>
      <c r="B190" s="130">
        <v>42786</v>
      </c>
      <c r="C190" s="130"/>
      <c r="D190" s="131" t="s">
        <v>205</v>
      </c>
      <c r="E190" s="132" t="s">
        <v>545</v>
      </c>
      <c r="F190" s="133">
        <v>140.5</v>
      </c>
      <c r="G190" s="132"/>
      <c r="H190" s="132">
        <v>220</v>
      </c>
      <c r="I190" s="134">
        <v>220</v>
      </c>
      <c r="J190" s="135" t="s">
        <v>631</v>
      </c>
      <c r="K190" s="136">
        <f>H190-F190</f>
        <v>79.5</v>
      </c>
      <c r="L190" s="137">
        <f>K190/F190</f>
        <v>0.5658362989323843</v>
      </c>
      <c r="M190" s="132" t="s">
        <v>547</v>
      </c>
      <c r="N190" s="138">
        <v>42864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83</v>
      </c>
      <c r="B191" s="130">
        <v>42786</v>
      </c>
      <c r="C191" s="130"/>
      <c r="D191" s="131" t="s">
        <v>686</v>
      </c>
      <c r="E191" s="132" t="s">
        <v>545</v>
      </c>
      <c r="F191" s="133">
        <v>202.5</v>
      </c>
      <c r="G191" s="132"/>
      <c r="H191" s="132">
        <v>234</v>
      </c>
      <c r="I191" s="134">
        <v>234</v>
      </c>
      <c r="J191" s="135" t="s">
        <v>631</v>
      </c>
      <c r="K191" s="136">
        <v>31.5</v>
      </c>
      <c r="L191" s="137">
        <v>0.155555555555556</v>
      </c>
      <c r="M191" s="132" t="s">
        <v>547</v>
      </c>
      <c r="N191" s="138">
        <v>42836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84</v>
      </c>
      <c r="B192" s="130">
        <v>42818</v>
      </c>
      <c r="C192" s="130"/>
      <c r="D192" s="131" t="s">
        <v>687</v>
      </c>
      <c r="E192" s="132" t="s">
        <v>545</v>
      </c>
      <c r="F192" s="133">
        <v>300.5</v>
      </c>
      <c r="G192" s="132"/>
      <c r="H192" s="132">
        <v>417.5</v>
      </c>
      <c r="I192" s="134">
        <v>420</v>
      </c>
      <c r="J192" s="135" t="s">
        <v>688</v>
      </c>
      <c r="K192" s="136">
        <f>H192-F192</f>
        <v>117</v>
      </c>
      <c r="L192" s="137">
        <f>K192/F192</f>
        <v>0.38935108153078202</v>
      </c>
      <c r="M192" s="132" t="s">
        <v>547</v>
      </c>
      <c r="N192" s="138">
        <v>43070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85</v>
      </c>
      <c r="B193" s="130">
        <v>42818</v>
      </c>
      <c r="C193" s="130"/>
      <c r="D193" s="131" t="s">
        <v>661</v>
      </c>
      <c r="E193" s="132" t="s">
        <v>545</v>
      </c>
      <c r="F193" s="133">
        <v>850</v>
      </c>
      <c r="G193" s="132"/>
      <c r="H193" s="132">
        <v>1042.5</v>
      </c>
      <c r="I193" s="134">
        <v>1023</v>
      </c>
      <c r="J193" s="135" t="s">
        <v>689</v>
      </c>
      <c r="K193" s="136">
        <v>192.5</v>
      </c>
      <c r="L193" s="137">
        <v>0.22647058823529401</v>
      </c>
      <c r="M193" s="132" t="s">
        <v>547</v>
      </c>
      <c r="N193" s="138">
        <v>42830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86</v>
      </c>
      <c r="B194" s="130">
        <v>42830</v>
      </c>
      <c r="C194" s="130"/>
      <c r="D194" s="131" t="s">
        <v>465</v>
      </c>
      <c r="E194" s="132" t="s">
        <v>545</v>
      </c>
      <c r="F194" s="133">
        <v>785</v>
      </c>
      <c r="G194" s="132"/>
      <c r="H194" s="132">
        <v>930</v>
      </c>
      <c r="I194" s="134">
        <v>920</v>
      </c>
      <c r="J194" s="135" t="s">
        <v>690</v>
      </c>
      <c r="K194" s="136">
        <f>H194-F194</f>
        <v>145</v>
      </c>
      <c r="L194" s="137">
        <f>K194/F194</f>
        <v>0.18471337579617833</v>
      </c>
      <c r="M194" s="132" t="s">
        <v>547</v>
      </c>
      <c r="N194" s="138">
        <v>42976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87</v>
      </c>
      <c r="B195" s="140">
        <v>42831</v>
      </c>
      <c r="C195" s="140"/>
      <c r="D195" s="141" t="s">
        <v>691</v>
      </c>
      <c r="E195" s="142" t="s">
        <v>545</v>
      </c>
      <c r="F195" s="143">
        <v>40</v>
      </c>
      <c r="G195" s="143"/>
      <c r="H195" s="144">
        <v>13.1</v>
      </c>
      <c r="I195" s="144">
        <v>60</v>
      </c>
      <c r="J195" s="145" t="s">
        <v>692</v>
      </c>
      <c r="K195" s="146">
        <v>-26.9</v>
      </c>
      <c r="L195" s="147">
        <v>-0.67249999999999999</v>
      </c>
      <c r="M195" s="143" t="s">
        <v>557</v>
      </c>
      <c r="N195" s="140">
        <v>43138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88</v>
      </c>
      <c r="B196" s="130">
        <v>42837</v>
      </c>
      <c r="C196" s="130"/>
      <c r="D196" s="131" t="s">
        <v>100</v>
      </c>
      <c r="E196" s="132" t="s">
        <v>545</v>
      </c>
      <c r="F196" s="133">
        <v>289.5</v>
      </c>
      <c r="G196" s="132"/>
      <c r="H196" s="132">
        <v>354</v>
      </c>
      <c r="I196" s="134">
        <v>360</v>
      </c>
      <c r="J196" s="135" t="s">
        <v>693</v>
      </c>
      <c r="K196" s="136">
        <f t="shared" ref="K196:K204" si="96">H196-F196</f>
        <v>64.5</v>
      </c>
      <c r="L196" s="137">
        <f t="shared" ref="L196:L204" si="97">K196/F196</f>
        <v>0.22279792746113988</v>
      </c>
      <c r="M196" s="132" t="s">
        <v>547</v>
      </c>
      <c r="N196" s="138">
        <v>43040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89</v>
      </c>
      <c r="B197" s="130">
        <v>42845</v>
      </c>
      <c r="C197" s="130"/>
      <c r="D197" s="131" t="s">
        <v>413</v>
      </c>
      <c r="E197" s="132" t="s">
        <v>545</v>
      </c>
      <c r="F197" s="133">
        <v>700</v>
      </c>
      <c r="G197" s="132"/>
      <c r="H197" s="132">
        <v>840</v>
      </c>
      <c r="I197" s="134">
        <v>840</v>
      </c>
      <c r="J197" s="135" t="s">
        <v>694</v>
      </c>
      <c r="K197" s="136">
        <f t="shared" si="96"/>
        <v>140</v>
      </c>
      <c r="L197" s="137">
        <f t="shared" si="97"/>
        <v>0.2</v>
      </c>
      <c r="M197" s="132" t="s">
        <v>547</v>
      </c>
      <c r="N197" s="138">
        <v>42893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90</v>
      </c>
      <c r="B198" s="130">
        <v>42887</v>
      </c>
      <c r="C198" s="130"/>
      <c r="D198" s="131" t="s">
        <v>695</v>
      </c>
      <c r="E198" s="132" t="s">
        <v>545</v>
      </c>
      <c r="F198" s="133">
        <v>130</v>
      </c>
      <c r="G198" s="132"/>
      <c r="H198" s="132">
        <v>144.25</v>
      </c>
      <c r="I198" s="134">
        <v>170</v>
      </c>
      <c r="J198" s="135" t="s">
        <v>696</v>
      </c>
      <c r="K198" s="136">
        <f t="shared" si="96"/>
        <v>14.25</v>
      </c>
      <c r="L198" s="137">
        <f t="shared" si="97"/>
        <v>0.10961538461538461</v>
      </c>
      <c r="M198" s="132" t="s">
        <v>547</v>
      </c>
      <c r="N198" s="138">
        <v>43675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91</v>
      </c>
      <c r="B199" s="130">
        <v>42901</v>
      </c>
      <c r="C199" s="130"/>
      <c r="D199" s="131" t="s">
        <v>697</v>
      </c>
      <c r="E199" s="132" t="s">
        <v>545</v>
      </c>
      <c r="F199" s="133">
        <v>214.5</v>
      </c>
      <c r="G199" s="132"/>
      <c r="H199" s="132">
        <v>262</v>
      </c>
      <c r="I199" s="134">
        <v>262</v>
      </c>
      <c r="J199" s="135" t="s">
        <v>566</v>
      </c>
      <c r="K199" s="136">
        <f t="shared" si="96"/>
        <v>47.5</v>
      </c>
      <c r="L199" s="137">
        <f t="shared" si="97"/>
        <v>0.22144522144522144</v>
      </c>
      <c r="M199" s="132" t="s">
        <v>547</v>
      </c>
      <c r="N199" s="138">
        <v>42977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92</v>
      </c>
      <c r="B200" s="161">
        <v>42933</v>
      </c>
      <c r="C200" s="161"/>
      <c r="D200" s="162" t="s">
        <v>698</v>
      </c>
      <c r="E200" s="163" t="s">
        <v>545</v>
      </c>
      <c r="F200" s="164">
        <v>370</v>
      </c>
      <c r="G200" s="163"/>
      <c r="H200" s="163">
        <v>447.5</v>
      </c>
      <c r="I200" s="165">
        <v>450</v>
      </c>
      <c r="J200" s="166" t="s">
        <v>631</v>
      </c>
      <c r="K200" s="136">
        <f t="shared" si="96"/>
        <v>77.5</v>
      </c>
      <c r="L200" s="167">
        <f t="shared" si="97"/>
        <v>0.20945945945945946</v>
      </c>
      <c r="M200" s="163" t="s">
        <v>547</v>
      </c>
      <c r="N200" s="168">
        <v>43035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93</v>
      </c>
      <c r="B201" s="161">
        <v>42943</v>
      </c>
      <c r="C201" s="161"/>
      <c r="D201" s="162" t="s">
        <v>203</v>
      </c>
      <c r="E201" s="163" t="s">
        <v>545</v>
      </c>
      <c r="F201" s="164">
        <v>657.5</v>
      </c>
      <c r="G201" s="163"/>
      <c r="H201" s="163">
        <v>825</v>
      </c>
      <c r="I201" s="165">
        <v>820</v>
      </c>
      <c r="J201" s="166" t="s">
        <v>631</v>
      </c>
      <c r="K201" s="136">
        <f t="shared" si="96"/>
        <v>167.5</v>
      </c>
      <c r="L201" s="167">
        <f t="shared" si="97"/>
        <v>0.25475285171102663</v>
      </c>
      <c r="M201" s="163" t="s">
        <v>547</v>
      </c>
      <c r="N201" s="168">
        <v>43090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94</v>
      </c>
      <c r="B202" s="130">
        <v>42964</v>
      </c>
      <c r="C202" s="130"/>
      <c r="D202" s="131" t="s">
        <v>374</v>
      </c>
      <c r="E202" s="132" t="s">
        <v>545</v>
      </c>
      <c r="F202" s="133">
        <v>605</v>
      </c>
      <c r="G202" s="132"/>
      <c r="H202" s="132">
        <v>750</v>
      </c>
      <c r="I202" s="134">
        <v>750</v>
      </c>
      <c r="J202" s="135" t="s">
        <v>690</v>
      </c>
      <c r="K202" s="136">
        <f t="shared" si="96"/>
        <v>145</v>
      </c>
      <c r="L202" s="137">
        <f t="shared" si="97"/>
        <v>0.23966942148760331</v>
      </c>
      <c r="M202" s="132" t="s">
        <v>547</v>
      </c>
      <c r="N202" s="138">
        <v>43027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95</v>
      </c>
      <c r="B203" s="140">
        <v>42979</v>
      </c>
      <c r="C203" s="140"/>
      <c r="D203" s="148" t="s">
        <v>699</v>
      </c>
      <c r="E203" s="143" t="s">
        <v>545</v>
      </c>
      <c r="F203" s="143">
        <v>255</v>
      </c>
      <c r="G203" s="144"/>
      <c r="H203" s="144">
        <v>217.25</v>
      </c>
      <c r="I203" s="144">
        <v>320</v>
      </c>
      <c r="J203" s="145" t="s">
        <v>700</v>
      </c>
      <c r="K203" s="146">
        <f t="shared" si="96"/>
        <v>-37.75</v>
      </c>
      <c r="L203" s="149">
        <f t="shared" si="97"/>
        <v>-0.14803921568627451</v>
      </c>
      <c r="M203" s="143" t="s">
        <v>557</v>
      </c>
      <c r="N203" s="140">
        <v>43661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96</v>
      </c>
      <c r="B204" s="130">
        <v>42997</v>
      </c>
      <c r="C204" s="130"/>
      <c r="D204" s="131" t="s">
        <v>701</v>
      </c>
      <c r="E204" s="132" t="s">
        <v>545</v>
      </c>
      <c r="F204" s="133">
        <v>215</v>
      </c>
      <c r="G204" s="132"/>
      <c r="H204" s="132">
        <v>258</v>
      </c>
      <c r="I204" s="134">
        <v>258</v>
      </c>
      <c r="J204" s="135" t="s">
        <v>631</v>
      </c>
      <c r="K204" s="136">
        <f t="shared" si="96"/>
        <v>43</v>
      </c>
      <c r="L204" s="137">
        <f t="shared" si="97"/>
        <v>0.2</v>
      </c>
      <c r="M204" s="132" t="s">
        <v>547</v>
      </c>
      <c r="N204" s="138">
        <v>43040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97</v>
      </c>
      <c r="B205" s="130">
        <v>42997</v>
      </c>
      <c r="C205" s="130"/>
      <c r="D205" s="131" t="s">
        <v>701</v>
      </c>
      <c r="E205" s="132" t="s">
        <v>545</v>
      </c>
      <c r="F205" s="133">
        <v>215</v>
      </c>
      <c r="G205" s="132"/>
      <c r="H205" s="132">
        <v>258</v>
      </c>
      <c r="I205" s="134">
        <v>258</v>
      </c>
      <c r="J205" s="166" t="s">
        <v>631</v>
      </c>
      <c r="K205" s="136">
        <v>43</v>
      </c>
      <c r="L205" s="137">
        <v>0.2</v>
      </c>
      <c r="M205" s="132" t="s">
        <v>547</v>
      </c>
      <c r="N205" s="138">
        <v>43040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98</v>
      </c>
      <c r="B206" s="161">
        <v>42998</v>
      </c>
      <c r="C206" s="161"/>
      <c r="D206" s="162" t="s">
        <v>702</v>
      </c>
      <c r="E206" s="163" t="s">
        <v>545</v>
      </c>
      <c r="F206" s="133">
        <v>75</v>
      </c>
      <c r="G206" s="163"/>
      <c r="H206" s="163">
        <v>90</v>
      </c>
      <c r="I206" s="165">
        <v>90</v>
      </c>
      <c r="J206" s="135" t="s">
        <v>703</v>
      </c>
      <c r="K206" s="136">
        <f t="shared" ref="K206:K211" si="98">H206-F206</f>
        <v>15</v>
      </c>
      <c r="L206" s="137">
        <f t="shared" ref="L206:L211" si="99">K206/F206</f>
        <v>0.2</v>
      </c>
      <c r="M206" s="132" t="s">
        <v>547</v>
      </c>
      <c r="N206" s="138">
        <v>43019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99</v>
      </c>
      <c r="B207" s="161">
        <v>43011</v>
      </c>
      <c r="C207" s="161"/>
      <c r="D207" s="162" t="s">
        <v>704</v>
      </c>
      <c r="E207" s="163" t="s">
        <v>545</v>
      </c>
      <c r="F207" s="164">
        <v>315</v>
      </c>
      <c r="G207" s="163"/>
      <c r="H207" s="163">
        <v>392</v>
      </c>
      <c r="I207" s="165">
        <v>384</v>
      </c>
      <c r="J207" s="166" t="s">
        <v>705</v>
      </c>
      <c r="K207" s="136">
        <f t="shared" si="98"/>
        <v>77</v>
      </c>
      <c r="L207" s="167">
        <f t="shared" si="99"/>
        <v>0.24444444444444444</v>
      </c>
      <c r="M207" s="163" t="s">
        <v>547</v>
      </c>
      <c r="N207" s="168">
        <v>43017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100</v>
      </c>
      <c r="B208" s="161">
        <v>43013</v>
      </c>
      <c r="C208" s="161"/>
      <c r="D208" s="162" t="s">
        <v>443</v>
      </c>
      <c r="E208" s="163" t="s">
        <v>545</v>
      </c>
      <c r="F208" s="164">
        <v>145</v>
      </c>
      <c r="G208" s="163"/>
      <c r="H208" s="163">
        <v>179</v>
      </c>
      <c r="I208" s="165">
        <v>180</v>
      </c>
      <c r="J208" s="166" t="s">
        <v>706</v>
      </c>
      <c r="K208" s="136">
        <f t="shared" si="98"/>
        <v>34</v>
      </c>
      <c r="L208" s="167">
        <f t="shared" si="99"/>
        <v>0.23448275862068965</v>
      </c>
      <c r="M208" s="163" t="s">
        <v>547</v>
      </c>
      <c r="N208" s="168">
        <v>43025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101</v>
      </c>
      <c r="B209" s="161">
        <v>43014</v>
      </c>
      <c r="C209" s="161"/>
      <c r="D209" s="162" t="s">
        <v>349</v>
      </c>
      <c r="E209" s="163" t="s">
        <v>545</v>
      </c>
      <c r="F209" s="164">
        <v>256</v>
      </c>
      <c r="G209" s="163"/>
      <c r="H209" s="163">
        <v>323</v>
      </c>
      <c r="I209" s="165">
        <v>320</v>
      </c>
      <c r="J209" s="166" t="s">
        <v>631</v>
      </c>
      <c r="K209" s="136">
        <f t="shared" si="98"/>
        <v>67</v>
      </c>
      <c r="L209" s="167">
        <f t="shared" si="99"/>
        <v>0.26171875</v>
      </c>
      <c r="M209" s="163" t="s">
        <v>547</v>
      </c>
      <c r="N209" s="168">
        <v>43067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102</v>
      </c>
      <c r="B210" s="161">
        <v>43017</v>
      </c>
      <c r="C210" s="161"/>
      <c r="D210" s="162" t="s">
        <v>363</v>
      </c>
      <c r="E210" s="163" t="s">
        <v>545</v>
      </c>
      <c r="F210" s="164">
        <v>137.5</v>
      </c>
      <c r="G210" s="163"/>
      <c r="H210" s="163">
        <v>184</v>
      </c>
      <c r="I210" s="165">
        <v>183</v>
      </c>
      <c r="J210" s="166" t="s">
        <v>707</v>
      </c>
      <c r="K210" s="136">
        <f t="shared" si="98"/>
        <v>46.5</v>
      </c>
      <c r="L210" s="167">
        <f t="shared" si="99"/>
        <v>0.33818181818181819</v>
      </c>
      <c r="M210" s="163" t="s">
        <v>547</v>
      </c>
      <c r="N210" s="168">
        <v>43108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103</v>
      </c>
      <c r="B211" s="161">
        <v>43018</v>
      </c>
      <c r="C211" s="161"/>
      <c r="D211" s="162" t="s">
        <v>708</v>
      </c>
      <c r="E211" s="163" t="s">
        <v>545</v>
      </c>
      <c r="F211" s="164">
        <v>125.5</v>
      </c>
      <c r="G211" s="163"/>
      <c r="H211" s="163">
        <v>158</v>
      </c>
      <c r="I211" s="165">
        <v>155</v>
      </c>
      <c r="J211" s="166" t="s">
        <v>709</v>
      </c>
      <c r="K211" s="136">
        <f t="shared" si="98"/>
        <v>32.5</v>
      </c>
      <c r="L211" s="167">
        <f t="shared" si="99"/>
        <v>0.25896414342629481</v>
      </c>
      <c r="M211" s="163" t="s">
        <v>547</v>
      </c>
      <c r="N211" s="168">
        <v>43067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104</v>
      </c>
      <c r="B212" s="161">
        <v>43018</v>
      </c>
      <c r="C212" s="161"/>
      <c r="D212" s="162" t="s">
        <v>710</v>
      </c>
      <c r="E212" s="163" t="s">
        <v>545</v>
      </c>
      <c r="F212" s="164">
        <v>895</v>
      </c>
      <c r="G212" s="163"/>
      <c r="H212" s="163">
        <v>1122.5</v>
      </c>
      <c r="I212" s="165">
        <v>1078</v>
      </c>
      <c r="J212" s="166" t="s">
        <v>711</v>
      </c>
      <c r="K212" s="136">
        <v>227.5</v>
      </c>
      <c r="L212" s="167">
        <v>0.25418994413407803</v>
      </c>
      <c r="M212" s="163" t="s">
        <v>547</v>
      </c>
      <c r="N212" s="168">
        <v>43117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105</v>
      </c>
      <c r="B213" s="161">
        <v>43020</v>
      </c>
      <c r="C213" s="161"/>
      <c r="D213" s="162" t="s">
        <v>358</v>
      </c>
      <c r="E213" s="163" t="s">
        <v>545</v>
      </c>
      <c r="F213" s="164">
        <v>525</v>
      </c>
      <c r="G213" s="163"/>
      <c r="H213" s="163">
        <v>629</v>
      </c>
      <c r="I213" s="165">
        <v>629</v>
      </c>
      <c r="J213" s="166" t="s">
        <v>631</v>
      </c>
      <c r="K213" s="136">
        <v>104</v>
      </c>
      <c r="L213" s="167">
        <v>0.19809523809523799</v>
      </c>
      <c r="M213" s="163" t="s">
        <v>547</v>
      </c>
      <c r="N213" s="168">
        <v>43119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106</v>
      </c>
      <c r="B214" s="161">
        <v>43046</v>
      </c>
      <c r="C214" s="161"/>
      <c r="D214" s="162" t="s">
        <v>391</v>
      </c>
      <c r="E214" s="163" t="s">
        <v>545</v>
      </c>
      <c r="F214" s="164">
        <v>740</v>
      </c>
      <c r="G214" s="163"/>
      <c r="H214" s="163">
        <v>892.5</v>
      </c>
      <c r="I214" s="165">
        <v>900</v>
      </c>
      <c r="J214" s="166" t="s">
        <v>712</v>
      </c>
      <c r="K214" s="136">
        <f>H214-F214</f>
        <v>152.5</v>
      </c>
      <c r="L214" s="167">
        <f>K214/F214</f>
        <v>0.20608108108108109</v>
      </c>
      <c r="M214" s="163" t="s">
        <v>547</v>
      </c>
      <c r="N214" s="168">
        <v>43052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107</v>
      </c>
      <c r="B215" s="130">
        <v>43073</v>
      </c>
      <c r="C215" s="130"/>
      <c r="D215" s="131" t="s">
        <v>713</v>
      </c>
      <c r="E215" s="132" t="s">
        <v>545</v>
      </c>
      <c r="F215" s="133">
        <v>118.5</v>
      </c>
      <c r="G215" s="132"/>
      <c r="H215" s="132">
        <v>143.5</v>
      </c>
      <c r="I215" s="134">
        <v>145</v>
      </c>
      <c r="J215" s="135" t="s">
        <v>714</v>
      </c>
      <c r="K215" s="136">
        <f>H215-F215</f>
        <v>25</v>
      </c>
      <c r="L215" s="137">
        <f>K215/F215</f>
        <v>0.2109704641350211</v>
      </c>
      <c r="M215" s="132" t="s">
        <v>547</v>
      </c>
      <c r="N215" s="138">
        <v>43097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39">
        <v>108</v>
      </c>
      <c r="B216" s="140">
        <v>43090</v>
      </c>
      <c r="C216" s="140"/>
      <c r="D216" s="141" t="s">
        <v>418</v>
      </c>
      <c r="E216" s="142" t="s">
        <v>545</v>
      </c>
      <c r="F216" s="143">
        <v>715</v>
      </c>
      <c r="G216" s="143"/>
      <c r="H216" s="144">
        <v>500</v>
      </c>
      <c r="I216" s="144">
        <v>872</v>
      </c>
      <c r="J216" s="145" t="s">
        <v>715</v>
      </c>
      <c r="K216" s="146">
        <f>H216-F216</f>
        <v>-215</v>
      </c>
      <c r="L216" s="147">
        <f>K216/F216</f>
        <v>-0.30069930069930068</v>
      </c>
      <c r="M216" s="143" t="s">
        <v>557</v>
      </c>
      <c r="N216" s="140">
        <v>43670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109</v>
      </c>
      <c r="B217" s="130">
        <v>43098</v>
      </c>
      <c r="C217" s="130"/>
      <c r="D217" s="131" t="s">
        <v>704</v>
      </c>
      <c r="E217" s="132" t="s">
        <v>545</v>
      </c>
      <c r="F217" s="133">
        <v>435</v>
      </c>
      <c r="G217" s="132"/>
      <c r="H217" s="132">
        <v>542.5</v>
      </c>
      <c r="I217" s="134">
        <v>539</v>
      </c>
      <c r="J217" s="135" t="s">
        <v>631</v>
      </c>
      <c r="K217" s="136">
        <v>107.5</v>
      </c>
      <c r="L217" s="137">
        <v>0.247126436781609</v>
      </c>
      <c r="M217" s="132" t="s">
        <v>547</v>
      </c>
      <c r="N217" s="138">
        <v>43206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110</v>
      </c>
      <c r="B218" s="130">
        <v>43098</v>
      </c>
      <c r="C218" s="130"/>
      <c r="D218" s="131" t="s">
        <v>517</v>
      </c>
      <c r="E218" s="132" t="s">
        <v>545</v>
      </c>
      <c r="F218" s="133">
        <v>885</v>
      </c>
      <c r="G218" s="132"/>
      <c r="H218" s="132">
        <v>1090</v>
      </c>
      <c r="I218" s="134">
        <v>1084</v>
      </c>
      <c r="J218" s="135" t="s">
        <v>631</v>
      </c>
      <c r="K218" s="136">
        <v>205</v>
      </c>
      <c r="L218" s="137">
        <v>0.23163841807909599</v>
      </c>
      <c r="M218" s="132" t="s">
        <v>547</v>
      </c>
      <c r="N218" s="138">
        <v>43213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9">
        <v>111</v>
      </c>
      <c r="B219" s="170">
        <v>43192</v>
      </c>
      <c r="C219" s="170"/>
      <c r="D219" s="148" t="s">
        <v>716</v>
      </c>
      <c r="E219" s="143" t="s">
        <v>545</v>
      </c>
      <c r="F219" s="171">
        <v>478.5</v>
      </c>
      <c r="G219" s="143"/>
      <c r="H219" s="143">
        <v>442</v>
      </c>
      <c r="I219" s="144">
        <v>613</v>
      </c>
      <c r="J219" s="145" t="s">
        <v>717</v>
      </c>
      <c r="K219" s="146">
        <f>H219-F219</f>
        <v>-36.5</v>
      </c>
      <c r="L219" s="147">
        <f>K219/F219</f>
        <v>-7.6280041797283177E-2</v>
      </c>
      <c r="M219" s="143" t="s">
        <v>557</v>
      </c>
      <c r="N219" s="140">
        <v>43762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9">
        <v>112</v>
      </c>
      <c r="B220" s="140">
        <v>43194</v>
      </c>
      <c r="C220" s="140"/>
      <c r="D220" s="141" t="s">
        <v>718</v>
      </c>
      <c r="E220" s="142" t="s">
        <v>545</v>
      </c>
      <c r="F220" s="143">
        <f>141.5-7.3</f>
        <v>134.19999999999999</v>
      </c>
      <c r="G220" s="143"/>
      <c r="H220" s="144">
        <v>77</v>
      </c>
      <c r="I220" s="144">
        <v>180</v>
      </c>
      <c r="J220" s="145" t="s">
        <v>719</v>
      </c>
      <c r="K220" s="146">
        <f>H220-F220</f>
        <v>-57.199999999999989</v>
      </c>
      <c r="L220" s="147">
        <f>K220/F220</f>
        <v>-0.42622950819672129</v>
      </c>
      <c r="M220" s="143" t="s">
        <v>557</v>
      </c>
      <c r="N220" s="140">
        <v>43522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113</v>
      </c>
      <c r="B221" s="140">
        <v>43209</v>
      </c>
      <c r="C221" s="140"/>
      <c r="D221" s="141" t="s">
        <v>720</v>
      </c>
      <c r="E221" s="142" t="s">
        <v>545</v>
      </c>
      <c r="F221" s="143">
        <v>430</v>
      </c>
      <c r="G221" s="143"/>
      <c r="H221" s="144">
        <v>220</v>
      </c>
      <c r="I221" s="144">
        <v>537</v>
      </c>
      <c r="J221" s="145" t="s">
        <v>721</v>
      </c>
      <c r="K221" s="146">
        <f>H221-F221</f>
        <v>-210</v>
      </c>
      <c r="L221" s="147">
        <f>K221/F221</f>
        <v>-0.48837209302325579</v>
      </c>
      <c r="M221" s="143" t="s">
        <v>557</v>
      </c>
      <c r="N221" s="140">
        <v>43252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114</v>
      </c>
      <c r="B222" s="161">
        <v>43220</v>
      </c>
      <c r="C222" s="161"/>
      <c r="D222" s="162" t="s">
        <v>722</v>
      </c>
      <c r="E222" s="163" t="s">
        <v>545</v>
      </c>
      <c r="F222" s="163">
        <v>153.5</v>
      </c>
      <c r="G222" s="163"/>
      <c r="H222" s="163">
        <v>196</v>
      </c>
      <c r="I222" s="165">
        <v>196</v>
      </c>
      <c r="J222" s="135" t="s">
        <v>723</v>
      </c>
      <c r="K222" s="136">
        <f>H222-F222</f>
        <v>42.5</v>
      </c>
      <c r="L222" s="137">
        <f>K222/F222</f>
        <v>0.27687296416938112</v>
      </c>
      <c r="M222" s="132" t="s">
        <v>547</v>
      </c>
      <c r="N222" s="138">
        <v>43605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39">
        <v>115</v>
      </c>
      <c r="B223" s="140">
        <v>43306</v>
      </c>
      <c r="C223" s="140"/>
      <c r="D223" s="141" t="s">
        <v>691</v>
      </c>
      <c r="E223" s="142" t="s">
        <v>545</v>
      </c>
      <c r="F223" s="143">
        <v>27.5</v>
      </c>
      <c r="G223" s="143"/>
      <c r="H223" s="144">
        <v>13.1</v>
      </c>
      <c r="I223" s="144">
        <v>60</v>
      </c>
      <c r="J223" s="145" t="s">
        <v>724</v>
      </c>
      <c r="K223" s="146">
        <v>-14.4</v>
      </c>
      <c r="L223" s="147">
        <v>-0.52363636363636401</v>
      </c>
      <c r="M223" s="143" t="s">
        <v>557</v>
      </c>
      <c r="N223" s="140">
        <v>43138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9">
        <v>116</v>
      </c>
      <c r="B224" s="170">
        <v>43318</v>
      </c>
      <c r="C224" s="170"/>
      <c r="D224" s="148" t="s">
        <v>725</v>
      </c>
      <c r="E224" s="143" t="s">
        <v>545</v>
      </c>
      <c r="F224" s="143">
        <v>148.5</v>
      </c>
      <c r="G224" s="143"/>
      <c r="H224" s="143">
        <v>102</v>
      </c>
      <c r="I224" s="144">
        <v>182</v>
      </c>
      <c r="J224" s="145" t="s">
        <v>726</v>
      </c>
      <c r="K224" s="146">
        <f>H224-F224</f>
        <v>-46.5</v>
      </c>
      <c r="L224" s="147">
        <f>K224/F224</f>
        <v>-0.31313131313131315</v>
      </c>
      <c r="M224" s="143" t="s">
        <v>557</v>
      </c>
      <c r="N224" s="140">
        <v>43661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117</v>
      </c>
      <c r="B225" s="130">
        <v>43335</v>
      </c>
      <c r="C225" s="130"/>
      <c r="D225" s="131" t="s">
        <v>727</v>
      </c>
      <c r="E225" s="132" t="s">
        <v>545</v>
      </c>
      <c r="F225" s="163">
        <v>285</v>
      </c>
      <c r="G225" s="132"/>
      <c r="H225" s="132">
        <v>355</v>
      </c>
      <c r="I225" s="134">
        <v>364</v>
      </c>
      <c r="J225" s="135" t="s">
        <v>728</v>
      </c>
      <c r="K225" s="136">
        <v>70</v>
      </c>
      <c r="L225" s="137">
        <v>0.24561403508771901</v>
      </c>
      <c r="M225" s="132" t="s">
        <v>547</v>
      </c>
      <c r="N225" s="138">
        <v>43455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118</v>
      </c>
      <c r="B226" s="130">
        <v>43341</v>
      </c>
      <c r="C226" s="130"/>
      <c r="D226" s="131" t="s">
        <v>383</v>
      </c>
      <c r="E226" s="132" t="s">
        <v>545</v>
      </c>
      <c r="F226" s="163">
        <v>525</v>
      </c>
      <c r="G226" s="132"/>
      <c r="H226" s="132">
        <v>585</v>
      </c>
      <c r="I226" s="134">
        <v>635</v>
      </c>
      <c r="J226" s="135" t="s">
        <v>729</v>
      </c>
      <c r="K226" s="136">
        <f t="shared" ref="K226:K257" si="100">H226-F226</f>
        <v>60</v>
      </c>
      <c r="L226" s="137">
        <f t="shared" ref="L226:L257" si="101">K226/F226</f>
        <v>0.11428571428571428</v>
      </c>
      <c r="M226" s="132" t="s">
        <v>547</v>
      </c>
      <c r="N226" s="138">
        <v>43662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119</v>
      </c>
      <c r="B227" s="130">
        <v>43395</v>
      </c>
      <c r="C227" s="130"/>
      <c r="D227" s="131" t="s">
        <v>374</v>
      </c>
      <c r="E227" s="132" t="s">
        <v>545</v>
      </c>
      <c r="F227" s="163">
        <v>475</v>
      </c>
      <c r="G227" s="132"/>
      <c r="H227" s="132">
        <v>574</v>
      </c>
      <c r="I227" s="134">
        <v>570</v>
      </c>
      <c r="J227" s="135" t="s">
        <v>631</v>
      </c>
      <c r="K227" s="136">
        <f t="shared" si="100"/>
        <v>99</v>
      </c>
      <c r="L227" s="137">
        <f t="shared" si="101"/>
        <v>0.20842105263157895</v>
      </c>
      <c r="M227" s="132" t="s">
        <v>547</v>
      </c>
      <c r="N227" s="138">
        <v>43403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120</v>
      </c>
      <c r="B228" s="161">
        <v>43397</v>
      </c>
      <c r="C228" s="161"/>
      <c r="D228" s="162" t="s">
        <v>730</v>
      </c>
      <c r="E228" s="163" t="s">
        <v>545</v>
      </c>
      <c r="F228" s="163">
        <v>707.5</v>
      </c>
      <c r="G228" s="163"/>
      <c r="H228" s="163">
        <v>872</v>
      </c>
      <c r="I228" s="165">
        <v>872</v>
      </c>
      <c r="J228" s="166" t="s">
        <v>631</v>
      </c>
      <c r="K228" s="136">
        <f t="shared" si="100"/>
        <v>164.5</v>
      </c>
      <c r="L228" s="167">
        <f t="shared" si="101"/>
        <v>0.23250883392226149</v>
      </c>
      <c r="M228" s="163" t="s">
        <v>547</v>
      </c>
      <c r="N228" s="168">
        <v>43482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121</v>
      </c>
      <c r="B229" s="161">
        <v>43398</v>
      </c>
      <c r="C229" s="161"/>
      <c r="D229" s="162" t="s">
        <v>731</v>
      </c>
      <c r="E229" s="163" t="s">
        <v>545</v>
      </c>
      <c r="F229" s="163">
        <v>162</v>
      </c>
      <c r="G229" s="163"/>
      <c r="H229" s="163">
        <v>204</v>
      </c>
      <c r="I229" s="165">
        <v>209</v>
      </c>
      <c r="J229" s="166" t="s">
        <v>732</v>
      </c>
      <c r="K229" s="136">
        <f t="shared" si="100"/>
        <v>42</v>
      </c>
      <c r="L229" s="167">
        <f t="shared" si="101"/>
        <v>0.25925925925925924</v>
      </c>
      <c r="M229" s="163" t="s">
        <v>547</v>
      </c>
      <c r="N229" s="168">
        <v>43539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122</v>
      </c>
      <c r="B230" s="161">
        <v>43399</v>
      </c>
      <c r="C230" s="161"/>
      <c r="D230" s="162" t="s">
        <v>459</v>
      </c>
      <c r="E230" s="163" t="s">
        <v>545</v>
      </c>
      <c r="F230" s="163">
        <v>240</v>
      </c>
      <c r="G230" s="163"/>
      <c r="H230" s="163">
        <v>297</v>
      </c>
      <c r="I230" s="165">
        <v>297</v>
      </c>
      <c r="J230" s="166" t="s">
        <v>631</v>
      </c>
      <c r="K230" s="172">
        <f t="shared" si="100"/>
        <v>57</v>
      </c>
      <c r="L230" s="167">
        <f t="shared" si="101"/>
        <v>0.23749999999999999</v>
      </c>
      <c r="M230" s="163" t="s">
        <v>547</v>
      </c>
      <c r="N230" s="168">
        <v>43417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123</v>
      </c>
      <c r="B231" s="130">
        <v>43439</v>
      </c>
      <c r="C231" s="130"/>
      <c r="D231" s="131" t="s">
        <v>733</v>
      </c>
      <c r="E231" s="132" t="s">
        <v>545</v>
      </c>
      <c r="F231" s="132">
        <v>202.5</v>
      </c>
      <c r="G231" s="132"/>
      <c r="H231" s="132">
        <v>255</v>
      </c>
      <c r="I231" s="134">
        <v>252</v>
      </c>
      <c r="J231" s="135" t="s">
        <v>631</v>
      </c>
      <c r="K231" s="136">
        <f t="shared" si="100"/>
        <v>52.5</v>
      </c>
      <c r="L231" s="137">
        <f t="shared" si="101"/>
        <v>0.25925925925925924</v>
      </c>
      <c r="M231" s="132" t="s">
        <v>547</v>
      </c>
      <c r="N231" s="138">
        <v>43542</v>
      </c>
      <c r="O231" s="54"/>
      <c r="P231" s="54"/>
      <c r="Q231" s="198"/>
      <c r="R231" s="37" t="s">
        <v>850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124</v>
      </c>
      <c r="B232" s="161">
        <v>43465</v>
      </c>
      <c r="C232" s="130"/>
      <c r="D232" s="162" t="s">
        <v>156</v>
      </c>
      <c r="E232" s="163" t="s">
        <v>545</v>
      </c>
      <c r="F232" s="163">
        <v>710</v>
      </c>
      <c r="G232" s="163"/>
      <c r="H232" s="163">
        <v>866</v>
      </c>
      <c r="I232" s="165">
        <v>866</v>
      </c>
      <c r="J232" s="166" t="s">
        <v>631</v>
      </c>
      <c r="K232" s="136">
        <f t="shared" si="100"/>
        <v>156</v>
      </c>
      <c r="L232" s="137">
        <f t="shared" si="101"/>
        <v>0.21971830985915494</v>
      </c>
      <c r="M232" s="132" t="s">
        <v>547</v>
      </c>
      <c r="N232" s="138">
        <v>43553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125</v>
      </c>
      <c r="B233" s="161">
        <v>43522</v>
      </c>
      <c r="C233" s="161"/>
      <c r="D233" s="162" t="s">
        <v>170</v>
      </c>
      <c r="E233" s="163" t="s">
        <v>545</v>
      </c>
      <c r="F233" s="163">
        <v>337.25</v>
      </c>
      <c r="G233" s="163"/>
      <c r="H233" s="163">
        <v>398.5</v>
      </c>
      <c r="I233" s="165">
        <v>411</v>
      </c>
      <c r="J233" s="135" t="s">
        <v>734</v>
      </c>
      <c r="K233" s="136">
        <f t="shared" si="100"/>
        <v>61.25</v>
      </c>
      <c r="L233" s="137">
        <f t="shared" si="101"/>
        <v>0.1816160118606375</v>
      </c>
      <c r="M233" s="132" t="s">
        <v>547</v>
      </c>
      <c r="N233" s="138">
        <v>43760</v>
      </c>
      <c r="O233" s="54"/>
      <c r="P233" s="54"/>
      <c r="Q233" s="198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73">
        <v>126</v>
      </c>
      <c r="B234" s="174">
        <v>43559</v>
      </c>
      <c r="C234" s="174"/>
      <c r="D234" s="175" t="s">
        <v>735</v>
      </c>
      <c r="E234" s="176" t="s">
        <v>545</v>
      </c>
      <c r="F234" s="176">
        <v>130</v>
      </c>
      <c r="G234" s="176"/>
      <c r="H234" s="176">
        <v>65</v>
      </c>
      <c r="I234" s="177">
        <v>158</v>
      </c>
      <c r="J234" s="145" t="s">
        <v>736</v>
      </c>
      <c r="K234" s="146">
        <f t="shared" si="100"/>
        <v>-65</v>
      </c>
      <c r="L234" s="147">
        <f t="shared" si="101"/>
        <v>-0.5</v>
      </c>
      <c r="M234" s="143" t="s">
        <v>557</v>
      </c>
      <c r="N234" s="140">
        <v>43726</v>
      </c>
      <c r="O234" s="54"/>
      <c r="P234" s="54"/>
      <c r="Q234" s="198"/>
      <c r="R234" s="37" t="s">
        <v>848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127</v>
      </c>
      <c r="B235" s="161">
        <v>43017</v>
      </c>
      <c r="C235" s="161"/>
      <c r="D235" s="162" t="s">
        <v>205</v>
      </c>
      <c r="E235" s="163" t="s">
        <v>545</v>
      </c>
      <c r="F235" s="163">
        <v>141.5</v>
      </c>
      <c r="G235" s="163"/>
      <c r="H235" s="163">
        <v>183.5</v>
      </c>
      <c r="I235" s="165">
        <v>210</v>
      </c>
      <c r="J235" s="135" t="s">
        <v>732</v>
      </c>
      <c r="K235" s="136">
        <f t="shared" si="100"/>
        <v>42</v>
      </c>
      <c r="L235" s="137">
        <f t="shared" si="101"/>
        <v>0.29681978798586572</v>
      </c>
      <c r="M235" s="132" t="s">
        <v>547</v>
      </c>
      <c r="N235" s="138">
        <v>43042</v>
      </c>
      <c r="O235" s="54"/>
      <c r="P235" s="54"/>
      <c r="Q235" s="198"/>
      <c r="R235" s="37" t="s">
        <v>848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73">
        <v>128</v>
      </c>
      <c r="B236" s="174">
        <v>43074</v>
      </c>
      <c r="C236" s="174"/>
      <c r="D236" s="175" t="s">
        <v>737</v>
      </c>
      <c r="E236" s="176" t="s">
        <v>545</v>
      </c>
      <c r="F236" s="171">
        <v>172</v>
      </c>
      <c r="G236" s="176"/>
      <c r="H236" s="176">
        <v>155.25</v>
      </c>
      <c r="I236" s="177">
        <v>230</v>
      </c>
      <c r="J236" s="145" t="s">
        <v>738</v>
      </c>
      <c r="K236" s="146">
        <f t="shared" si="100"/>
        <v>-16.75</v>
      </c>
      <c r="L236" s="147">
        <f t="shared" si="101"/>
        <v>-9.7383720930232565E-2</v>
      </c>
      <c r="M236" s="143" t="s">
        <v>557</v>
      </c>
      <c r="N236" s="140">
        <v>43787</v>
      </c>
      <c r="O236" s="54"/>
      <c r="P236" s="54"/>
      <c r="Q236" s="198"/>
      <c r="R236" s="37" t="s">
        <v>848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129</v>
      </c>
      <c r="B237" s="161">
        <v>43398</v>
      </c>
      <c r="C237" s="161"/>
      <c r="D237" s="162" t="s">
        <v>117</v>
      </c>
      <c r="E237" s="163" t="s">
        <v>545</v>
      </c>
      <c r="F237" s="163">
        <v>698.5</v>
      </c>
      <c r="G237" s="163"/>
      <c r="H237" s="163">
        <v>890</v>
      </c>
      <c r="I237" s="165">
        <v>890</v>
      </c>
      <c r="J237" s="135" t="s">
        <v>739</v>
      </c>
      <c r="K237" s="136">
        <f t="shared" si="100"/>
        <v>191.5</v>
      </c>
      <c r="L237" s="137">
        <f t="shared" si="101"/>
        <v>0.27415891195418757</v>
      </c>
      <c r="M237" s="132" t="s">
        <v>547</v>
      </c>
      <c r="N237" s="138">
        <v>44328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130</v>
      </c>
      <c r="B238" s="161">
        <v>42877</v>
      </c>
      <c r="C238" s="161"/>
      <c r="D238" s="162" t="s">
        <v>740</v>
      </c>
      <c r="E238" s="163" t="s">
        <v>545</v>
      </c>
      <c r="F238" s="163">
        <v>127.6</v>
      </c>
      <c r="G238" s="163"/>
      <c r="H238" s="163">
        <v>138</v>
      </c>
      <c r="I238" s="165">
        <v>190</v>
      </c>
      <c r="J238" s="135" t="s">
        <v>741</v>
      </c>
      <c r="K238" s="136">
        <f t="shared" si="100"/>
        <v>10.400000000000006</v>
      </c>
      <c r="L238" s="137">
        <f t="shared" si="101"/>
        <v>8.1504702194357417E-2</v>
      </c>
      <c r="M238" s="132" t="s">
        <v>547</v>
      </c>
      <c r="N238" s="138">
        <v>43774</v>
      </c>
      <c r="O238" s="54"/>
      <c r="P238" s="54"/>
      <c r="Q238" s="198"/>
      <c r="R238" s="37" t="s">
        <v>848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131</v>
      </c>
      <c r="B239" s="161">
        <v>43158</v>
      </c>
      <c r="C239" s="161"/>
      <c r="D239" s="162" t="s">
        <v>742</v>
      </c>
      <c r="E239" s="163" t="s">
        <v>545</v>
      </c>
      <c r="F239" s="163">
        <v>317</v>
      </c>
      <c r="G239" s="163"/>
      <c r="H239" s="163">
        <v>382.5</v>
      </c>
      <c r="I239" s="165">
        <v>398</v>
      </c>
      <c r="J239" s="135" t="s">
        <v>743</v>
      </c>
      <c r="K239" s="136">
        <f t="shared" si="100"/>
        <v>65.5</v>
      </c>
      <c r="L239" s="137">
        <f t="shared" si="101"/>
        <v>0.20662460567823343</v>
      </c>
      <c r="M239" s="132" t="s">
        <v>547</v>
      </c>
      <c r="N239" s="138">
        <v>44238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73">
        <v>132</v>
      </c>
      <c r="B240" s="174">
        <v>43164</v>
      </c>
      <c r="C240" s="174"/>
      <c r="D240" s="175" t="s">
        <v>162</v>
      </c>
      <c r="E240" s="176" t="s">
        <v>545</v>
      </c>
      <c r="F240" s="171">
        <f>510-14.4</f>
        <v>495.6</v>
      </c>
      <c r="G240" s="176"/>
      <c r="H240" s="176">
        <v>350</v>
      </c>
      <c r="I240" s="177">
        <v>672</v>
      </c>
      <c r="J240" s="145" t="s">
        <v>744</v>
      </c>
      <c r="K240" s="146">
        <f t="shared" si="100"/>
        <v>-145.60000000000002</v>
      </c>
      <c r="L240" s="147">
        <f t="shared" si="101"/>
        <v>-0.29378531073446329</v>
      </c>
      <c r="M240" s="143" t="s">
        <v>557</v>
      </c>
      <c r="N240" s="140">
        <v>43887</v>
      </c>
      <c r="O240" s="54"/>
      <c r="P240" s="54"/>
      <c r="Q240" s="198"/>
      <c r="R240" s="37" t="s">
        <v>850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73">
        <v>133</v>
      </c>
      <c r="B241" s="174">
        <v>43237</v>
      </c>
      <c r="C241" s="174"/>
      <c r="D241" s="175" t="s">
        <v>745</v>
      </c>
      <c r="E241" s="176" t="s">
        <v>545</v>
      </c>
      <c r="F241" s="171">
        <v>230.3</v>
      </c>
      <c r="G241" s="176"/>
      <c r="H241" s="176">
        <v>102.5</v>
      </c>
      <c r="I241" s="177">
        <v>348</v>
      </c>
      <c r="J241" s="145" t="s">
        <v>746</v>
      </c>
      <c r="K241" s="146">
        <f t="shared" si="100"/>
        <v>-127.80000000000001</v>
      </c>
      <c r="L241" s="147">
        <f t="shared" si="101"/>
        <v>-0.55492835432045162</v>
      </c>
      <c r="M241" s="143" t="s">
        <v>557</v>
      </c>
      <c r="N241" s="140">
        <v>43896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134</v>
      </c>
      <c r="B242" s="161">
        <v>43258</v>
      </c>
      <c r="C242" s="161"/>
      <c r="D242" s="162" t="s">
        <v>422</v>
      </c>
      <c r="E242" s="163" t="s">
        <v>545</v>
      </c>
      <c r="F242" s="163">
        <f>342.5-5.1</f>
        <v>337.4</v>
      </c>
      <c r="G242" s="163"/>
      <c r="H242" s="163">
        <v>412.5</v>
      </c>
      <c r="I242" s="165">
        <v>439</v>
      </c>
      <c r="J242" s="135" t="s">
        <v>747</v>
      </c>
      <c r="K242" s="136">
        <f t="shared" si="100"/>
        <v>75.100000000000023</v>
      </c>
      <c r="L242" s="137">
        <f t="shared" si="101"/>
        <v>0.22258446947243635</v>
      </c>
      <c r="M242" s="132" t="s">
        <v>547</v>
      </c>
      <c r="N242" s="138">
        <v>44230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54">
        <v>135</v>
      </c>
      <c r="B243" s="153">
        <v>43285</v>
      </c>
      <c r="C243" s="153"/>
      <c r="D243" s="154" t="s">
        <v>56</v>
      </c>
      <c r="E243" s="155" t="s">
        <v>545</v>
      </c>
      <c r="F243" s="155">
        <f>127.5-5.53</f>
        <v>121.97</v>
      </c>
      <c r="G243" s="156"/>
      <c r="H243" s="156">
        <v>122.5</v>
      </c>
      <c r="I243" s="156">
        <v>170</v>
      </c>
      <c r="J243" s="157" t="s">
        <v>748</v>
      </c>
      <c r="K243" s="158">
        <f t="shared" si="100"/>
        <v>0.53000000000000114</v>
      </c>
      <c r="L243" s="159">
        <f t="shared" si="101"/>
        <v>4.3453308190538747E-3</v>
      </c>
      <c r="M243" s="155" t="s">
        <v>564</v>
      </c>
      <c r="N243" s="153">
        <v>44431</v>
      </c>
      <c r="O243" s="54"/>
      <c r="P243" s="54"/>
      <c r="Q243" s="198"/>
      <c r="R243" s="37" t="s">
        <v>850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136</v>
      </c>
      <c r="B244" s="174">
        <v>43294</v>
      </c>
      <c r="C244" s="174"/>
      <c r="D244" s="175" t="s">
        <v>749</v>
      </c>
      <c r="E244" s="176" t="s">
        <v>545</v>
      </c>
      <c r="F244" s="171">
        <v>46.5</v>
      </c>
      <c r="G244" s="176"/>
      <c r="H244" s="176">
        <v>17</v>
      </c>
      <c r="I244" s="177">
        <v>59</v>
      </c>
      <c r="J244" s="145" t="s">
        <v>750</v>
      </c>
      <c r="K244" s="146">
        <f t="shared" si="100"/>
        <v>-29.5</v>
      </c>
      <c r="L244" s="147">
        <f t="shared" si="101"/>
        <v>-0.63440860215053763</v>
      </c>
      <c r="M244" s="143" t="s">
        <v>557</v>
      </c>
      <c r="N244" s="140">
        <v>43887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137</v>
      </c>
      <c r="B245" s="161">
        <v>43396</v>
      </c>
      <c r="C245" s="161"/>
      <c r="D245" s="162" t="s">
        <v>406</v>
      </c>
      <c r="E245" s="163" t="s">
        <v>545</v>
      </c>
      <c r="F245" s="163">
        <v>156.5</v>
      </c>
      <c r="G245" s="163"/>
      <c r="H245" s="163">
        <v>207.5</v>
      </c>
      <c r="I245" s="165">
        <v>191</v>
      </c>
      <c r="J245" s="135" t="s">
        <v>631</v>
      </c>
      <c r="K245" s="136">
        <f t="shared" si="100"/>
        <v>51</v>
      </c>
      <c r="L245" s="137">
        <f t="shared" si="101"/>
        <v>0.32587859424920129</v>
      </c>
      <c r="M245" s="132" t="s">
        <v>547</v>
      </c>
      <c r="N245" s="138">
        <v>44369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138</v>
      </c>
      <c r="B246" s="161">
        <v>43439</v>
      </c>
      <c r="C246" s="161"/>
      <c r="D246" s="162" t="s">
        <v>337</v>
      </c>
      <c r="E246" s="163" t="s">
        <v>545</v>
      </c>
      <c r="F246" s="163">
        <v>259.5</v>
      </c>
      <c r="G246" s="163"/>
      <c r="H246" s="163">
        <v>320</v>
      </c>
      <c r="I246" s="165">
        <v>320</v>
      </c>
      <c r="J246" s="135" t="s">
        <v>631</v>
      </c>
      <c r="K246" s="136">
        <f t="shared" si="100"/>
        <v>60.5</v>
      </c>
      <c r="L246" s="137">
        <f t="shared" si="101"/>
        <v>0.23314065510597304</v>
      </c>
      <c r="M246" s="132" t="s">
        <v>547</v>
      </c>
      <c r="N246" s="138">
        <v>44323</v>
      </c>
      <c r="O246" s="54"/>
      <c r="P246" s="54"/>
      <c r="Q246" s="198"/>
      <c r="R246" s="37" t="s">
        <v>850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139</v>
      </c>
      <c r="B247" s="174">
        <v>43439</v>
      </c>
      <c r="C247" s="174"/>
      <c r="D247" s="175" t="s">
        <v>751</v>
      </c>
      <c r="E247" s="176" t="s">
        <v>545</v>
      </c>
      <c r="F247" s="176">
        <v>715</v>
      </c>
      <c r="G247" s="176"/>
      <c r="H247" s="176">
        <v>445</v>
      </c>
      <c r="I247" s="177">
        <v>840</v>
      </c>
      <c r="J247" s="145" t="s">
        <v>752</v>
      </c>
      <c r="K247" s="146">
        <f t="shared" si="100"/>
        <v>-270</v>
      </c>
      <c r="L247" s="147">
        <f t="shared" si="101"/>
        <v>-0.3776223776223776</v>
      </c>
      <c r="M247" s="143" t="s">
        <v>557</v>
      </c>
      <c r="N247" s="140">
        <v>43800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140</v>
      </c>
      <c r="B248" s="161">
        <v>43469</v>
      </c>
      <c r="C248" s="161"/>
      <c r="D248" s="162" t="s">
        <v>176</v>
      </c>
      <c r="E248" s="163" t="s">
        <v>545</v>
      </c>
      <c r="F248" s="163">
        <v>875</v>
      </c>
      <c r="G248" s="163"/>
      <c r="H248" s="163">
        <v>1165</v>
      </c>
      <c r="I248" s="165">
        <v>1185</v>
      </c>
      <c r="J248" s="135" t="s">
        <v>753</v>
      </c>
      <c r="K248" s="136">
        <f t="shared" si="100"/>
        <v>290</v>
      </c>
      <c r="L248" s="137">
        <f t="shared" si="101"/>
        <v>0.33142857142857141</v>
      </c>
      <c r="M248" s="132" t="s">
        <v>547</v>
      </c>
      <c r="N248" s="138">
        <v>43847</v>
      </c>
      <c r="O248" s="54"/>
      <c r="P248" s="54"/>
      <c r="Q248" s="198"/>
      <c r="R248" s="37" t="s">
        <v>850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141</v>
      </c>
      <c r="B249" s="161">
        <v>43559</v>
      </c>
      <c r="C249" s="161"/>
      <c r="D249" s="162" t="s">
        <v>355</v>
      </c>
      <c r="E249" s="163" t="s">
        <v>545</v>
      </c>
      <c r="F249" s="163">
        <f>387-14.63</f>
        <v>372.37</v>
      </c>
      <c r="G249" s="163"/>
      <c r="H249" s="163">
        <v>490</v>
      </c>
      <c r="I249" s="165">
        <v>490</v>
      </c>
      <c r="J249" s="135" t="s">
        <v>631</v>
      </c>
      <c r="K249" s="136">
        <f t="shared" si="100"/>
        <v>117.63</v>
      </c>
      <c r="L249" s="137">
        <f t="shared" si="101"/>
        <v>0.31589548030185027</v>
      </c>
      <c r="M249" s="132" t="s">
        <v>547</v>
      </c>
      <c r="N249" s="138">
        <v>43850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142</v>
      </c>
      <c r="B250" s="174">
        <v>43578</v>
      </c>
      <c r="C250" s="174"/>
      <c r="D250" s="175" t="s">
        <v>754</v>
      </c>
      <c r="E250" s="176" t="s">
        <v>556</v>
      </c>
      <c r="F250" s="176">
        <v>220</v>
      </c>
      <c r="G250" s="176"/>
      <c r="H250" s="176">
        <v>127.5</v>
      </c>
      <c r="I250" s="177">
        <v>284</v>
      </c>
      <c r="J250" s="145" t="s">
        <v>755</v>
      </c>
      <c r="K250" s="146">
        <f t="shared" si="100"/>
        <v>-92.5</v>
      </c>
      <c r="L250" s="147">
        <f t="shared" si="101"/>
        <v>-0.42045454545454547</v>
      </c>
      <c r="M250" s="143" t="s">
        <v>557</v>
      </c>
      <c r="N250" s="140">
        <v>43896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143</v>
      </c>
      <c r="B251" s="161">
        <v>43622</v>
      </c>
      <c r="C251" s="161"/>
      <c r="D251" s="162" t="s">
        <v>460</v>
      </c>
      <c r="E251" s="163" t="s">
        <v>556</v>
      </c>
      <c r="F251" s="163">
        <v>332.8</v>
      </c>
      <c r="G251" s="163"/>
      <c r="H251" s="163">
        <v>405</v>
      </c>
      <c r="I251" s="165">
        <v>419</v>
      </c>
      <c r="J251" s="135" t="s">
        <v>756</v>
      </c>
      <c r="K251" s="136">
        <f t="shared" si="100"/>
        <v>72.199999999999989</v>
      </c>
      <c r="L251" s="137">
        <f t="shared" si="101"/>
        <v>0.21694711538461534</v>
      </c>
      <c r="M251" s="132" t="s">
        <v>547</v>
      </c>
      <c r="N251" s="138">
        <v>43860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4">
        <v>144</v>
      </c>
      <c r="B252" s="153">
        <v>43641</v>
      </c>
      <c r="C252" s="153"/>
      <c r="D252" s="154" t="s">
        <v>168</v>
      </c>
      <c r="E252" s="155" t="s">
        <v>545</v>
      </c>
      <c r="F252" s="155">
        <v>386</v>
      </c>
      <c r="G252" s="156"/>
      <c r="H252" s="156">
        <v>395</v>
      </c>
      <c r="I252" s="156">
        <v>452</v>
      </c>
      <c r="J252" s="157" t="s">
        <v>757</v>
      </c>
      <c r="K252" s="158">
        <f t="shared" si="100"/>
        <v>9</v>
      </c>
      <c r="L252" s="159">
        <f t="shared" si="101"/>
        <v>2.3316062176165803E-2</v>
      </c>
      <c r="M252" s="155" t="s">
        <v>564</v>
      </c>
      <c r="N252" s="153">
        <v>43868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4">
        <v>145</v>
      </c>
      <c r="B253" s="153">
        <v>43707</v>
      </c>
      <c r="C253" s="153"/>
      <c r="D253" s="154" t="s">
        <v>143</v>
      </c>
      <c r="E253" s="155" t="s">
        <v>545</v>
      </c>
      <c r="F253" s="155">
        <v>137.5</v>
      </c>
      <c r="G253" s="156"/>
      <c r="H253" s="156">
        <v>138.5</v>
      </c>
      <c r="I253" s="156">
        <v>190</v>
      </c>
      <c r="J253" s="157" t="s">
        <v>758</v>
      </c>
      <c r="K253" s="158">
        <f t="shared" si="100"/>
        <v>1</v>
      </c>
      <c r="L253" s="159">
        <f t="shared" si="101"/>
        <v>7.2727272727272727E-3</v>
      </c>
      <c r="M253" s="155" t="s">
        <v>564</v>
      </c>
      <c r="N253" s="153">
        <v>44432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146</v>
      </c>
      <c r="B254" s="161">
        <v>43731</v>
      </c>
      <c r="C254" s="161"/>
      <c r="D254" s="162" t="s">
        <v>415</v>
      </c>
      <c r="E254" s="163" t="s">
        <v>545</v>
      </c>
      <c r="F254" s="163">
        <v>235</v>
      </c>
      <c r="G254" s="163"/>
      <c r="H254" s="163">
        <v>295</v>
      </c>
      <c r="I254" s="165">
        <v>296</v>
      </c>
      <c r="J254" s="135" t="s">
        <v>759</v>
      </c>
      <c r="K254" s="136">
        <f t="shared" si="100"/>
        <v>60</v>
      </c>
      <c r="L254" s="137">
        <f t="shared" si="101"/>
        <v>0.25531914893617019</v>
      </c>
      <c r="M254" s="132" t="s">
        <v>547</v>
      </c>
      <c r="N254" s="138">
        <v>43844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147</v>
      </c>
      <c r="B255" s="161">
        <v>43752</v>
      </c>
      <c r="C255" s="161"/>
      <c r="D255" s="162" t="s">
        <v>760</v>
      </c>
      <c r="E255" s="163" t="s">
        <v>545</v>
      </c>
      <c r="F255" s="163">
        <v>277.5</v>
      </c>
      <c r="G255" s="163"/>
      <c r="H255" s="163">
        <v>333</v>
      </c>
      <c r="I255" s="165">
        <v>333</v>
      </c>
      <c r="J255" s="135" t="s">
        <v>761</v>
      </c>
      <c r="K255" s="136">
        <f t="shared" si="100"/>
        <v>55.5</v>
      </c>
      <c r="L255" s="137">
        <f t="shared" si="101"/>
        <v>0.2</v>
      </c>
      <c r="M255" s="132" t="s">
        <v>547</v>
      </c>
      <c r="N255" s="138">
        <v>43846</v>
      </c>
      <c r="O255" s="54"/>
      <c r="P255" s="54"/>
      <c r="Q255" s="198"/>
      <c r="R255" s="37" t="s">
        <v>850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148</v>
      </c>
      <c r="B256" s="161">
        <v>43752</v>
      </c>
      <c r="C256" s="161"/>
      <c r="D256" s="162" t="s">
        <v>762</v>
      </c>
      <c r="E256" s="163" t="s">
        <v>545</v>
      </c>
      <c r="F256" s="163">
        <v>930</v>
      </c>
      <c r="G256" s="163"/>
      <c r="H256" s="163">
        <v>1165</v>
      </c>
      <c r="I256" s="165">
        <v>1200</v>
      </c>
      <c r="J256" s="135" t="s">
        <v>763</v>
      </c>
      <c r="K256" s="136">
        <f t="shared" si="100"/>
        <v>235</v>
      </c>
      <c r="L256" s="137">
        <f t="shared" si="101"/>
        <v>0.25268817204301075</v>
      </c>
      <c r="M256" s="132" t="s">
        <v>547</v>
      </c>
      <c r="N256" s="138">
        <v>43847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149</v>
      </c>
      <c r="B257" s="161">
        <v>43753</v>
      </c>
      <c r="C257" s="161"/>
      <c r="D257" s="162" t="s">
        <v>764</v>
      </c>
      <c r="E257" s="163" t="s">
        <v>545</v>
      </c>
      <c r="F257" s="133">
        <v>111</v>
      </c>
      <c r="G257" s="163"/>
      <c r="H257" s="163">
        <v>141</v>
      </c>
      <c r="I257" s="165">
        <v>141</v>
      </c>
      <c r="J257" s="135" t="s">
        <v>765</v>
      </c>
      <c r="K257" s="136">
        <f t="shared" si="100"/>
        <v>30</v>
      </c>
      <c r="L257" s="137">
        <f t="shared" si="101"/>
        <v>0.27027027027027029</v>
      </c>
      <c r="M257" s="132" t="s">
        <v>547</v>
      </c>
      <c r="N257" s="138">
        <v>44328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150</v>
      </c>
      <c r="B258" s="161">
        <v>43753</v>
      </c>
      <c r="C258" s="161"/>
      <c r="D258" s="162" t="s">
        <v>766</v>
      </c>
      <c r="E258" s="163" t="s">
        <v>545</v>
      </c>
      <c r="F258" s="133">
        <v>296</v>
      </c>
      <c r="G258" s="163"/>
      <c r="H258" s="163">
        <v>370</v>
      </c>
      <c r="I258" s="165">
        <v>370</v>
      </c>
      <c r="J258" s="135" t="s">
        <v>631</v>
      </c>
      <c r="K258" s="136">
        <f t="shared" ref="K258:K283" si="102">H258-F258</f>
        <v>74</v>
      </c>
      <c r="L258" s="137">
        <f t="shared" ref="L258:L283" si="103">K258/F258</f>
        <v>0.25</v>
      </c>
      <c r="M258" s="132" t="s">
        <v>547</v>
      </c>
      <c r="N258" s="138">
        <v>43853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151</v>
      </c>
      <c r="B259" s="161">
        <v>43754</v>
      </c>
      <c r="C259" s="161"/>
      <c r="D259" s="162" t="s">
        <v>767</v>
      </c>
      <c r="E259" s="163" t="s">
        <v>545</v>
      </c>
      <c r="F259" s="133">
        <v>300</v>
      </c>
      <c r="G259" s="163"/>
      <c r="H259" s="163">
        <v>382.5</v>
      </c>
      <c r="I259" s="165">
        <v>344</v>
      </c>
      <c r="J259" s="135" t="s">
        <v>768</v>
      </c>
      <c r="K259" s="136">
        <f t="shared" si="102"/>
        <v>82.5</v>
      </c>
      <c r="L259" s="137">
        <f t="shared" si="103"/>
        <v>0.27500000000000002</v>
      </c>
      <c r="M259" s="132" t="s">
        <v>547</v>
      </c>
      <c r="N259" s="138">
        <v>44238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152</v>
      </c>
      <c r="B260" s="161">
        <v>43832</v>
      </c>
      <c r="C260" s="161"/>
      <c r="D260" s="162" t="s">
        <v>769</v>
      </c>
      <c r="E260" s="163" t="s">
        <v>545</v>
      </c>
      <c r="F260" s="133">
        <v>495</v>
      </c>
      <c r="G260" s="163"/>
      <c r="H260" s="163">
        <v>595</v>
      </c>
      <c r="I260" s="165">
        <v>590</v>
      </c>
      <c r="J260" s="135" t="s">
        <v>567</v>
      </c>
      <c r="K260" s="136">
        <f t="shared" si="102"/>
        <v>100</v>
      </c>
      <c r="L260" s="137">
        <f t="shared" si="103"/>
        <v>0.20202020202020202</v>
      </c>
      <c r="M260" s="132" t="s">
        <v>547</v>
      </c>
      <c r="N260" s="138">
        <v>44589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153</v>
      </c>
      <c r="B261" s="161">
        <v>43966</v>
      </c>
      <c r="C261" s="161"/>
      <c r="D261" s="162" t="s">
        <v>74</v>
      </c>
      <c r="E261" s="163" t="s">
        <v>545</v>
      </c>
      <c r="F261" s="133">
        <v>67.5</v>
      </c>
      <c r="G261" s="163"/>
      <c r="H261" s="163">
        <v>86</v>
      </c>
      <c r="I261" s="165">
        <v>86</v>
      </c>
      <c r="J261" s="135" t="s">
        <v>770</v>
      </c>
      <c r="K261" s="136">
        <f t="shared" si="102"/>
        <v>18.5</v>
      </c>
      <c r="L261" s="137">
        <f t="shared" si="103"/>
        <v>0.27407407407407408</v>
      </c>
      <c r="M261" s="132" t="s">
        <v>547</v>
      </c>
      <c r="N261" s="138">
        <v>44008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154</v>
      </c>
      <c r="B262" s="161">
        <v>44035</v>
      </c>
      <c r="C262" s="161"/>
      <c r="D262" s="162" t="s">
        <v>459</v>
      </c>
      <c r="E262" s="163" t="s">
        <v>545</v>
      </c>
      <c r="F262" s="133">
        <v>231</v>
      </c>
      <c r="G262" s="163"/>
      <c r="H262" s="163">
        <v>281</v>
      </c>
      <c r="I262" s="165">
        <v>281</v>
      </c>
      <c r="J262" s="135" t="s">
        <v>631</v>
      </c>
      <c r="K262" s="136">
        <f t="shared" si="102"/>
        <v>50</v>
      </c>
      <c r="L262" s="137">
        <f t="shared" si="103"/>
        <v>0.21645021645021645</v>
      </c>
      <c r="M262" s="132" t="s">
        <v>547</v>
      </c>
      <c r="N262" s="138">
        <v>44358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155</v>
      </c>
      <c r="B263" s="161">
        <v>44092</v>
      </c>
      <c r="C263" s="161"/>
      <c r="D263" s="162" t="s">
        <v>141</v>
      </c>
      <c r="E263" s="163" t="s">
        <v>545</v>
      </c>
      <c r="F263" s="163">
        <v>206</v>
      </c>
      <c r="G263" s="163"/>
      <c r="H263" s="163">
        <v>248</v>
      </c>
      <c r="I263" s="165">
        <v>248</v>
      </c>
      <c r="J263" s="135" t="s">
        <v>631</v>
      </c>
      <c r="K263" s="136">
        <f t="shared" si="102"/>
        <v>42</v>
      </c>
      <c r="L263" s="137">
        <f t="shared" si="103"/>
        <v>0.20388349514563106</v>
      </c>
      <c r="M263" s="132" t="s">
        <v>547</v>
      </c>
      <c r="N263" s="138">
        <v>44214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156</v>
      </c>
      <c r="B264" s="161">
        <v>44140</v>
      </c>
      <c r="C264" s="161"/>
      <c r="D264" s="162" t="s">
        <v>141</v>
      </c>
      <c r="E264" s="163" t="s">
        <v>545</v>
      </c>
      <c r="F264" s="163">
        <v>182.5</v>
      </c>
      <c r="G264" s="163"/>
      <c r="H264" s="163">
        <v>248</v>
      </c>
      <c r="I264" s="165">
        <v>248</v>
      </c>
      <c r="J264" s="135" t="s">
        <v>631</v>
      </c>
      <c r="K264" s="136">
        <f t="shared" si="102"/>
        <v>65.5</v>
      </c>
      <c r="L264" s="137">
        <f t="shared" si="103"/>
        <v>0.35890410958904112</v>
      </c>
      <c r="M264" s="132" t="s">
        <v>547</v>
      </c>
      <c r="N264" s="138">
        <v>44214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157</v>
      </c>
      <c r="B265" s="161">
        <v>44140</v>
      </c>
      <c r="C265" s="161"/>
      <c r="D265" s="162" t="s">
        <v>337</v>
      </c>
      <c r="E265" s="163" t="s">
        <v>545</v>
      </c>
      <c r="F265" s="163">
        <v>247.5</v>
      </c>
      <c r="G265" s="163"/>
      <c r="H265" s="163">
        <v>320</v>
      </c>
      <c r="I265" s="165">
        <v>320</v>
      </c>
      <c r="J265" s="135" t="s">
        <v>631</v>
      </c>
      <c r="K265" s="136">
        <f t="shared" si="102"/>
        <v>72.5</v>
      </c>
      <c r="L265" s="137">
        <f t="shared" si="103"/>
        <v>0.29292929292929293</v>
      </c>
      <c r="M265" s="132" t="s">
        <v>547</v>
      </c>
      <c r="N265" s="138">
        <v>44323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158</v>
      </c>
      <c r="B266" s="161">
        <v>44140</v>
      </c>
      <c r="C266" s="161"/>
      <c r="D266" s="162" t="s">
        <v>199</v>
      </c>
      <c r="E266" s="163" t="s">
        <v>545</v>
      </c>
      <c r="F266" s="133">
        <v>925</v>
      </c>
      <c r="G266" s="163"/>
      <c r="H266" s="163">
        <v>1095</v>
      </c>
      <c r="I266" s="165">
        <v>1093</v>
      </c>
      <c r="J266" s="135" t="s">
        <v>771</v>
      </c>
      <c r="K266" s="136">
        <f t="shared" si="102"/>
        <v>170</v>
      </c>
      <c r="L266" s="137">
        <f t="shared" si="103"/>
        <v>0.18378378378378379</v>
      </c>
      <c r="M266" s="132" t="s">
        <v>547</v>
      </c>
      <c r="N266" s="138">
        <v>44201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159</v>
      </c>
      <c r="B267" s="161">
        <v>44140</v>
      </c>
      <c r="C267" s="161"/>
      <c r="D267" s="162" t="s">
        <v>355</v>
      </c>
      <c r="E267" s="163" t="s">
        <v>545</v>
      </c>
      <c r="F267" s="133">
        <v>332.5</v>
      </c>
      <c r="G267" s="163"/>
      <c r="H267" s="163">
        <v>393</v>
      </c>
      <c r="I267" s="165">
        <v>406</v>
      </c>
      <c r="J267" s="135" t="s">
        <v>772</v>
      </c>
      <c r="K267" s="136">
        <f t="shared" si="102"/>
        <v>60.5</v>
      </c>
      <c r="L267" s="137">
        <f t="shared" si="103"/>
        <v>0.18195488721804512</v>
      </c>
      <c r="M267" s="132" t="s">
        <v>547</v>
      </c>
      <c r="N267" s="138">
        <v>44256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160</v>
      </c>
      <c r="B268" s="161">
        <v>44141</v>
      </c>
      <c r="C268" s="161"/>
      <c r="D268" s="162" t="s">
        <v>459</v>
      </c>
      <c r="E268" s="163" t="s">
        <v>545</v>
      </c>
      <c r="F268" s="133">
        <v>231</v>
      </c>
      <c r="G268" s="163"/>
      <c r="H268" s="163">
        <v>281</v>
      </c>
      <c r="I268" s="165">
        <v>281</v>
      </c>
      <c r="J268" s="135" t="s">
        <v>631</v>
      </c>
      <c r="K268" s="136">
        <f t="shared" si="102"/>
        <v>50</v>
      </c>
      <c r="L268" s="137">
        <f t="shared" si="103"/>
        <v>0.21645021645021645</v>
      </c>
      <c r="M268" s="132" t="s">
        <v>547</v>
      </c>
      <c r="N268" s="138">
        <v>44358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161</v>
      </c>
      <c r="B269" s="161">
        <v>44187</v>
      </c>
      <c r="C269" s="161"/>
      <c r="D269" s="162" t="s">
        <v>773</v>
      </c>
      <c r="E269" s="163" t="s">
        <v>545</v>
      </c>
      <c r="F269" s="133">
        <v>190</v>
      </c>
      <c r="G269" s="163"/>
      <c r="H269" s="163">
        <v>239</v>
      </c>
      <c r="I269" s="165">
        <v>239</v>
      </c>
      <c r="J269" s="135" t="s">
        <v>774</v>
      </c>
      <c r="K269" s="136">
        <f t="shared" si="102"/>
        <v>49</v>
      </c>
      <c r="L269" s="137">
        <f t="shared" si="103"/>
        <v>0.25789473684210529</v>
      </c>
      <c r="M269" s="132" t="s">
        <v>547</v>
      </c>
      <c r="N269" s="138">
        <v>44844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162</v>
      </c>
      <c r="B270" s="161">
        <v>44258</v>
      </c>
      <c r="C270" s="161"/>
      <c r="D270" s="162" t="s">
        <v>769</v>
      </c>
      <c r="E270" s="163" t="s">
        <v>545</v>
      </c>
      <c r="F270" s="133">
        <v>495</v>
      </c>
      <c r="G270" s="163"/>
      <c r="H270" s="163">
        <v>595</v>
      </c>
      <c r="I270" s="165">
        <v>590</v>
      </c>
      <c r="J270" s="135" t="s">
        <v>567</v>
      </c>
      <c r="K270" s="136">
        <f t="shared" si="102"/>
        <v>100</v>
      </c>
      <c r="L270" s="137">
        <f t="shared" si="103"/>
        <v>0.20202020202020202</v>
      </c>
      <c r="M270" s="132" t="s">
        <v>547</v>
      </c>
      <c r="N270" s="138">
        <v>44589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163</v>
      </c>
      <c r="B271" s="161">
        <v>44274</v>
      </c>
      <c r="C271" s="161"/>
      <c r="D271" s="162" t="s">
        <v>355</v>
      </c>
      <c r="E271" s="163" t="s">
        <v>545</v>
      </c>
      <c r="F271" s="133">
        <v>355</v>
      </c>
      <c r="G271" s="163"/>
      <c r="H271" s="163">
        <v>422.5</v>
      </c>
      <c r="I271" s="165">
        <v>420</v>
      </c>
      <c r="J271" s="135" t="s">
        <v>775</v>
      </c>
      <c r="K271" s="136">
        <f t="shared" si="102"/>
        <v>67.5</v>
      </c>
      <c r="L271" s="137">
        <f t="shared" si="103"/>
        <v>0.19014084507042253</v>
      </c>
      <c r="M271" s="132" t="s">
        <v>547</v>
      </c>
      <c r="N271" s="138">
        <v>44361</v>
      </c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164</v>
      </c>
      <c r="B272" s="161">
        <v>44295</v>
      </c>
      <c r="C272" s="161"/>
      <c r="D272" s="162" t="s">
        <v>319</v>
      </c>
      <c r="E272" s="163" t="s">
        <v>545</v>
      </c>
      <c r="F272" s="133">
        <v>555</v>
      </c>
      <c r="G272" s="163"/>
      <c r="H272" s="163">
        <v>663</v>
      </c>
      <c r="I272" s="165">
        <v>663</v>
      </c>
      <c r="J272" s="135" t="s">
        <v>776</v>
      </c>
      <c r="K272" s="136">
        <f t="shared" si="102"/>
        <v>108</v>
      </c>
      <c r="L272" s="137">
        <f t="shared" si="103"/>
        <v>0.19459459459459461</v>
      </c>
      <c r="M272" s="132" t="s">
        <v>547</v>
      </c>
      <c r="N272" s="138">
        <v>44321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165</v>
      </c>
      <c r="B273" s="161">
        <v>44308</v>
      </c>
      <c r="C273" s="161"/>
      <c r="D273" s="162" t="s">
        <v>740</v>
      </c>
      <c r="E273" s="163" t="s">
        <v>545</v>
      </c>
      <c r="F273" s="133">
        <v>126.5</v>
      </c>
      <c r="G273" s="163"/>
      <c r="H273" s="163">
        <v>155</v>
      </c>
      <c r="I273" s="165">
        <v>155</v>
      </c>
      <c r="J273" s="135" t="s">
        <v>631</v>
      </c>
      <c r="K273" s="136">
        <f t="shared" si="102"/>
        <v>28.5</v>
      </c>
      <c r="L273" s="137">
        <f t="shared" si="103"/>
        <v>0.22529644268774704</v>
      </c>
      <c r="M273" s="132" t="s">
        <v>547</v>
      </c>
      <c r="N273" s="138">
        <v>44362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39">
        <v>166</v>
      </c>
      <c r="B274" s="170">
        <v>44368</v>
      </c>
      <c r="C274" s="170"/>
      <c r="D274" s="141" t="s">
        <v>777</v>
      </c>
      <c r="E274" s="143" t="s">
        <v>545</v>
      </c>
      <c r="F274" s="171">
        <v>287.5</v>
      </c>
      <c r="G274" s="143"/>
      <c r="H274" s="143">
        <v>245</v>
      </c>
      <c r="I274" s="144">
        <v>344</v>
      </c>
      <c r="J274" s="145" t="s">
        <v>778</v>
      </c>
      <c r="K274" s="146">
        <f t="shared" si="102"/>
        <v>-42.5</v>
      </c>
      <c r="L274" s="147">
        <f t="shared" si="103"/>
        <v>-0.14782608695652175</v>
      </c>
      <c r="M274" s="143" t="s">
        <v>557</v>
      </c>
      <c r="N274" s="140">
        <v>44508</v>
      </c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167</v>
      </c>
      <c r="B275" s="161">
        <v>44368</v>
      </c>
      <c r="C275" s="161"/>
      <c r="D275" s="162" t="s">
        <v>459</v>
      </c>
      <c r="E275" s="163" t="s">
        <v>545</v>
      </c>
      <c r="F275" s="133">
        <v>241</v>
      </c>
      <c r="G275" s="163"/>
      <c r="H275" s="163">
        <v>298</v>
      </c>
      <c r="I275" s="165">
        <v>320</v>
      </c>
      <c r="J275" s="135" t="s">
        <v>631</v>
      </c>
      <c r="K275" s="136">
        <f t="shared" si="102"/>
        <v>57</v>
      </c>
      <c r="L275" s="137">
        <f t="shared" si="103"/>
        <v>0.23651452282157676</v>
      </c>
      <c r="M275" s="132" t="s">
        <v>547</v>
      </c>
      <c r="N275" s="138">
        <v>44802</v>
      </c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168</v>
      </c>
      <c r="B276" s="161">
        <v>44406</v>
      </c>
      <c r="C276" s="161"/>
      <c r="D276" s="162" t="s">
        <v>740</v>
      </c>
      <c r="E276" s="163" t="s">
        <v>545</v>
      </c>
      <c r="F276" s="133">
        <v>162.5</v>
      </c>
      <c r="G276" s="163"/>
      <c r="H276" s="163">
        <v>200</v>
      </c>
      <c r="I276" s="165">
        <v>200</v>
      </c>
      <c r="J276" s="135" t="s">
        <v>631</v>
      </c>
      <c r="K276" s="136">
        <f t="shared" si="102"/>
        <v>37.5</v>
      </c>
      <c r="L276" s="137">
        <f t="shared" si="103"/>
        <v>0.23076923076923078</v>
      </c>
      <c r="M276" s="132" t="s">
        <v>547</v>
      </c>
      <c r="N276" s="138">
        <v>44802</v>
      </c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169</v>
      </c>
      <c r="B277" s="161">
        <v>44462</v>
      </c>
      <c r="C277" s="161"/>
      <c r="D277" s="162" t="s">
        <v>423</v>
      </c>
      <c r="E277" s="163" t="s">
        <v>545</v>
      </c>
      <c r="F277" s="133">
        <v>1235</v>
      </c>
      <c r="G277" s="163"/>
      <c r="H277" s="163">
        <v>1505</v>
      </c>
      <c r="I277" s="165">
        <v>1500</v>
      </c>
      <c r="J277" s="135" t="s">
        <v>631</v>
      </c>
      <c r="K277" s="136">
        <f t="shared" si="102"/>
        <v>270</v>
      </c>
      <c r="L277" s="137">
        <f t="shared" si="103"/>
        <v>0.21862348178137653</v>
      </c>
      <c r="M277" s="132" t="s">
        <v>547</v>
      </c>
      <c r="N277" s="138">
        <v>44564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170</v>
      </c>
      <c r="B278" s="161">
        <v>44480</v>
      </c>
      <c r="C278" s="161"/>
      <c r="D278" s="162" t="s">
        <v>779</v>
      </c>
      <c r="E278" s="163" t="s">
        <v>545</v>
      </c>
      <c r="F278" s="133">
        <v>58.75</v>
      </c>
      <c r="G278" s="163"/>
      <c r="H278" s="163">
        <v>64.25</v>
      </c>
      <c r="I278" s="165"/>
      <c r="J278" s="135" t="s">
        <v>631</v>
      </c>
      <c r="K278" s="136">
        <f t="shared" si="102"/>
        <v>5.5</v>
      </c>
      <c r="L278" s="137">
        <f t="shared" si="103"/>
        <v>9.3617021276595741E-2</v>
      </c>
      <c r="M278" s="132" t="s">
        <v>547</v>
      </c>
      <c r="N278" s="138">
        <v>45322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29">
        <v>171</v>
      </c>
      <c r="B279" s="130">
        <v>44481</v>
      </c>
      <c r="C279" s="130"/>
      <c r="D279" s="131" t="s">
        <v>273</v>
      </c>
      <c r="E279" s="132" t="s">
        <v>545</v>
      </c>
      <c r="F279" s="133">
        <v>315</v>
      </c>
      <c r="G279" s="132"/>
      <c r="H279" s="132">
        <v>335</v>
      </c>
      <c r="I279" s="134">
        <v>380</v>
      </c>
      <c r="J279" s="135" t="s">
        <v>821</v>
      </c>
      <c r="K279" s="136">
        <f t="shared" si="102"/>
        <v>20</v>
      </c>
      <c r="L279" s="137">
        <f t="shared" si="103"/>
        <v>6.3492063492063489E-2</v>
      </c>
      <c r="M279" s="132" t="s">
        <v>547</v>
      </c>
      <c r="N279" s="138">
        <v>45297</v>
      </c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29">
        <v>172</v>
      </c>
      <c r="B280" s="130">
        <v>44481</v>
      </c>
      <c r="C280" s="130"/>
      <c r="D280" s="131" t="s">
        <v>780</v>
      </c>
      <c r="E280" s="132" t="s">
        <v>545</v>
      </c>
      <c r="F280" s="133">
        <v>45.5</v>
      </c>
      <c r="G280" s="132"/>
      <c r="H280" s="132">
        <v>56.5</v>
      </c>
      <c r="I280" s="134">
        <v>56</v>
      </c>
      <c r="J280" s="135" t="s">
        <v>631</v>
      </c>
      <c r="K280" s="136">
        <f t="shared" si="102"/>
        <v>11</v>
      </c>
      <c r="L280" s="137">
        <f t="shared" si="103"/>
        <v>0.24175824175824176</v>
      </c>
      <c r="M280" s="132" t="s">
        <v>547</v>
      </c>
      <c r="N280" s="138">
        <v>44881</v>
      </c>
      <c r="O280" s="54"/>
      <c r="P280" s="54"/>
      <c r="R280" s="37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29">
        <v>173</v>
      </c>
      <c r="B281" s="130">
        <v>44551</v>
      </c>
      <c r="C281" s="130"/>
      <c r="D281" s="131" t="s">
        <v>128</v>
      </c>
      <c r="E281" s="132" t="s">
        <v>545</v>
      </c>
      <c r="F281" s="133">
        <v>2300</v>
      </c>
      <c r="G281" s="132"/>
      <c r="H281" s="132">
        <f>(2820+2200)/2</f>
        <v>2510</v>
      </c>
      <c r="I281" s="134">
        <v>3000</v>
      </c>
      <c r="J281" s="135" t="s">
        <v>781</v>
      </c>
      <c r="K281" s="136">
        <f t="shared" si="102"/>
        <v>210</v>
      </c>
      <c r="L281" s="137">
        <f t="shared" si="103"/>
        <v>9.1304347826086957E-2</v>
      </c>
      <c r="M281" s="132" t="s">
        <v>547</v>
      </c>
      <c r="N281" s="138">
        <v>44649</v>
      </c>
      <c r="O281" s="54"/>
      <c r="P281" s="54"/>
      <c r="R281" s="37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29">
        <v>174</v>
      </c>
      <c r="B282" s="130">
        <v>44606</v>
      </c>
      <c r="C282" s="130"/>
      <c r="D282" s="131" t="s">
        <v>413</v>
      </c>
      <c r="E282" s="132" t="s">
        <v>545</v>
      </c>
      <c r="F282" s="133">
        <v>635</v>
      </c>
      <c r="G282" s="132"/>
      <c r="H282" s="132">
        <v>700</v>
      </c>
      <c r="I282" s="134">
        <v>764</v>
      </c>
      <c r="J282" s="135" t="s">
        <v>806</v>
      </c>
      <c r="K282" s="136">
        <f t="shared" si="102"/>
        <v>65</v>
      </c>
      <c r="L282" s="137">
        <f t="shared" si="103"/>
        <v>0.10236220472440945</v>
      </c>
      <c r="M282" s="132" t="s">
        <v>547</v>
      </c>
      <c r="N282" s="138">
        <v>45159</v>
      </c>
      <c r="O282" s="54"/>
      <c r="P282" s="54"/>
      <c r="R282" s="37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175</v>
      </c>
      <c r="B283" s="130">
        <v>44613</v>
      </c>
      <c r="C283" s="130"/>
      <c r="D283" s="131" t="s">
        <v>423</v>
      </c>
      <c r="E283" s="132" t="s">
        <v>545</v>
      </c>
      <c r="F283" s="133">
        <v>1255</v>
      </c>
      <c r="G283" s="132"/>
      <c r="H283" s="132">
        <v>1515</v>
      </c>
      <c r="I283" s="134">
        <v>1510</v>
      </c>
      <c r="J283" s="135" t="s">
        <v>631</v>
      </c>
      <c r="K283" s="136">
        <f t="shared" si="102"/>
        <v>260</v>
      </c>
      <c r="L283" s="137">
        <f t="shared" si="103"/>
        <v>0.20717131474103587</v>
      </c>
      <c r="M283" s="132" t="s">
        <v>547</v>
      </c>
      <c r="N283" s="138">
        <v>44834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259">
        <v>176</v>
      </c>
      <c r="B284" s="250">
        <v>44670</v>
      </c>
      <c r="C284" s="250"/>
      <c r="D284" s="251" t="s">
        <v>510</v>
      </c>
      <c r="E284" s="252" t="s">
        <v>545</v>
      </c>
      <c r="F284" s="253">
        <v>445</v>
      </c>
      <c r="G284" s="253"/>
      <c r="H284" s="253">
        <v>460</v>
      </c>
      <c r="I284" s="253">
        <v>553</v>
      </c>
      <c r="J284" s="254" t="s">
        <v>841</v>
      </c>
      <c r="K284" s="255">
        <f t="shared" ref="K284" si="104">H284-F284</f>
        <v>15</v>
      </c>
      <c r="L284" s="256">
        <f t="shared" ref="L284" si="105">K284/F284</f>
        <v>3.3707865168539325E-2</v>
      </c>
      <c r="M284" s="257" t="s">
        <v>564</v>
      </c>
      <c r="N284" s="258">
        <v>45397</v>
      </c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177</v>
      </c>
      <c r="B285" s="161">
        <v>44746</v>
      </c>
      <c r="C285" s="161"/>
      <c r="D285" s="162" t="s">
        <v>782</v>
      </c>
      <c r="E285" s="163" t="s">
        <v>545</v>
      </c>
      <c r="F285" s="163">
        <v>207.5</v>
      </c>
      <c r="G285" s="163"/>
      <c r="H285" s="163">
        <v>254</v>
      </c>
      <c r="I285" s="165">
        <v>254</v>
      </c>
      <c r="J285" s="135" t="s">
        <v>631</v>
      </c>
      <c r="K285" s="136">
        <f t="shared" ref="K285:K295" si="106">H285-F285</f>
        <v>46.5</v>
      </c>
      <c r="L285" s="137">
        <f t="shared" ref="L285:L295" si="107">K285/F285</f>
        <v>0.22409638554216868</v>
      </c>
      <c r="M285" s="132" t="s">
        <v>547</v>
      </c>
      <c r="N285" s="138">
        <v>44792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178</v>
      </c>
      <c r="B286" s="161">
        <v>44775</v>
      </c>
      <c r="C286" s="161"/>
      <c r="D286" s="162" t="s">
        <v>461</v>
      </c>
      <c r="E286" s="163" t="s">
        <v>545</v>
      </c>
      <c r="F286" s="163">
        <v>31.25</v>
      </c>
      <c r="G286" s="163"/>
      <c r="H286" s="163">
        <v>38.75</v>
      </c>
      <c r="I286" s="165">
        <v>38</v>
      </c>
      <c r="J286" s="135" t="s">
        <v>631</v>
      </c>
      <c r="K286" s="136">
        <f t="shared" si="106"/>
        <v>7.5</v>
      </c>
      <c r="L286" s="137">
        <f t="shared" si="107"/>
        <v>0.24</v>
      </c>
      <c r="M286" s="132" t="s">
        <v>547</v>
      </c>
      <c r="N286" s="138">
        <v>44844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179</v>
      </c>
      <c r="B287" s="161">
        <v>44841</v>
      </c>
      <c r="C287" s="161"/>
      <c r="D287" s="162" t="s">
        <v>783</v>
      </c>
      <c r="E287" s="163" t="s">
        <v>545</v>
      </c>
      <c r="F287" s="133">
        <v>665</v>
      </c>
      <c r="G287" s="163"/>
      <c r="H287" s="163">
        <v>807.5</v>
      </c>
      <c r="I287" s="165">
        <v>840</v>
      </c>
      <c r="J287" s="135" t="s">
        <v>781</v>
      </c>
      <c r="K287" s="136">
        <f t="shared" si="106"/>
        <v>142.5</v>
      </c>
      <c r="L287" s="137">
        <f t="shared" si="107"/>
        <v>0.21428571428571427</v>
      </c>
      <c r="M287" s="132" t="s">
        <v>547</v>
      </c>
      <c r="N287" s="138">
        <v>45097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180</v>
      </c>
      <c r="B288" s="161">
        <v>44844</v>
      </c>
      <c r="C288" s="161"/>
      <c r="D288" s="162" t="s">
        <v>415</v>
      </c>
      <c r="E288" s="163" t="s">
        <v>545</v>
      </c>
      <c r="F288" s="133">
        <v>227.5</v>
      </c>
      <c r="G288" s="163"/>
      <c r="H288" s="163">
        <v>270</v>
      </c>
      <c r="I288" s="165">
        <v>291</v>
      </c>
      <c r="J288" s="135" t="s">
        <v>808</v>
      </c>
      <c r="K288" s="136">
        <f t="shared" si="106"/>
        <v>42.5</v>
      </c>
      <c r="L288" s="137">
        <f t="shared" si="107"/>
        <v>0.18681318681318682</v>
      </c>
      <c r="M288" s="132" t="s">
        <v>547</v>
      </c>
      <c r="N288" s="138">
        <v>45160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181</v>
      </c>
      <c r="B289" s="161">
        <v>44845</v>
      </c>
      <c r="C289" s="161"/>
      <c r="D289" s="162" t="s">
        <v>413</v>
      </c>
      <c r="E289" s="163" t="s">
        <v>545</v>
      </c>
      <c r="F289" s="133">
        <v>555</v>
      </c>
      <c r="G289" s="163"/>
      <c r="H289" s="163">
        <v>700</v>
      </c>
      <c r="I289" s="165">
        <v>765</v>
      </c>
      <c r="J289" s="135" t="s">
        <v>807</v>
      </c>
      <c r="K289" s="136">
        <f t="shared" si="106"/>
        <v>145</v>
      </c>
      <c r="L289" s="137">
        <f t="shared" si="107"/>
        <v>0.26126126126126126</v>
      </c>
      <c r="M289" s="132" t="s">
        <v>547</v>
      </c>
      <c r="N289" s="138">
        <v>45159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182</v>
      </c>
      <c r="B290" s="161">
        <v>44981</v>
      </c>
      <c r="C290" s="161"/>
      <c r="D290" s="162" t="s">
        <v>428</v>
      </c>
      <c r="E290" s="163" t="s">
        <v>545</v>
      </c>
      <c r="F290" s="133">
        <v>1675</v>
      </c>
      <c r="G290" s="163"/>
      <c r="H290" s="163">
        <v>2080</v>
      </c>
      <c r="I290" s="165">
        <v>2080</v>
      </c>
      <c r="J290" s="135" t="s">
        <v>631</v>
      </c>
      <c r="K290" s="136">
        <f t="shared" si="106"/>
        <v>405</v>
      </c>
      <c r="L290" s="137">
        <f t="shared" si="107"/>
        <v>0.2417910447761194</v>
      </c>
      <c r="M290" s="132" t="s">
        <v>547</v>
      </c>
      <c r="N290" s="138">
        <v>45119</v>
      </c>
      <c r="O290" s="54"/>
      <c r="P290" s="54"/>
      <c r="R290" s="37" t="s">
        <v>851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183</v>
      </c>
      <c r="B291" s="161">
        <v>44986</v>
      </c>
      <c r="C291" s="161"/>
      <c r="D291" s="162" t="s">
        <v>461</v>
      </c>
      <c r="E291" s="163" t="s">
        <v>545</v>
      </c>
      <c r="F291" s="133">
        <v>57.5</v>
      </c>
      <c r="G291" s="163"/>
      <c r="H291" s="163">
        <v>120</v>
      </c>
      <c r="I291" s="165">
        <v>120</v>
      </c>
      <c r="J291" s="135" t="s">
        <v>631</v>
      </c>
      <c r="K291" s="136">
        <f t="shared" si="106"/>
        <v>62.5</v>
      </c>
      <c r="L291" s="137">
        <f t="shared" si="107"/>
        <v>1.0869565217391304</v>
      </c>
      <c r="M291" s="132" t="s">
        <v>547</v>
      </c>
      <c r="N291" s="138">
        <v>45049</v>
      </c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184</v>
      </c>
      <c r="B292" s="161">
        <v>45008</v>
      </c>
      <c r="C292" s="161"/>
      <c r="D292" s="162" t="s">
        <v>475</v>
      </c>
      <c r="E292" s="163" t="s">
        <v>545</v>
      </c>
      <c r="F292" s="133">
        <v>2765</v>
      </c>
      <c r="G292" s="163"/>
      <c r="H292" s="163">
        <v>3547.5</v>
      </c>
      <c r="I292" s="165">
        <v>3523</v>
      </c>
      <c r="J292" s="135" t="s">
        <v>631</v>
      </c>
      <c r="K292" s="136">
        <f t="shared" si="106"/>
        <v>782.5</v>
      </c>
      <c r="L292" s="137">
        <f t="shared" si="107"/>
        <v>0.28300180831826399</v>
      </c>
      <c r="M292" s="132" t="s">
        <v>547</v>
      </c>
      <c r="N292" s="138">
        <v>45177</v>
      </c>
      <c r="O292" s="54"/>
      <c r="P292" s="54"/>
      <c r="R292" s="37" t="s">
        <v>851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185</v>
      </c>
      <c r="B293" s="161">
        <v>45027</v>
      </c>
      <c r="C293" s="161"/>
      <c r="D293" s="162" t="s">
        <v>784</v>
      </c>
      <c r="E293" s="163" t="s">
        <v>545</v>
      </c>
      <c r="F293" s="163">
        <v>460</v>
      </c>
      <c r="G293" s="163"/>
      <c r="H293" s="163">
        <v>825</v>
      </c>
      <c r="I293" s="165">
        <v>810</v>
      </c>
      <c r="J293" s="135" t="s">
        <v>631</v>
      </c>
      <c r="K293" s="136">
        <f t="shared" si="106"/>
        <v>365</v>
      </c>
      <c r="L293" s="137">
        <f t="shared" si="107"/>
        <v>0.79347826086956519</v>
      </c>
      <c r="M293" s="132" t="s">
        <v>547</v>
      </c>
      <c r="N293" s="138">
        <v>45155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186</v>
      </c>
      <c r="B294" s="161">
        <v>45050</v>
      </c>
      <c r="C294" s="161"/>
      <c r="D294" s="162" t="s">
        <v>41</v>
      </c>
      <c r="E294" s="163" t="s">
        <v>545</v>
      </c>
      <c r="F294" s="163">
        <v>3630</v>
      </c>
      <c r="G294" s="163"/>
      <c r="H294" s="163">
        <v>5150</v>
      </c>
      <c r="I294" s="165">
        <v>5040</v>
      </c>
      <c r="J294" s="135" t="s">
        <v>631</v>
      </c>
      <c r="K294" s="136">
        <f t="shared" si="106"/>
        <v>1520</v>
      </c>
      <c r="L294" s="137">
        <f t="shared" si="107"/>
        <v>0.41873278236914602</v>
      </c>
      <c r="M294" s="132" t="s">
        <v>547</v>
      </c>
      <c r="N294" s="138">
        <v>45344</v>
      </c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187</v>
      </c>
      <c r="B295" s="161">
        <v>45075</v>
      </c>
      <c r="C295" s="161"/>
      <c r="D295" s="162" t="s">
        <v>785</v>
      </c>
      <c r="E295" s="163" t="s">
        <v>545</v>
      </c>
      <c r="F295" s="133">
        <v>585</v>
      </c>
      <c r="G295" s="163"/>
      <c r="H295" s="163">
        <v>732</v>
      </c>
      <c r="I295" s="165">
        <v>732</v>
      </c>
      <c r="J295" s="135" t="s">
        <v>631</v>
      </c>
      <c r="K295" s="136">
        <f t="shared" si="106"/>
        <v>147</v>
      </c>
      <c r="L295" s="137">
        <f t="shared" si="107"/>
        <v>0.25128205128205128</v>
      </c>
      <c r="M295" s="132" t="s">
        <v>547</v>
      </c>
      <c r="N295" s="138">
        <v>45152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F295" s="37"/>
      <c r="AG295" s="54"/>
      <c r="AI295" s="37"/>
      <c r="AK295" s="37"/>
      <c r="AL295" s="54"/>
    </row>
    <row r="296" spans="1:38" ht="12.75" customHeight="1">
      <c r="A296" s="160">
        <v>188</v>
      </c>
      <c r="B296" s="161">
        <v>45078</v>
      </c>
      <c r="C296" s="161"/>
      <c r="D296" s="162" t="s">
        <v>500</v>
      </c>
      <c r="E296" s="163" t="s">
        <v>545</v>
      </c>
      <c r="F296" s="133">
        <v>3310</v>
      </c>
      <c r="G296" s="163"/>
      <c r="H296" s="163">
        <v>4300</v>
      </c>
      <c r="I296" s="165">
        <v>4300</v>
      </c>
      <c r="J296" s="135" t="s">
        <v>631</v>
      </c>
      <c r="K296" s="136">
        <f t="shared" ref="K296" si="108">H296-F296</f>
        <v>990</v>
      </c>
      <c r="L296" s="137">
        <f t="shared" ref="L296" si="109">K296/F296</f>
        <v>0.29909365558912387</v>
      </c>
      <c r="M296" s="132" t="s">
        <v>547</v>
      </c>
      <c r="N296" s="138">
        <v>45436</v>
      </c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F296" s="37"/>
      <c r="AG296" s="54"/>
      <c r="AI296" s="37"/>
      <c r="AK296" s="37"/>
      <c r="AL296" s="54"/>
    </row>
    <row r="297" spans="1:38" ht="12.75" customHeight="1">
      <c r="A297" s="160">
        <v>189</v>
      </c>
      <c r="B297" s="161">
        <v>45103</v>
      </c>
      <c r="C297" s="161"/>
      <c r="D297" s="162" t="s">
        <v>803</v>
      </c>
      <c r="E297" s="163" t="s">
        <v>545</v>
      </c>
      <c r="F297" s="133">
        <v>282.5</v>
      </c>
      <c r="G297" s="163"/>
      <c r="H297" s="163">
        <v>383</v>
      </c>
      <c r="I297" s="165">
        <v>383</v>
      </c>
      <c r="J297" s="135" t="s">
        <v>631</v>
      </c>
      <c r="K297" s="136">
        <f>H297-F297</f>
        <v>100.5</v>
      </c>
      <c r="L297" s="137">
        <f>K297/F297</f>
        <v>0.35575221238938054</v>
      </c>
      <c r="M297" s="132" t="s">
        <v>547</v>
      </c>
      <c r="N297" s="138">
        <v>45265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F297" s="37"/>
      <c r="AG297" s="54"/>
      <c r="AI297" s="37"/>
      <c r="AK297" s="37"/>
      <c r="AL297" s="54"/>
    </row>
    <row r="298" spans="1:38" ht="12.75" customHeight="1">
      <c r="A298" s="160">
        <v>190</v>
      </c>
      <c r="B298" s="161">
        <v>45120</v>
      </c>
      <c r="C298" s="161"/>
      <c r="D298" s="162" t="s">
        <v>499</v>
      </c>
      <c r="E298" s="163" t="s">
        <v>545</v>
      </c>
      <c r="F298" s="133">
        <v>2312.5</v>
      </c>
      <c r="G298" s="163"/>
      <c r="H298" s="163">
        <v>2935</v>
      </c>
      <c r="I298" s="165">
        <v>2935</v>
      </c>
      <c r="J298" s="135" t="s">
        <v>631</v>
      </c>
      <c r="K298" s="136">
        <f>H298-F298</f>
        <v>622.5</v>
      </c>
      <c r="L298" s="137">
        <f>K298/F298</f>
        <v>0.26918918918918922</v>
      </c>
      <c r="M298" s="132" t="s">
        <v>547</v>
      </c>
      <c r="N298" s="138">
        <v>45177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F298" s="37"/>
      <c r="AG298" s="54"/>
      <c r="AI298" s="37"/>
      <c r="AK298" s="37"/>
      <c r="AL298" s="54"/>
    </row>
    <row r="299" spans="1:38" ht="12.75" customHeight="1">
      <c r="A299" s="160">
        <v>191</v>
      </c>
      <c r="B299" s="161">
        <v>45125</v>
      </c>
      <c r="C299" s="161"/>
      <c r="D299" s="162" t="s">
        <v>199</v>
      </c>
      <c r="E299" s="163" t="s">
        <v>545</v>
      </c>
      <c r="F299" s="133">
        <v>3980</v>
      </c>
      <c r="G299" s="163"/>
      <c r="H299" s="163">
        <v>4895</v>
      </c>
      <c r="I299" s="165">
        <v>4895</v>
      </c>
      <c r="J299" s="135" t="s">
        <v>631</v>
      </c>
      <c r="K299" s="136">
        <f>H299-F299</f>
        <v>915</v>
      </c>
      <c r="L299" s="137">
        <f>K299/F299</f>
        <v>0.22989949748743718</v>
      </c>
      <c r="M299" s="132" t="s">
        <v>547</v>
      </c>
      <c r="N299" s="138">
        <v>45155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160">
        <v>192</v>
      </c>
      <c r="B300" s="161">
        <v>45145</v>
      </c>
      <c r="C300" s="161"/>
      <c r="D300" s="162" t="s">
        <v>805</v>
      </c>
      <c r="E300" s="163" t="s">
        <v>545</v>
      </c>
      <c r="F300" s="133">
        <v>565</v>
      </c>
      <c r="G300" s="163"/>
      <c r="H300" s="163">
        <v>725</v>
      </c>
      <c r="I300" s="165">
        <v>725</v>
      </c>
      <c r="J300" s="135" t="s">
        <v>631</v>
      </c>
      <c r="K300" s="136">
        <f>H300-F300</f>
        <v>160</v>
      </c>
      <c r="L300" s="137">
        <f>K300/F300</f>
        <v>0.2831858407079646</v>
      </c>
      <c r="M300" s="132" t="s">
        <v>547</v>
      </c>
      <c r="N300" s="138">
        <v>45169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232">
        <v>193</v>
      </c>
      <c r="B301" s="233">
        <v>45167</v>
      </c>
      <c r="C301" s="233"/>
      <c r="D301" s="234" t="s">
        <v>809</v>
      </c>
      <c r="E301" s="235" t="s">
        <v>545</v>
      </c>
      <c r="F301" s="133">
        <v>700</v>
      </c>
      <c r="G301" s="235"/>
      <c r="H301" s="235">
        <v>950</v>
      </c>
      <c r="I301" s="236">
        <v>950</v>
      </c>
      <c r="J301" s="237" t="s">
        <v>631</v>
      </c>
      <c r="K301" s="136">
        <f>H301-F301</f>
        <v>250</v>
      </c>
      <c r="L301" s="137">
        <f>K301/F301</f>
        <v>0.35714285714285715</v>
      </c>
      <c r="M301" s="132" t="s">
        <v>547</v>
      </c>
      <c r="N301" s="138">
        <v>45261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178">
        <v>194</v>
      </c>
      <c r="B302" s="179">
        <v>45184</v>
      </c>
      <c r="C302" s="53"/>
      <c r="D302" s="53" t="s">
        <v>502</v>
      </c>
      <c r="E302" s="180" t="s">
        <v>545</v>
      </c>
      <c r="F302" s="51" t="s">
        <v>810</v>
      </c>
      <c r="G302" s="51"/>
      <c r="H302" s="51"/>
      <c r="I302" s="51">
        <v>480</v>
      </c>
      <c r="J302" s="51" t="s">
        <v>546</v>
      </c>
      <c r="K302" s="51"/>
      <c r="L302" s="51"/>
      <c r="M302" s="51"/>
      <c r="N302" s="51"/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195</v>
      </c>
      <c r="B303" s="233">
        <v>45203</v>
      </c>
      <c r="C303" s="233"/>
      <c r="D303" s="234" t="s">
        <v>172</v>
      </c>
      <c r="E303" s="235" t="s">
        <v>545</v>
      </c>
      <c r="F303" s="133">
        <v>992.5</v>
      </c>
      <c r="G303" s="235"/>
      <c r="H303" s="235">
        <v>1198</v>
      </c>
      <c r="I303" s="236">
        <v>1198</v>
      </c>
      <c r="J303" s="237" t="s">
        <v>631</v>
      </c>
      <c r="K303" s="136">
        <f>H303-F303</f>
        <v>205.5</v>
      </c>
      <c r="L303" s="137">
        <f>K303/F303</f>
        <v>0.2070528967254408</v>
      </c>
      <c r="M303" s="132" t="s">
        <v>547</v>
      </c>
      <c r="N303" s="138">
        <v>45392</v>
      </c>
      <c r="O303" s="54"/>
      <c r="P303" s="54"/>
      <c r="R303" s="37" t="s">
        <v>852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196</v>
      </c>
      <c r="B304" s="233">
        <v>45216</v>
      </c>
      <c r="C304" s="233"/>
      <c r="D304" s="234" t="s">
        <v>104</v>
      </c>
      <c r="E304" s="235" t="s">
        <v>545</v>
      </c>
      <c r="F304" s="133">
        <v>5425</v>
      </c>
      <c r="G304" s="235"/>
      <c r="H304" s="235">
        <v>6880</v>
      </c>
      <c r="I304" s="236">
        <v>6870</v>
      </c>
      <c r="J304" s="237" t="s">
        <v>631</v>
      </c>
      <c r="K304" s="136">
        <f>H304-F304</f>
        <v>1455</v>
      </c>
      <c r="L304" s="137">
        <f>K304/F304</f>
        <v>0.26820276497695855</v>
      </c>
      <c r="M304" s="132" t="s">
        <v>547</v>
      </c>
      <c r="N304" s="138">
        <v>45342</v>
      </c>
      <c r="O304" s="54"/>
      <c r="P304" s="54"/>
      <c r="R304" s="37" t="s">
        <v>852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232">
        <v>197</v>
      </c>
      <c r="B305" s="233">
        <v>45216</v>
      </c>
      <c r="C305" s="233"/>
      <c r="D305" s="234" t="s">
        <v>811</v>
      </c>
      <c r="E305" s="235" t="s">
        <v>545</v>
      </c>
      <c r="F305" s="133">
        <v>1090</v>
      </c>
      <c r="G305" s="235"/>
      <c r="H305" s="235">
        <v>1415</v>
      </c>
      <c r="I305" s="236">
        <v>1415</v>
      </c>
      <c r="J305" s="237" t="s">
        <v>631</v>
      </c>
      <c r="K305" s="136">
        <f>H305-F305</f>
        <v>325</v>
      </c>
      <c r="L305" s="137">
        <f>K305/F305</f>
        <v>0.29816513761467889</v>
      </c>
      <c r="M305" s="132" t="s">
        <v>547</v>
      </c>
      <c r="N305" s="138">
        <v>45282</v>
      </c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198</v>
      </c>
      <c r="B306" s="233">
        <v>45236</v>
      </c>
      <c r="C306" s="233"/>
      <c r="D306" s="234" t="s">
        <v>814</v>
      </c>
      <c r="E306" s="235" t="s">
        <v>545</v>
      </c>
      <c r="F306" s="133">
        <v>1270</v>
      </c>
      <c r="G306" s="235"/>
      <c r="H306" s="235">
        <v>1613</v>
      </c>
      <c r="I306" s="236">
        <v>1613</v>
      </c>
      <c r="J306" s="237" t="s">
        <v>631</v>
      </c>
      <c r="K306" s="136">
        <f>H306-F306</f>
        <v>343</v>
      </c>
      <c r="L306" s="137">
        <f>K306/F306</f>
        <v>0.27007874015748029</v>
      </c>
      <c r="M306" s="132" t="s">
        <v>547</v>
      </c>
      <c r="N306" s="138">
        <v>45246</v>
      </c>
      <c r="O306" s="54"/>
      <c r="P306" s="54"/>
      <c r="R306" s="37" t="s">
        <v>852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199</v>
      </c>
      <c r="B307" s="233">
        <v>45251</v>
      </c>
      <c r="C307" s="233"/>
      <c r="D307" s="234" t="s">
        <v>815</v>
      </c>
      <c r="E307" s="235" t="s">
        <v>545</v>
      </c>
      <c r="F307" s="133">
        <v>807.5</v>
      </c>
      <c r="G307" s="235"/>
      <c r="H307" s="235">
        <v>1490</v>
      </c>
      <c r="I307" s="236">
        <v>1490</v>
      </c>
      <c r="J307" s="237" t="s">
        <v>631</v>
      </c>
      <c r="K307" s="136">
        <f>H307-F307</f>
        <v>682.5</v>
      </c>
      <c r="L307" s="137">
        <f>K307/F307</f>
        <v>0.84520123839009287</v>
      </c>
      <c r="M307" s="132" t="s">
        <v>547</v>
      </c>
      <c r="N307" s="138">
        <v>45479</v>
      </c>
      <c r="O307" s="54"/>
      <c r="P307" s="54"/>
      <c r="R307" s="37" t="s">
        <v>851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200</v>
      </c>
      <c r="B308" s="179">
        <v>45254</v>
      </c>
      <c r="C308" s="53"/>
      <c r="D308" s="53" t="s">
        <v>814</v>
      </c>
      <c r="E308" s="180" t="s">
        <v>545</v>
      </c>
      <c r="F308" s="51" t="s">
        <v>816</v>
      </c>
      <c r="G308" s="51"/>
      <c r="H308" s="51"/>
      <c r="I308" s="51">
        <v>1806</v>
      </c>
      <c r="J308" s="51" t="s">
        <v>546</v>
      </c>
      <c r="K308" s="51"/>
      <c r="L308" s="51"/>
      <c r="M308" s="51"/>
      <c r="N308" s="51"/>
      <c r="O308" s="54"/>
      <c r="P308" s="54"/>
      <c r="R308" s="37" t="s">
        <v>852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201</v>
      </c>
      <c r="B309" s="233">
        <v>45265</v>
      </c>
      <c r="C309" s="233"/>
      <c r="D309" s="234" t="s">
        <v>503</v>
      </c>
      <c r="E309" s="235" t="s">
        <v>545</v>
      </c>
      <c r="F309" s="133">
        <v>435</v>
      </c>
      <c r="G309" s="235"/>
      <c r="H309" s="235">
        <v>558</v>
      </c>
      <c r="I309" s="236">
        <v>558</v>
      </c>
      <c r="J309" s="237" t="s">
        <v>631</v>
      </c>
      <c r="K309" s="136">
        <f>H309-F309</f>
        <v>123</v>
      </c>
      <c r="L309" s="137">
        <f>K309/F309</f>
        <v>0.28275862068965518</v>
      </c>
      <c r="M309" s="132" t="s">
        <v>547</v>
      </c>
      <c r="N309" s="138">
        <v>45378</v>
      </c>
      <c r="O309" s="54"/>
      <c r="P309" s="54"/>
      <c r="R309" s="37" t="s">
        <v>851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202</v>
      </c>
      <c r="B310" s="233">
        <v>45272</v>
      </c>
      <c r="C310" s="233"/>
      <c r="D310" s="234" t="s">
        <v>818</v>
      </c>
      <c r="E310" s="235" t="s">
        <v>545</v>
      </c>
      <c r="F310" s="133">
        <v>4225</v>
      </c>
      <c r="G310" s="235"/>
      <c r="H310" s="235">
        <v>5512</v>
      </c>
      <c r="I310" s="236">
        <v>5512</v>
      </c>
      <c r="J310" s="237" t="s">
        <v>631</v>
      </c>
      <c r="K310" s="136">
        <f>H310-F310</f>
        <v>1287</v>
      </c>
      <c r="L310" s="137">
        <f>K310/F310</f>
        <v>0.30461538461538462</v>
      </c>
      <c r="M310" s="132" t="s">
        <v>547</v>
      </c>
      <c r="N310" s="138">
        <v>45329</v>
      </c>
      <c r="O310" s="54"/>
      <c r="P310" s="54"/>
      <c r="R310" s="37" t="s">
        <v>852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78">
        <v>203</v>
      </c>
      <c r="B311" s="179">
        <v>45292</v>
      </c>
      <c r="C311" s="53"/>
      <c r="D311" s="53" t="s">
        <v>309</v>
      </c>
      <c r="E311" s="180" t="s">
        <v>545</v>
      </c>
      <c r="F311" s="51" t="s">
        <v>819</v>
      </c>
      <c r="G311" s="51"/>
      <c r="H311" s="51"/>
      <c r="I311" s="51">
        <v>4909</v>
      </c>
      <c r="J311" s="51" t="s">
        <v>546</v>
      </c>
      <c r="K311" s="51"/>
      <c r="L311" s="51"/>
      <c r="M311" s="51"/>
      <c r="N311" s="51"/>
      <c r="O311" s="54"/>
      <c r="P311" s="54"/>
      <c r="R311" s="37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204</v>
      </c>
      <c r="B312" s="179">
        <v>45294</v>
      </c>
      <c r="C312" s="53"/>
      <c r="D312" s="53" t="s">
        <v>501</v>
      </c>
      <c r="E312" s="180" t="s">
        <v>545</v>
      </c>
      <c r="F312" s="51" t="s">
        <v>820</v>
      </c>
      <c r="G312" s="51"/>
      <c r="H312" s="51"/>
      <c r="I312" s="51">
        <v>1080</v>
      </c>
      <c r="J312" s="51" t="s">
        <v>546</v>
      </c>
      <c r="K312" s="51"/>
      <c r="L312" s="51"/>
      <c r="M312" s="51"/>
      <c r="N312" s="51"/>
      <c r="O312" s="54"/>
      <c r="P312" s="54"/>
      <c r="R312" s="37" t="s">
        <v>851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78">
        <v>205</v>
      </c>
      <c r="B313" s="179">
        <v>45315</v>
      </c>
      <c r="C313" s="53"/>
      <c r="D313" s="53" t="s">
        <v>310</v>
      </c>
      <c r="E313" s="180" t="s">
        <v>545</v>
      </c>
      <c r="F313" s="51" t="s">
        <v>822</v>
      </c>
      <c r="G313" s="51"/>
      <c r="H313" s="51"/>
      <c r="I313" s="51">
        <v>2077</v>
      </c>
      <c r="J313" s="51" t="s">
        <v>546</v>
      </c>
      <c r="K313" s="51"/>
      <c r="L313" s="51"/>
      <c r="M313" s="51"/>
      <c r="N313" s="51"/>
      <c r="O313" s="54"/>
      <c r="P313" s="54"/>
      <c r="R313" s="37" t="s">
        <v>852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206</v>
      </c>
      <c r="B314" s="179">
        <v>45320</v>
      </c>
      <c r="C314" s="53"/>
      <c r="D314" s="53" t="s">
        <v>823</v>
      </c>
      <c r="E314" s="180" t="s">
        <v>545</v>
      </c>
      <c r="F314" s="51" t="s">
        <v>824</v>
      </c>
      <c r="G314" s="51"/>
      <c r="H314" s="51"/>
      <c r="I314" s="51">
        <v>2906</v>
      </c>
      <c r="J314" s="51" t="s">
        <v>546</v>
      </c>
      <c r="K314" s="51"/>
      <c r="L314" s="51"/>
      <c r="M314" s="51"/>
      <c r="N314" s="51"/>
      <c r="O314" s="54"/>
      <c r="P314" s="54"/>
      <c r="R314" s="37" t="s">
        <v>851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207</v>
      </c>
      <c r="B315" s="233">
        <v>45331</v>
      </c>
      <c r="C315" s="233"/>
      <c r="D315" s="234" t="s">
        <v>499</v>
      </c>
      <c r="E315" s="235" t="s">
        <v>545</v>
      </c>
      <c r="F315" s="133">
        <v>3270</v>
      </c>
      <c r="G315" s="235"/>
      <c r="H315" s="235">
        <v>4096</v>
      </c>
      <c r="I315" s="236">
        <v>4096</v>
      </c>
      <c r="J315" s="237" t="s">
        <v>631</v>
      </c>
      <c r="K315" s="136">
        <f>H315-F315</f>
        <v>826</v>
      </c>
      <c r="L315" s="137">
        <f>K315/F315</f>
        <v>0.25259938837920487</v>
      </c>
      <c r="M315" s="132" t="s">
        <v>547</v>
      </c>
      <c r="N315" s="138">
        <v>45377</v>
      </c>
      <c r="O315" s="54"/>
      <c r="P315" s="54"/>
      <c r="R315" s="37" t="s">
        <v>851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208</v>
      </c>
      <c r="B316" s="179">
        <v>45345</v>
      </c>
      <c r="C316" s="53"/>
      <c r="D316" s="53" t="s">
        <v>59</v>
      </c>
      <c r="E316" s="180" t="s">
        <v>545</v>
      </c>
      <c r="F316" s="51" t="s">
        <v>839</v>
      </c>
      <c r="G316" s="51"/>
      <c r="H316" s="51"/>
      <c r="I316" s="51">
        <v>2627</v>
      </c>
      <c r="J316" s="51" t="s">
        <v>546</v>
      </c>
      <c r="K316" s="51"/>
      <c r="L316" s="51"/>
      <c r="M316" s="51"/>
      <c r="N316" s="53"/>
      <c r="O316" s="54"/>
      <c r="P316" s="54"/>
      <c r="R316" s="37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232">
        <v>209</v>
      </c>
      <c r="B317" s="233">
        <v>45356</v>
      </c>
      <c r="C317" s="233"/>
      <c r="D317" s="234" t="s">
        <v>809</v>
      </c>
      <c r="E317" s="235" t="s">
        <v>545</v>
      </c>
      <c r="F317" s="133">
        <v>925</v>
      </c>
      <c r="G317" s="235"/>
      <c r="H317" s="235">
        <v>1170</v>
      </c>
      <c r="I317" s="236">
        <v>1170</v>
      </c>
      <c r="J317" s="237" t="s">
        <v>631</v>
      </c>
      <c r="K317" s="136">
        <f>H317-F317</f>
        <v>245</v>
      </c>
      <c r="L317" s="137">
        <f>K317/F317</f>
        <v>0.26486486486486488</v>
      </c>
      <c r="M317" s="132" t="s">
        <v>547</v>
      </c>
      <c r="N317" s="138">
        <v>45435</v>
      </c>
      <c r="O317" s="54"/>
      <c r="P317" s="54"/>
      <c r="R317" s="37" t="s">
        <v>853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210</v>
      </c>
      <c r="B318" s="233">
        <v>45372</v>
      </c>
      <c r="C318" s="233"/>
      <c r="D318" s="234" t="s">
        <v>475</v>
      </c>
      <c r="E318" s="235" t="s">
        <v>545</v>
      </c>
      <c r="F318" s="133">
        <v>2910</v>
      </c>
      <c r="G318" s="235"/>
      <c r="H318" s="235">
        <v>3696</v>
      </c>
      <c r="I318" s="236">
        <v>3696</v>
      </c>
      <c r="J318" s="237" t="s">
        <v>631</v>
      </c>
      <c r="K318" s="136">
        <f>H318-F318</f>
        <v>786</v>
      </c>
      <c r="L318" s="137">
        <f>K318/F318</f>
        <v>0.27010309278350514</v>
      </c>
      <c r="M318" s="132" t="s">
        <v>547</v>
      </c>
      <c r="N318" s="138">
        <v>45412</v>
      </c>
      <c r="O318" s="54"/>
      <c r="P318" s="54"/>
      <c r="R318" s="37" t="s">
        <v>853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211</v>
      </c>
      <c r="B319" s="233">
        <v>45387</v>
      </c>
      <c r="C319" s="233"/>
      <c r="D319" s="234" t="s">
        <v>505</v>
      </c>
      <c r="E319" s="235" t="s">
        <v>545</v>
      </c>
      <c r="F319" s="133">
        <v>735</v>
      </c>
      <c r="G319" s="235"/>
      <c r="H319" s="235">
        <v>938</v>
      </c>
      <c r="I319" s="236">
        <v>938</v>
      </c>
      <c r="J319" s="237" t="s">
        <v>631</v>
      </c>
      <c r="K319" s="136">
        <f>H319-F319</f>
        <v>203</v>
      </c>
      <c r="L319" s="137">
        <f>K319/F319</f>
        <v>0.27619047619047621</v>
      </c>
      <c r="M319" s="132" t="s">
        <v>547</v>
      </c>
      <c r="N319" s="138">
        <v>45449</v>
      </c>
      <c r="O319" s="54"/>
      <c r="P319" s="54"/>
      <c r="R319" s="43" t="s">
        <v>852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78">
        <v>212</v>
      </c>
      <c r="B320" s="179">
        <v>45407</v>
      </c>
      <c r="C320" s="53"/>
      <c r="D320" s="53" t="s">
        <v>811</v>
      </c>
      <c r="E320" s="180" t="s">
        <v>545</v>
      </c>
      <c r="F320" s="51" t="s">
        <v>842</v>
      </c>
      <c r="G320" s="51"/>
      <c r="H320" s="51"/>
      <c r="I320" s="51">
        <v>1675</v>
      </c>
      <c r="J320" s="51" t="s">
        <v>546</v>
      </c>
      <c r="K320" s="51"/>
      <c r="L320" s="51"/>
      <c r="M320" s="51"/>
      <c r="N320" s="53"/>
      <c r="O320" s="54"/>
      <c r="P320" s="54"/>
      <c r="R320" s="43" t="s">
        <v>852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213</v>
      </c>
      <c r="B321" s="233">
        <v>45426</v>
      </c>
      <c r="C321" s="233"/>
      <c r="D321" s="234" t="s">
        <v>788</v>
      </c>
      <c r="E321" s="235" t="s">
        <v>545</v>
      </c>
      <c r="F321" s="133">
        <v>485</v>
      </c>
      <c r="G321" s="235"/>
      <c r="H321" s="235">
        <v>617</v>
      </c>
      <c r="I321" s="236">
        <v>617</v>
      </c>
      <c r="J321" s="237" t="s">
        <v>631</v>
      </c>
      <c r="K321" s="136">
        <f>H321-F321</f>
        <v>132</v>
      </c>
      <c r="L321" s="137">
        <f>K321/F321</f>
        <v>0.27216494845360822</v>
      </c>
      <c r="M321" s="132" t="s">
        <v>547</v>
      </c>
      <c r="N321" s="138">
        <v>45481</v>
      </c>
      <c r="O321" s="54"/>
      <c r="P321" s="54"/>
      <c r="R321" s="43" t="s">
        <v>852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214</v>
      </c>
      <c r="B322" s="233">
        <v>45448</v>
      </c>
      <c r="C322" s="233"/>
      <c r="D322" s="234" t="s">
        <v>735</v>
      </c>
      <c r="E322" s="235" t="s">
        <v>545</v>
      </c>
      <c r="F322" s="133">
        <v>385</v>
      </c>
      <c r="G322" s="235"/>
      <c r="H322" s="235">
        <v>505</v>
      </c>
      <c r="I322" s="236">
        <v>505</v>
      </c>
      <c r="J322" s="237" t="s">
        <v>631</v>
      </c>
      <c r="K322" s="136">
        <f>H322-F322</f>
        <v>120</v>
      </c>
      <c r="L322" s="137">
        <f>K322/F322</f>
        <v>0.31168831168831168</v>
      </c>
      <c r="M322" s="132" t="s">
        <v>547</v>
      </c>
      <c r="N322" s="138">
        <v>45469</v>
      </c>
      <c r="O322" s="54"/>
      <c r="P322" s="54"/>
      <c r="R322" s="43" t="s">
        <v>852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215</v>
      </c>
      <c r="B323" s="179">
        <v>45464</v>
      </c>
      <c r="C323" s="53"/>
      <c r="D323" s="53" t="s">
        <v>1056</v>
      </c>
      <c r="E323" s="180" t="s">
        <v>545</v>
      </c>
      <c r="F323" s="51" t="s">
        <v>1054</v>
      </c>
      <c r="G323" s="51"/>
      <c r="H323" s="51"/>
      <c r="I323" s="51">
        <v>412</v>
      </c>
      <c r="J323" s="51" t="s">
        <v>546</v>
      </c>
      <c r="K323" s="51"/>
      <c r="L323" s="51"/>
      <c r="M323" s="51"/>
      <c r="N323" s="53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216</v>
      </c>
      <c r="B324" s="179">
        <v>45475</v>
      </c>
      <c r="C324" s="53"/>
      <c r="D324" s="53" t="s">
        <v>931</v>
      </c>
      <c r="E324" s="180" t="s">
        <v>545</v>
      </c>
      <c r="F324" s="51" t="s">
        <v>932</v>
      </c>
      <c r="G324" s="51"/>
      <c r="H324" s="51"/>
      <c r="I324" s="51">
        <v>426</v>
      </c>
      <c r="J324" s="51" t="s">
        <v>546</v>
      </c>
      <c r="K324" s="51"/>
      <c r="L324" s="51"/>
      <c r="M324" s="51"/>
      <c r="N324" s="53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/>
      <c r="B325" s="179"/>
      <c r="C325" s="53"/>
      <c r="D325" s="53"/>
      <c r="E325" s="180"/>
      <c r="F325" s="51"/>
      <c r="G325" s="51"/>
      <c r="H325" s="51"/>
      <c r="I325" s="51"/>
      <c r="J325" s="51"/>
      <c r="K325" s="51"/>
      <c r="L325" s="51"/>
      <c r="M325" s="51"/>
      <c r="N325" s="53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5" customHeight="1">
      <c r="A326" s="178"/>
      <c r="B326" s="179"/>
      <c r="C326" s="53"/>
      <c r="D326" s="53"/>
      <c r="E326" s="180"/>
      <c r="F326" s="51"/>
      <c r="G326" s="51"/>
      <c r="H326" s="51"/>
      <c r="I326" s="51"/>
      <c r="J326" s="51"/>
      <c r="K326" s="51"/>
      <c r="L326" s="51"/>
      <c r="M326" s="51"/>
      <c r="N326" s="53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B327" s="181" t="s">
        <v>786</v>
      </c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82"/>
      <c r="B328" s="352" t="s">
        <v>1055</v>
      </c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82"/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A330" s="51"/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5" customHeight="1">
      <c r="F503" s="54"/>
      <c r="G503" s="54"/>
      <c r="H503" s="54"/>
      <c r="I503" s="54"/>
      <c r="J503" s="37"/>
      <c r="K503" s="54"/>
      <c r="L503" s="54"/>
      <c r="M503" s="54"/>
      <c r="O503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6 K78 K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2024-07-18T02:38:23Z</dcterms:modified>
</cp:coreProperties>
</file>