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4213F6A8-B4E0-432A-B7DF-BC9C980DAE87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" i="7" l="1"/>
  <c r="L22" i="7" s="1"/>
  <c r="K21" i="7"/>
  <c r="L21" i="7" s="1"/>
  <c r="K24" i="7"/>
  <c r="L24" i="7" s="1"/>
  <c r="K72" i="7"/>
  <c r="L72" i="7" s="1"/>
  <c r="K70" i="7"/>
  <c r="L70" i="7" s="1"/>
  <c r="K75" i="7"/>
  <c r="L75" i="7" s="1"/>
  <c r="K73" i="7"/>
  <c r="L73" i="7" s="1"/>
  <c r="L119" i="7"/>
  <c r="K119" i="7" s="1"/>
  <c r="L115" i="7"/>
  <c r="K115" i="7" s="1"/>
  <c r="L114" i="7"/>
  <c r="K114" i="7" s="1"/>
  <c r="L118" i="7"/>
  <c r="K118" i="7" s="1"/>
  <c r="L117" i="7"/>
  <c r="K117" i="7" s="1"/>
  <c r="L116" i="7"/>
  <c r="K116" i="7" s="1"/>
  <c r="L113" i="7"/>
  <c r="K113" i="7" s="1"/>
  <c r="K69" i="7"/>
  <c r="L69" i="7" s="1"/>
  <c r="K65" i="7"/>
  <c r="L65" i="7" s="1"/>
  <c r="K64" i="7"/>
  <c r="L64" i="7" s="1"/>
  <c r="K57" i="7"/>
  <c r="L57" i="7" s="1"/>
  <c r="K67" i="7"/>
  <c r="L67" i="7" s="1"/>
  <c r="K19" i="7"/>
  <c r="L19" i="7" s="1"/>
  <c r="K11" i="7"/>
  <c r="L11" i="7" s="1"/>
  <c r="K17" i="7" l="1"/>
  <c r="L17" i="7" s="1"/>
  <c r="K68" i="7"/>
  <c r="L68" i="7" s="1"/>
  <c r="L112" i="7"/>
  <c r="K112" i="7" s="1"/>
  <c r="L111" i="7"/>
  <c r="K111" i="7" s="1"/>
  <c r="L110" i="7"/>
  <c r="K110" i="7" s="1"/>
  <c r="L109" i="7"/>
  <c r="K109" i="7" s="1"/>
  <c r="L108" i="7"/>
  <c r="K108" i="7" s="1"/>
  <c r="L107" i="7"/>
  <c r="K107" i="7" s="1"/>
  <c r="L106" i="7"/>
  <c r="K106" i="7" s="1"/>
  <c r="K66" i="7"/>
  <c r="L66" i="7" s="1"/>
  <c r="K63" i="7"/>
  <c r="L63" i="7" s="1"/>
  <c r="K62" i="7"/>
  <c r="L62" i="7" s="1"/>
  <c r="K16" i="7"/>
  <c r="L16" i="7" s="1"/>
  <c r="K18" i="7"/>
  <c r="L18" i="7" s="1"/>
  <c r="K54" i="7"/>
  <c r="L54" i="7" s="1"/>
  <c r="K59" i="7"/>
  <c r="L59" i="7" s="1"/>
  <c r="K53" i="7" l="1"/>
  <c r="L53" i="7" s="1"/>
  <c r="K61" i="7"/>
  <c r="L61" i="7" s="1"/>
  <c r="K60" i="7"/>
  <c r="L60" i="7" s="1"/>
  <c r="K58" i="7"/>
  <c r="L58" i="7" s="1"/>
  <c r="K40" i="7"/>
  <c r="L40" i="7" s="1"/>
  <c r="L105" i="7"/>
  <c r="K105" i="7" s="1"/>
  <c r="L103" i="7"/>
  <c r="K103" i="7" s="1"/>
  <c r="K56" i="7"/>
  <c r="L56" i="7" s="1"/>
  <c r="L104" i="7"/>
  <c r="K104" i="7" s="1"/>
  <c r="K52" i="7"/>
  <c r="L52" i="7" s="1"/>
  <c r="K55" i="7"/>
  <c r="L55" i="7" s="1"/>
  <c r="L88" i="7" l="1"/>
  <c r="K88" i="7" s="1"/>
  <c r="L100" i="7"/>
  <c r="K100" i="7" s="1"/>
  <c r="K48" i="7"/>
  <c r="L48" i="7" s="1"/>
  <c r="K51" i="7"/>
  <c r="L51" i="7" s="1"/>
  <c r="L102" i="7"/>
  <c r="K102" i="7" s="1"/>
  <c r="L87" i="7"/>
  <c r="K87" i="7" s="1"/>
  <c r="K50" i="7"/>
  <c r="L50" i="7" s="1"/>
  <c r="L101" i="7"/>
  <c r="K101" i="7" s="1"/>
  <c r="K49" i="7"/>
  <c r="L49" i="7" s="1"/>
  <c r="K45" i="7"/>
  <c r="L45" i="7" s="1"/>
  <c r="K44" i="7"/>
  <c r="L44" i="7" s="1"/>
  <c r="K47" i="7"/>
  <c r="L47" i="7" s="1"/>
  <c r="K46" i="7"/>
  <c r="L46" i="7" s="1"/>
  <c r="K43" i="7"/>
  <c r="L43" i="7" s="1"/>
  <c r="K14" i="7"/>
  <c r="L14" i="7" s="1"/>
  <c r="L99" i="7"/>
  <c r="K99" i="7" s="1"/>
  <c r="K41" i="7"/>
  <c r="L41" i="7" s="1"/>
  <c r="K36" i="7"/>
  <c r="L36" i="7" s="1"/>
  <c r="K15" i="7"/>
  <c r="L15" i="7" s="1"/>
  <c r="K42" i="7"/>
  <c r="L42" i="7" s="1"/>
  <c r="L98" i="7"/>
  <c r="K98" i="7" s="1"/>
  <c r="K39" i="7" l="1"/>
  <c r="L39" i="7" s="1"/>
  <c r="K38" i="7"/>
  <c r="L38" i="7" s="1"/>
  <c r="K37" i="7"/>
  <c r="L37" i="7" s="1"/>
  <c r="K35" i="7"/>
  <c r="L35" i="7" s="1"/>
  <c r="K10" i="7"/>
  <c r="L10" i="7" s="1"/>
  <c r="K12" i="7"/>
  <c r="L12" i="7" s="1"/>
  <c r="K34" i="7"/>
  <c r="L34" i="7" s="1"/>
  <c r="M7" i="7" l="1"/>
  <c r="F275" i="7" l="1"/>
  <c r="K276" i="7"/>
  <c r="L276" i="7" s="1"/>
  <c r="K267" i="7"/>
  <c r="L267" i="7" s="1"/>
  <c r="K270" i="7"/>
  <c r="L270" i="7" s="1"/>
  <c r="K278" i="7" l="1"/>
  <c r="L278" i="7" s="1"/>
  <c r="F269" i="7"/>
  <c r="F268" i="7"/>
  <c r="F266" i="7"/>
  <c r="K266" i="7" s="1"/>
  <c r="L266" i="7" s="1"/>
  <c r="F246" i="7"/>
  <c r="F198" i="7"/>
  <c r="K277" i="7" l="1"/>
  <c r="L277" i="7" s="1"/>
  <c r="K275" i="7"/>
  <c r="L275" i="7" s="1"/>
  <c r="K281" i="7"/>
  <c r="L281" i="7" s="1"/>
  <c r="K282" i="7"/>
  <c r="L282" i="7" s="1"/>
  <c r="K274" i="7"/>
  <c r="L274" i="7" s="1"/>
  <c r="K284" i="7"/>
  <c r="L284" i="7" s="1"/>
  <c r="K280" i="7"/>
  <c r="L280" i="7" s="1"/>
  <c r="K273" i="7" l="1"/>
  <c r="L273" i="7" s="1"/>
  <c r="K262" i="7"/>
  <c r="L262" i="7" s="1"/>
  <c r="K264" i="7"/>
  <c r="L264" i="7" s="1"/>
  <c r="K261" i="7"/>
  <c r="L261" i="7" s="1"/>
  <c r="K263" i="7"/>
  <c r="L263" i="7" s="1"/>
  <c r="K192" i="7"/>
  <c r="L192" i="7" s="1"/>
  <c r="K245" i="7"/>
  <c r="L245" i="7" s="1"/>
  <c r="K259" i="7"/>
  <c r="L259" i="7" s="1"/>
  <c r="K260" i="7"/>
  <c r="L260" i="7" s="1"/>
  <c r="K258" i="7"/>
  <c r="L258" i="7" s="1"/>
  <c r="K257" i="7"/>
  <c r="L257" i="7" s="1"/>
  <c r="K256" i="7"/>
  <c r="L256" i="7" s="1"/>
  <c r="K255" i="7"/>
  <c r="L255" i="7" s="1"/>
  <c r="K254" i="7"/>
  <c r="L254" i="7" s="1"/>
  <c r="K253" i="7"/>
  <c r="L253" i="7" s="1"/>
  <c r="K252" i="7"/>
  <c r="L252" i="7" s="1"/>
  <c r="K250" i="7"/>
  <c r="L250" i="7" s="1"/>
  <c r="K248" i="7"/>
  <c r="L248" i="7" s="1"/>
  <c r="K247" i="7"/>
  <c r="L247" i="7" s="1"/>
  <c r="K246" i="7"/>
  <c r="L246" i="7" s="1"/>
  <c r="K242" i="7"/>
  <c r="L242" i="7" s="1"/>
  <c r="K241" i="7"/>
  <c r="L241" i="7" s="1"/>
  <c r="K240" i="7"/>
  <c r="L240" i="7" s="1"/>
  <c r="K237" i="7"/>
  <c r="L237" i="7" s="1"/>
  <c r="K236" i="7"/>
  <c r="L236" i="7" s="1"/>
  <c r="K235" i="7"/>
  <c r="L235" i="7" s="1"/>
  <c r="K234" i="7"/>
  <c r="L234" i="7" s="1"/>
  <c r="K233" i="7"/>
  <c r="L233" i="7" s="1"/>
  <c r="K232" i="7"/>
  <c r="L232" i="7" s="1"/>
  <c r="K230" i="7"/>
  <c r="L230" i="7" s="1"/>
  <c r="K229" i="7"/>
  <c r="L229" i="7" s="1"/>
  <c r="K228" i="7"/>
  <c r="L228" i="7" s="1"/>
  <c r="K227" i="7"/>
  <c r="L227" i="7" s="1"/>
  <c r="K226" i="7"/>
  <c r="L226" i="7" s="1"/>
  <c r="K225" i="7"/>
  <c r="L225" i="7" s="1"/>
  <c r="K224" i="7"/>
  <c r="L224" i="7" s="1"/>
  <c r="K223" i="7"/>
  <c r="L223" i="7" s="1"/>
  <c r="K222" i="7"/>
  <c r="L222" i="7" s="1"/>
  <c r="K220" i="7"/>
  <c r="L220" i="7" s="1"/>
  <c r="K218" i="7"/>
  <c r="L218" i="7" s="1"/>
  <c r="K216" i="7"/>
  <c r="L216" i="7" s="1"/>
  <c r="K214" i="7"/>
  <c r="L214" i="7" s="1"/>
  <c r="K213" i="7"/>
  <c r="L213" i="7" s="1"/>
  <c r="K212" i="7"/>
  <c r="L212" i="7" s="1"/>
  <c r="K210" i="7"/>
  <c r="L210" i="7" s="1"/>
  <c r="K209" i="7"/>
  <c r="L209" i="7" s="1"/>
  <c r="K208" i="7"/>
  <c r="L208" i="7" s="1"/>
  <c r="K207" i="7"/>
  <c r="K206" i="7"/>
  <c r="L206" i="7" s="1"/>
  <c r="K205" i="7"/>
  <c r="L205" i="7" s="1"/>
  <c r="K203" i="7"/>
  <c r="L203" i="7" s="1"/>
  <c r="K202" i="7"/>
  <c r="L202" i="7" s="1"/>
  <c r="K201" i="7"/>
  <c r="L201" i="7" s="1"/>
  <c r="K200" i="7"/>
  <c r="L200" i="7" s="1"/>
  <c r="K199" i="7"/>
  <c r="L199" i="7" s="1"/>
  <c r="K198" i="7"/>
  <c r="L198" i="7" s="1"/>
  <c r="H197" i="7"/>
  <c r="K197" i="7" s="1"/>
  <c r="L197" i="7" s="1"/>
  <c r="K194" i="7"/>
  <c r="L194" i="7" s="1"/>
  <c r="K193" i="7"/>
  <c r="L193" i="7" s="1"/>
  <c r="K191" i="7"/>
  <c r="L191" i="7" s="1"/>
  <c r="K190" i="7"/>
  <c r="L190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K165" i="7"/>
  <c r="L165" i="7" s="1"/>
  <c r="K164" i="7"/>
  <c r="L164" i="7" s="1"/>
  <c r="H163" i="7"/>
  <c r="K163" i="7" s="1"/>
  <c r="L163" i="7" s="1"/>
  <c r="F162" i="7"/>
  <c r="K162" i="7" s="1"/>
  <c r="L162" i="7" s="1"/>
  <c r="K161" i="7"/>
  <c r="L161" i="7" s="1"/>
  <c r="K160" i="7"/>
  <c r="L160" i="7" s="1"/>
  <c r="K159" i="7"/>
  <c r="L159" i="7" s="1"/>
  <c r="K158" i="7"/>
  <c r="L158" i="7" s="1"/>
  <c r="K157" i="7"/>
  <c r="L157" i="7" s="1"/>
  <c r="K156" i="7"/>
  <c r="L156" i="7" s="1"/>
  <c r="K155" i="7"/>
  <c r="L155" i="7" s="1"/>
  <c r="K154" i="7"/>
  <c r="L154" i="7" s="1"/>
  <c r="K153" i="7"/>
  <c r="L153" i="7" s="1"/>
  <c r="K152" i="7"/>
  <c r="L152" i="7" s="1"/>
  <c r="K151" i="7"/>
  <c r="L151" i="7" s="1"/>
  <c r="K150" i="7"/>
  <c r="L150" i="7" s="1"/>
  <c r="K149" i="7"/>
  <c r="L149" i="7" s="1"/>
  <c r="K148" i="7"/>
  <c r="L148" i="7" s="1"/>
  <c r="K147" i="7"/>
  <c r="L147" i="7" s="1"/>
  <c r="K146" i="7"/>
  <c r="L146" i="7" s="1"/>
  <c r="K145" i="7"/>
  <c r="L145" i="7" s="1"/>
  <c r="K144" i="7"/>
  <c r="L144" i="7" s="1"/>
  <c r="K143" i="7"/>
  <c r="L143" i="7" s="1"/>
  <c r="K142" i="7"/>
  <c r="L142" i="7" s="1"/>
  <c r="K141" i="7"/>
  <c r="L141" i="7" s="1"/>
  <c r="K140" i="7"/>
  <c r="L140" i="7" s="1"/>
  <c r="K139" i="7"/>
  <c r="L139" i="7" s="1"/>
  <c r="K138" i="7"/>
  <c r="L138" i="7" s="1"/>
  <c r="K137" i="7"/>
  <c r="L137" i="7" s="1"/>
  <c r="K136" i="7"/>
  <c r="L136" i="7" s="1"/>
  <c r="K135" i="7"/>
  <c r="L135" i="7" s="1"/>
  <c r="D7" i="6"/>
  <c r="K6" i="4"/>
  <c r="K6" i="3"/>
  <c r="L6" i="2"/>
</calcChain>
</file>

<file path=xl/sharedStrings.xml><?xml version="1.0" encoding="utf-8"?>
<sst xmlns="http://schemas.openxmlformats.org/spreadsheetml/2006/main" count="7633" uniqueCount="3826">
  <si>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</si>
  <si>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</si>
  <si>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</si>
  <si>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</si>
  <si>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</si>
  <si>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</si>
  <si>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</si>
  <si>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</si>
  <si>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</si>
  <si>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</si>
  <si>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</si>
  <si>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</si>
  <si>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</si>
  <si>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</si>
  <si>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</si>
  <si>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</si>
  <si>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</si>
  <si>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</si>
  <si>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</si>
  <si>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</si>
  <si>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</si>
  <si>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</si>
  <si>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</si>
  <si>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</si>
  <si>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</si>
  <si>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</si>
  <si>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</si>
  <si>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</si>
  <si>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</si>
  <si>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</si>
  <si>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</si>
  <si>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</si>
  <si>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</si>
  <si>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</si>
  <si>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</si>
  <si>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</si>
  <si>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</si>
  <si>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</si>
  <si>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</si>
  <si>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</si>
  <si>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</si>
  <si>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</si>
  <si>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</si>
  <si>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</si>
  <si>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</si>
  <si>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</si>
  <si>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</si>
  <si>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</si>
  <si>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</si>
  <si>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</si>
  <si>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</si>
  <si>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</si>
  <si>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</si>
  <si>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</si>
  <si>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</si>
  <si>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</si>
  <si>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</si>
  <si>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</si>
  <si>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</si>
  <si>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</si>
  <si>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</si>
  <si>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</si>
  <si>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</si>
  <si>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</si>
  <si>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</si>
  <si>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</si>
  <si>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</si>
  <si>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</si>
  <si>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</si>
  <si>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</si>
  <si>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</si>
  <si>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</si>
  <si>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</si>
  <si>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</si>
  <si>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</si>
  <si>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</si>
  <si>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</si>
  <si>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</si>
  <si>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</si>
  <si>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</si>
  <si>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</si>
  <si>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</si>
  <si>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</si>
  <si>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</si>
  <si>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</si>
  <si>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</si>
  <si>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</si>
  <si>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</si>
  <si>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</si>
  <si>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</si>
  <si>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</si>
  <si>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</si>
  <si>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</si>
  <si>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</si>
  <si>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</si>
  <si>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</si>
  <si>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</si>
  <si>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</si>
  <si>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</si>
  <si>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</si>
  <si>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</si>
  <si>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</si>
  <si>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</si>
  <si>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</si>
  <si>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</si>
  <si>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</si>
  <si>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</si>
  <si>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</si>
  <si>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</si>
  <si>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</si>
  <si>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</si>
  <si>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</si>
  <si>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</si>
  <si>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</si>
  <si>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</si>
  <si>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</si>
  <si>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</si>
  <si>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</si>
  <si>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</si>
  <si>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</si>
  <si>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</si>
  <si>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</si>
  <si>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</si>
  <si>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</si>
  <si>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</si>
  <si>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</si>
  <si>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</si>
  <si>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</si>
  <si>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</si>
  <si>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</si>
  <si>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</si>
  <si>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</si>
  <si>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</si>
  <si>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</si>
  <si>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</si>
  <si>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</si>
  <si>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</si>
  <si>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</si>
  <si>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</si>
  <si>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</si>
  <si>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</si>
  <si>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</si>
  <si>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</si>
  <si>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</si>
  <si>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</si>
  <si>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</si>
  <si>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</si>
  <si>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</si>
  <si>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</si>
  <si>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</si>
  <si>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</si>
  <si>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</si>
  <si>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</si>
  <si>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</si>
  <si>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</si>
  <si>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</si>
  <si>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</si>
  <si>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</si>
  <si>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</si>
  <si>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</si>
  <si>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</si>
  <si>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</si>
  <si>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</si>
  <si>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</si>
  <si>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</si>
  <si>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</si>
  <si>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</si>
  <si>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</si>
  <si>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</si>
  <si>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</si>
  <si>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</si>
  <si>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</si>
  <si>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</si>
  <si>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</si>
  <si>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</si>
  <si>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</si>
  <si>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</si>
  <si>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</si>
  <si>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</si>
  <si>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</si>
  <si>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</si>
  <si>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</si>
  <si>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</si>
  <si>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</si>
  <si>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</si>
  <si>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</si>
  <si>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</si>
  <si>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</si>
  <si>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</si>
  <si>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</si>
  <si>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</si>
  <si>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</si>
  <si>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</si>
  <si>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</si>
  <si>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</si>
  <si>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</si>
  <si>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</si>
  <si>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</si>
  <si>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</si>
  <si>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</si>
  <si>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</si>
  <si>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</si>
  <si>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</si>
  <si>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</si>
  <si>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</si>
  <si>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</si>
  <si>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</si>
  <si>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</si>
  <si>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</si>
  <si>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</si>
  <si>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</si>
  <si>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</si>
  <si>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</si>
  <si>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</si>
  <si>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</si>
  <si>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</si>
  <si>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</si>
  <si>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</si>
  <si>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</si>
  <si>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</si>
  <si>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</si>
  <si>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</si>
  <si>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</si>
  <si>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</si>
  <si>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</si>
  <si>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</si>
  <si>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</si>
  <si>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</si>
  <si>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</si>
  <si>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</si>
  <si>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</si>
  <si>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</si>
  <si>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</si>
  <si>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</si>
  <si>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</si>
  <si>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</si>
  <si>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</si>
  <si>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</si>
  <si>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</si>
  <si>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</si>
  <si>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</si>
  <si>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</si>
  <si>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</si>
  <si>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</si>
  <si>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</si>
  <si>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</si>
  <si>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</si>
  <si>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</si>
  <si>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</si>
  <si>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</si>
  <si>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</si>
  <si>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</si>
  <si>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</si>
  <si>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</si>
  <si>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</si>
  <si>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</si>
  <si>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</si>
  <si>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</si>
  <si>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</si>
  <si>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</si>
  <si>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</si>
  <si>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</si>
  <si>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</si>
  <si>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</si>
  <si>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</si>
  <si>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</si>
  <si>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</si>
  <si>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</si>
  <si>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</si>
  <si>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</si>
  <si>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</si>
  <si>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</si>
  <si>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</si>
  <si>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</si>
  <si>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</si>
  <si>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</si>
  <si>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</si>
  <si>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</si>
  <si>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</si>
  <si>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</si>
  <si>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</si>
  <si>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</si>
  <si>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</si>
  <si>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</si>
  <si>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</si>
  <si>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</si>
  <si>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</si>
  <si>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</si>
  <si>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</si>
  <si>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</si>
  <si>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</si>
  <si>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</si>
  <si>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</si>
  <si>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</si>
  <si>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</si>
  <si>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</si>
  <si>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</si>
  <si>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</si>
  <si>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</si>
  <si>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</si>
  <si>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</si>
  <si>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</si>
  <si>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</si>
  <si>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</si>
  <si>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</si>
  <si>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</si>
  <si>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</si>
  <si>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</si>
  <si>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</si>
  <si>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</si>
  <si>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</si>
  <si>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</si>
  <si>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</si>
  <si>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</si>
  <si>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</si>
  <si>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</si>
  <si>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</si>
  <si>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</si>
  <si>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</si>
  <si>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</si>
  <si>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</si>
  <si>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</si>
  <si>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</si>
  <si>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</si>
  <si>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</si>
  <si>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</si>
  <si>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</si>
  <si>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</si>
  <si>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</si>
  <si>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</si>
  <si>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</si>
  <si>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</si>
  <si>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</si>
  <si>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</si>
  <si>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</si>
  <si>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</si>
  <si>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</si>
  <si>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</si>
  <si>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</si>
  <si>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</si>
  <si>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</si>
  <si>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</si>
  <si>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</si>
  <si>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</si>
  <si>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</si>
  <si>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</si>
  <si>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</si>
  <si>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</si>
  <si>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</si>
  <si>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</si>
  <si>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</si>
  <si>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</si>
  <si>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</si>
  <si>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</si>
  <si>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</si>
  <si>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</si>
  <si>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</si>
  <si>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</si>
  <si>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</si>
  <si>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</si>
  <si>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</si>
  <si>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</si>
  <si>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</si>
  <si>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</si>
  <si>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</si>
  <si>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</si>
  <si>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</si>
  <si>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</si>
  <si>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</si>
  <si>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</si>
  <si>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</si>
  <si>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</si>
  <si>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</si>
  <si>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</si>
  <si>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</si>
  <si>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</si>
  <si>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</si>
  <si>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</si>
  <si>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</si>
  <si>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</si>
  <si>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</si>
  <si>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</si>
  <si>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</si>
  <si>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</si>
  <si>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</si>
  <si>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</si>
  <si>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</si>
  <si>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</si>
  <si>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</si>
  <si>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</si>
  <si>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</si>
  <si>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</si>
  <si>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</si>
  <si>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</si>
  <si>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</si>
  <si>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</si>
  <si>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</si>
  <si>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</si>
  <si>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</si>
  <si>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</si>
  <si>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</si>
  <si>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</si>
  <si>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</si>
  <si>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</si>
  <si>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</si>
  <si>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</si>
  <si>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</si>
  <si>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</si>
  <si>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</si>
  <si>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</si>
  <si>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</si>
  <si>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</si>
  <si>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</si>
  <si>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</si>
  <si>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</si>
  <si>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</si>
  <si>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</si>
  <si>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</si>
  <si>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</si>
  <si>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</si>
  <si>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</si>
  <si>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</si>
  <si>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</si>
  <si>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</si>
  <si>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</si>
  <si>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</si>
  <si>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</si>
  <si>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</si>
  <si>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</si>
  <si>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</si>
  <si>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</si>
  <si>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</si>
  <si>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</si>
  <si>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</si>
  <si>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</si>
  <si>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</si>
  <si>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</si>
  <si>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</si>
  <si>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</si>
  <si>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</si>
  <si>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</si>
  <si>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</si>
  <si>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</si>
  <si>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</si>
  <si>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</si>
  <si>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</si>
  <si>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</si>
  <si>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</si>
  <si>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</si>
  <si>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</si>
  <si>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</si>
  <si>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</si>
  <si>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</si>
  <si>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</si>
  <si>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</si>
  <si>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</si>
  <si>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</si>
  <si>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</si>
  <si>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</si>
  <si>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</si>
  <si>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</si>
  <si>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</si>
  <si>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</si>
  <si>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</si>
  <si>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</si>
  <si>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</si>
  <si>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</si>
  <si>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</si>
  <si>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</si>
  <si>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</si>
  <si>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</si>
  <si>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</si>
  <si>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</si>
  <si>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</si>
  <si>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</si>
  <si>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</si>
  <si>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</si>
  <si>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</si>
  <si>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</si>
  <si>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</si>
  <si>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</si>
  <si>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</si>
  <si>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</si>
  <si>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</si>
  <si>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</si>
  <si>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</si>
  <si>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</si>
  <si>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</si>
  <si>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</si>
  <si>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</si>
  <si>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</si>
  <si>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</si>
  <si>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</si>
  <si>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</si>
  <si>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</si>
  <si>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</si>
  <si>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</si>
  <si>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</si>
  <si>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</si>
  <si>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</si>
  <si>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</si>
  <si>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</si>
  <si>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</si>
  <si>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</si>
  <si>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</si>
  <si>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</si>
  <si>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</si>
  <si>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</si>
  <si>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</si>
  <si>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</si>
  <si>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</si>
  <si>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</si>
  <si>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</si>
  <si>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</si>
  <si>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</si>
  <si>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</si>
  <si>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</si>
  <si>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</si>
  <si>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</si>
  <si>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</si>
  <si>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</si>
  <si>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</si>
  <si>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</si>
  <si>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</si>
  <si>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</si>
  <si>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</si>
  <si>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</si>
  <si>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</si>
  <si>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</si>
  <si>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</si>
  <si>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</si>
  <si>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</si>
  <si>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</si>
  <si>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</si>
  <si>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</si>
  <si>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</si>
  <si>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</si>
  <si>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</si>
  <si>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</si>
  <si>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</si>
  <si>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</si>
  <si>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</si>
  <si>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</si>
  <si>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</si>
  <si>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</si>
  <si>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</si>
  <si>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</si>
  <si>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</si>
  <si>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</si>
  <si>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</si>
  <si>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</si>
  <si>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</si>
  <si>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</si>
  <si>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</si>
  <si>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</si>
  <si>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</si>
  <si>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</si>
  <si>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</si>
  <si>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</si>
  <si>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</si>
  <si>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</si>
  <si>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</si>
  <si>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</si>
  <si>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</si>
  <si>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</si>
  <si>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</si>
  <si>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</si>
  <si>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</si>
  <si>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</si>
  <si>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</si>
  <si>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</si>
  <si>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</si>
  <si>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</si>
  <si>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</si>
  <si>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</si>
  <si>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</si>
  <si>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</si>
  <si>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</si>
  <si>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</si>
  <si>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</si>
  <si>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</si>
  <si>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</si>
  <si>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</si>
  <si>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</si>
  <si>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</si>
  <si>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</si>
  <si>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</si>
  <si>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</si>
  <si>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</si>
  <si>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</si>
  <si>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</si>
  <si>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</si>
  <si>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</si>
  <si>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</si>
  <si>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</si>
  <si>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</si>
  <si>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</si>
  <si>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</si>
  <si>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</si>
  <si>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</si>
  <si>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</si>
  <si>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</si>
  <si>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</si>
  <si>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</si>
  <si>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</si>
  <si>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</si>
  <si>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</si>
  <si>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</si>
  <si>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</si>
  <si>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</si>
  <si>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</si>
  <si>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</si>
  <si>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</si>
  <si>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</si>
  <si>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</si>
  <si>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</si>
  <si>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</si>
  <si>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</si>
  <si>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</si>
  <si>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</si>
  <si>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</si>
  <si>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</si>
  <si>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</si>
  <si>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</si>
  <si>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</si>
  <si>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</si>
  <si>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</si>
  <si>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</si>
  <si>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</si>
  <si>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</si>
  <si>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</si>
  <si>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</si>
  <si>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</si>
  <si>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</si>
  <si>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</si>
  <si>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</si>
  <si>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</si>
  <si>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</si>
  <si>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</si>
  <si>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</si>
  <si>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</si>
  <si>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</si>
  <si>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</si>
  <si>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</si>
  <si>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</si>
  <si>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</si>
  <si>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</si>
  <si>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</si>
  <si>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</si>
  <si>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</si>
  <si>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</si>
  <si>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</si>
  <si>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</si>
  <si>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</si>
  <si>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</si>
  <si>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</si>
  <si>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</si>
  <si>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</si>
  <si>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</si>
  <si>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</si>
  <si>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</si>
  <si>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</si>
  <si>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</si>
  <si>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</si>
  <si>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</si>
  <si>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</si>
  <si>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</si>
  <si>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</si>
  <si>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</si>
  <si>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</si>
  <si>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</si>
  <si>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</si>
  <si>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</si>
  <si>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</si>
  <si>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</si>
  <si>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</si>
  <si>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</si>
  <si>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</si>
  <si>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</si>
  <si>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</si>
  <si>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</si>
  <si>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</si>
  <si>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</si>
  <si>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</si>
  <si>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</si>
  <si>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</si>
  <si>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</si>
  <si>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</si>
  <si>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</si>
  <si>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</si>
  <si>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</si>
  <si>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</si>
  <si>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</si>
  <si>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</si>
  <si>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</si>
  <si>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</si>
  <si>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</si>
  <si>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</si>
  <si>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</si>
  <si>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</si>
  <si>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</si>
  <si>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</si>
  <si>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</si>
  <si>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</si>
  <si>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</si>
  <si>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</si>
  <si>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</si>
  <si>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</si>
  <si>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</si>
  <si>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</si>
  <si>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</si>
  <si>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</si>
  <si>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</si>
  <si>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</si>
  <si>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</si>
  <si>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</si>
  <si>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</si>
  <si>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</si>
  <si>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</si>
  <si>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</si>
  <si>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</si>
  <si>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</si>
  <si>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</si>
  <si>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</si>
  <si>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</si>
  <si>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</si>
  <si>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</si>
  <si>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</si>
  <si>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</si>
  <si>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</si>
  <si>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</si>
  <si>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</si>
  <si>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</si>
  <si>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</si>
  <si>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</si>
  <si>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</si>
  <si>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</si>
  <si>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</si>
  <si>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</si>
  <si>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</si>
  <si>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</si>
  <si>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</si>
  <si>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</si>
  <si>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</si>
  <si>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</si>
  <si>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</si>
  <si>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</si>
  <si>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</si>
  <si>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</si>
  <si>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</si>
  <si>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</si>
  <si>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</si>
  <si>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</si>
  <si>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</si>
  <si>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</si>
  <si>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</si>
  <si>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</si>
  <si>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</si>
  <si>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</si>
  <si>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</si>
  <si>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</si>
  <si>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</si>
  <si>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</si>
  <si>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</si>
  <si>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</si>
  <si>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</si>
  <si>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</si>
  <si>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</si>
  <si>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</si>
  <si>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</si>
  <si>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</si>
  <si>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</si>
  <si>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</si>
  <si>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</si>
  <si>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</si>
  <si>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</si>
  <si>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</si>
  <si>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</si>
  <si>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</si>
  <si>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</si>
  <si>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</si>
  <si>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</si>
  <si>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</si>
  <si>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</si>
  <si>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</si>
  <si>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</si>
  <si>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</si>
  <si>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</si>
  <si>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</si>
  <si>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</si>
  <si>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</si>
  <si>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</si>
  <si>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</si>
  <si>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</si>
  <si>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</si>
  <si>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</si>
  <si>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</si>
  <si>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</si>
  <si>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</si>
  <si>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</si>
  <si>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</si>
  <si>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</si>
  <si>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</si>
  <si>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</si>
  <si>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</si>
  <si>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</si>
  <si>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</si>
  <si>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</si>
  <si>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</si>
  <si>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</si>
  <si>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</si>
  <si>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</si>
  <si>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</si>
  <si>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</si>
  <si>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</si>
  <si>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</si>
  <si>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</si>
  <si>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</si>
  <si>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</si>
  <si>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</si>
  <si>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</si>
  <si>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</si>
  <si>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</si>
  <si>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</si>
  <si>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</si>
  <si>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</si>
  <si>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</si>
  <si>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</si>
  <si>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</si>
  <si>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</si>
  <si>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</si>
  <si>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</si>
  <si>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</si>
  <si>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</si>
  <si>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</si>
  <si>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</si>
  <si>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</si>
  <si>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</si>
  <si>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</si>
  <si>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</si>
  <si>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</si>
  <si>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</si>
  <si>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</si>
  <si>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</si>
  <si>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</si>
  <si>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</si>
  <si>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</si>
  <si>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</si>
  <si>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</si>
  <si>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</si>
  <si>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</si>
  <si>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</si>
  <si>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</si>
  <si>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</si>
  <si>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</si>
  <si>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</si>
  <si>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</si>
  <si>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</si>
  <si>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</si>
  <si>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</si>
  <si>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</si>
  <si>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</si>
  <si>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</si>
  <si>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</si>
  <si>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</si>
  <si>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</si>
  <si>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</si>
  <si>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</si>
  <si>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</si>
  <si>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</si>
  <si>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</si>
  <si>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</si>
  <si>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</si>
  <si>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</si>
  <si>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</si>
  <si>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</si>
  <si>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</si>
  <si>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</si>
  <si>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</si>
  <si>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</si>
  <si>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</si>
  <si>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</si>
  <si>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</si>
  <si>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</si>
  <si>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</si>
  <si>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</si>
  <si>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</si>
  <si>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</si>
  <si>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</si>
  <si>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</si>
  <si>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</si>
  <si>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</si>
  <si>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</si>
  <si>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</si>
  <si>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</si>
  <si>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</si>
  <si>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</si>
  <si>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</si>
  <si>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</si>
  <si>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</si>
  <si>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</si>
  <si>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</si>
  <si>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</si>
  <si>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</si>
  <si>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</si>
  <si>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</si>
  <si>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</si>
  <si>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</si>
  <si>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</si>
  <si>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</si>
  <si>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</si>
  <si>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</si>
  <si>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</si>
  <si>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</si>
  <si>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</si>
  <si>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</si>
  <si>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</si>
  <si>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</si>
  <si>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</si>
  <si>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</si>
  <si>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</si>
  <si>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</si>
  <si>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</si>
  <si>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</si>
  <si>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</si>
  <si>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</si>
  <si>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</si>
  <si>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</si>
  <si>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</si>
  <si>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</si>
  <si>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</si>
  <si>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</si>
  <si>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</si>
  <si>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</si>
  <si>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</si>
  <si>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</si>
  <si>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</si>
  <si>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</si>
  <si>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</si>
  <si>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</si>
  <si>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</si>
  <si>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</si>
  <si>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</si>
  <si>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</si>
  <si>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</si>
  <si>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</si>
  <si>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</si>
  <si>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</si>
  <si>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</si>
  <si>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</si>
  <si>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</si>
  <si>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</si>
  <si>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</si>
  <si>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</si>
  <si>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</si>
  <si>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</si>
  <si>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</si>
  <si>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</si>
  <si>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</si>
  <si>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</si>
  <si>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</si>
  <si>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</si>
  <si>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</si>
  <si>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</si>
  <si>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</si>
  <si>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</si>
  <si>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</si>
  <si>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</si>
  <si>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</si>
  <si>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</si>
  <si>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</si>
  <si>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</si>
  <si>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</si>
  <si>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</si>
  <si>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</si>
  <si>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</si>
  <si>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</si>
  <si>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</si>
  <si>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</si>
  <si>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</si>
  <si>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</si>
  <si>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</si>
  <si>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</si>
  <si>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</si>
  <si>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</si>
  <si>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</si>
  <si>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</si>
  <si>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</si>
  <si>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</si>
  <si>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</si>
  <si>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</si>
  <si>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</si>
  <si>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</si>
  <si>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</si>
  <si>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</si>
  <si>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</si>
  <si>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</si>
  <si>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</si>
  <si>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</si>
  <si>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</si>
  <si>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</si>
  <si>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</si>
  <si>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</si>
  <si>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</si>
  <si>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</si>
  <si>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</si>
  <si>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</si>
  <si>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</si>
  <si>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</si>
  <si>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</si>
  <si>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</si>
  <si>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</si>
  <si>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</si>
  <si>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</si>
  <si>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</si>
  <si>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</si>
  <si>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</si>
  <si>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</si>
  <si>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</si>
  <si>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</si>
  <si>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</si>
  <si>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</si>
  <si>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</si>
  <si>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</si>
  <si>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</si>
  <si>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</si>
  <si>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</si>
  <si>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</si>
  <si>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</si>
  <si>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</si>
  <si>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</si>
  <si>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</si>
  <si>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</si>
  <si>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</si>
  <si>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</si>
  <si>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</si>
  <si>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</si>
  <si>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</si>
  <si>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</si>
  <si>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</si>
  <si>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</si>
  <si>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</si>
  <si>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</si>
  <si>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</si>
  <si>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</si>
  <si>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</si>
  <si>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</si>
  <si>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</si>
  <si>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</si>
  <si>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</si>
  <si>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</si>
  <si>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</si>
  <si>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</si>
  <si>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</si>
  <si>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</si>
  <si>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</si>
  <si>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</si>
  <si>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</si>
  <si>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</si>
  <si>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</si>
  <si>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</si>
  <si>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</si>
  <si>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</si>
  <si>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</si>
  <si>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</si>
  <si>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</si>
  <si>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</si>
  <si>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</si>
  <si>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</si>
  <si>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</si>
  <si>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</si>
  <si>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</si>
  <si>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</si>
  <si>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</si>
  <si>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</si>
  <si>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</si>
  <si>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</si>
  <si>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</si>
  <si>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</si>
  <si>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</si>
  <si>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</si>
  <si>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</si>
  <si>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</si>
  <si>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</si>
  <si>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</si>
  <si>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</si>
  <si>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</si>
  <si>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</si>
  <si>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</si>
  <si>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</si>
  <si>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</si>
  <si>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</si>
  <si>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</si>
  <si>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</si>
  <si>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</si>
  <si>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</si>
  <si>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</si>
  <si>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</si>
  <si>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</si>
  <si>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</si>
  <si>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</si>
  <si>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</si>
  <si>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</si>
  <si>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</si>
  <si>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</si>
  <si>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</si>
  <si>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</si>
  <si>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</si>
  <si>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</si>
  <si>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</si>
  <si>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</si>
  <si>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</si>
  <si>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</si>
  <si>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</si>
  <si>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</si>
  <si>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</si>
  <si>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</si>
  <si>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</si>
  <si>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</si>
  <si>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</si>
  <si>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</si>
  <si>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</si>
  <si>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</si>
  <si>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</si>
  <si>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</si>
  <si>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</si>
  <si>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</si>
  <si>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</si>
  <si>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</si>
  <si>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</si>
  <si>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</si>
  <si>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</si>
  <si>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</si>
  <si>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</si>
  <si>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</si>
  <si>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</si>
  <si>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</si>
  <si>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</si>
  <si>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</si>
  <si>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</si>
  <si>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</si>
  <si>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</si>
  <si>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</si>
  <si>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</si>
  <si>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</si>
  <si>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</si>
  <si>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</si>
  <si>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</si>
  <si>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</si>
  <si>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</si>
  <si>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</si>
  <si>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</si>
  <si>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</si>
  <si>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</si>
  <si>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</si>
  <si>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</si>
  <si>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</si>
  <si>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</si>
  <si>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</si>
  <si>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</si>
  <si>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</si>
  <si>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</si>
  <si>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</si>
  <si>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</si>
  <si>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</si>
  <si>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</si>
  <si>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</si>
  <si>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</si>
  <si>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</si>
  <si>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</si>
  <si>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</si>
  <si>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</si>
  <si>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</si>
  <si>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</si>
  <si>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</si>
  <si>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</si>
  <si>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</si>
  <si>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</si>
  <si>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</si>
  <si>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</si>
  <si>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</si>
  <si>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</si>
  <si>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</si>
  <si>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</si>
  <si>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</si>
  <si>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</si>
  <si>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</si>
  <si>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</si>
  <si>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</si>
  <si>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</si>
  <si>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</si>
  <si>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</si>
  <si>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</si>
  <si>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</si>
  <si>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</si>
  <si>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</si>
  <si>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</si>
  <si>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</si>
  <si>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</si>
  <si>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</si>
  <si>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</si>
  <si>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</si>
  <si>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</si>
  <si>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</si>
  <si>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</si>
  <si>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</si>
  <si>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</si>
  <si>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</si>
  <si>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</si>
  <si>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</si>
  <si>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</si>
  <si>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</si>
  <si>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</si>
  <si>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</si>
  <si>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</si>
  <si>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</si>
  <si>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</si>
  <si>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</si>
  <si>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</si>
  <si>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</si>
  <si>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</si>
  <si>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</si>
  <si>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</si>
  <si>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</si>
  <si>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</si>
  <si>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</si>
  <si>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</si>
  <si>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</si>
  <si>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</si>
  <si>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</si>
  <si>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</si>
  <si>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</si>
  <si>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</si>
  <si>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</si>
  <si>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</si>
  <si>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</si>
  <si>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</si>
  <si>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</si>
  <si>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</si>
  <si>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</si>
  <si>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</si>
  <si>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</si>
  <si>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</si>
  <si>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</si>
  <si>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</si>
  <si>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</si>
  <si>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</si>
  <si>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</si>
  <si>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</si>
  <si>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</si>
  <si>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</si>
  <si>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</si>
  <si>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</si>
  <si>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</si>
  <si>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</si>
  <si>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</si>
  <si>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</si>
  <si>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</si>
  <si>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</si>
  <si>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</si>
  <si>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</si>
  <si>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</si>
  <si>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</si>
  <si>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</si>
  <si>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</si>
  <si>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</si>
  <si>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</si>
  <si>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</si>
  <si>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</si>
  <si>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</si>
  <si>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</si>
  <si>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</si>
  <si>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</si>
  <si>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</si>
  <si>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</si>
  <si>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</si>
  <si>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</si>
  <si>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</si>
  <si>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</si>
  <si>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</si>
  <si>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</si>
  <si>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</si>
  <si>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</si>
  <si>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</si>
  <si>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</si>
  <si>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</si>
  <si>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</si>
  <si>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</si>
  <si>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</si>
  <si>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</si>
  <si>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</si>
  <si>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</si>
  <si>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</si>
  <si>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</si>
  <si>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</si>
  <si>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</si>
  <si>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</si>
  <si>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</si>
  <si>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</si>
  <si>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</si>
  <si>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</si>
  <si>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</si>
  <si>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</si>
  <si>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</si>
  <si>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</si>
  <si>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</si>
  <si>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</si>
  <si>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</si>
  <si>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</si>
  <si>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</si>
  <si>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</si>
  <si>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</si>
  <si>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</si>
  <si>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</si>
  <si>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</si>
  <si>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</si>
  <si>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</si>
  <si>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</si>
  <si>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</si>
  <si>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</si>
  <si>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</si>
  <si>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</si>
  <si>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</si>
  <si>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</si>
  <si>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</si>
  <si>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</si>
  <si>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</si>
  <si>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</si>
  <si>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</si>
  <si>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</si>
  <si>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</si>
  <si>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</si>
  <si>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</si>
  <si>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</si>
  <si>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</si>
  <si>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</si>
  <si>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</si>
  <si>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</si>
  <si>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</si>
  <si>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</si>
  <si>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</si>
  <si>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</si>
  <si>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</si>
  <si>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</si>
  <si>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</si>
  <si>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</si>
  <si>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</si>
  <si>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</si>
  <si>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</si>
  <si>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</si>
  <si>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</si>
  <si>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</si>
  <si>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</si>
  <si>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</si>
  <si>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</si>
  <si>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</si>
  <si>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</si>
  <si>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</si>
  <si>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</si>
  <si>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</si>
  <si>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</si>
  <si>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</si>
  <si>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</si>
  <si>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</si>
  <si>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</si>
  <si>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</si>
  <si>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</si>
  <si>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</si>
  <si>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</si>
  <si>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</si>
  <si>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</si>
  <si>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</si>
  <si>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</si>
  <si>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</si>
  <si>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</si>
  <si>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</si>
  <si>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</si>
  <si>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</si>
  <si>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</si>
  <si>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</si>
  <si>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</si>
  <si>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</si>
  <si>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</si>
  <si>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</si>
  <si>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</si>
  <si>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</si>
  <si>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</si>
  <si>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</si>
  <si>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</si>
  <si>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</si>
  <si>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</si>
  <si>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</si>
  <si>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</si>
  <si>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</si>
  <si>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</si>
  <si>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</si>
  <si>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</si>
  <si>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</si>
  <si>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</si>
  <si>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</si>
  <si>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</si>
  <si>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</si>
  <si>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</si>
  <si>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</si>
  <si>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</si>
  <si>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</si>
  <si>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</si>
  <si>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</si>
  <si>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</si>
  <si>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</si>
  <si>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</si>
  <si>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</si>
  <si>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</si>
  <si>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</si>
  <si>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</si>
  <si>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</si>
  <si>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</si>
  <si>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</si>
  <si>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</si>
  <si>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</si>
  <si>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</si>
  <si>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</si>
  <si>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</si>
  <si>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</si>
  <si>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</si>
  <si>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</si>
  <si>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</si>
  <si>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</si>
  <si>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</si>
  <si>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</si>
  <si>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</si>
  <si>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</si>
  <si>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</si>
  <si>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</si>
  <si>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</si>
  <si>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</si>
  <si>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</si>
  <si>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</si>
  <si>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</si>
  <si>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</si>
  <si>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</si>
  <si>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</si>
  <si>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</si>
  <si>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</si>
  <si>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</si>
  <si>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</si>
  <si>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</si>
  <si>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</si>
  <si>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</si>
  <si>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</si>
  <si>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</si>
  <si>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</si>
  <si>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</si>
  <si>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</si>
  <si>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</si>
  <si>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</si>
  <si>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</si>
  <si>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</si>
  <si>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</si>
  <si>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</si>
  <si>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</si>
  <si>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</si>
  <si>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</si>
  <si>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</si>
  <si>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</si>
  <si>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</si>
  <si>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</si>
  <si>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</si>
  <si>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</si>
  <si>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</si>
  <si>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</si>
  <si>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</si>
  <si>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</si>
  <si>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</si>
  <si>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</si>
  <si>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</si>
  <si>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</si>
  <si>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</si>
  <si>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</si>
  <si>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</si>
  <si>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</si>
  <si>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</si>
  <si>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</si>
  <si>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</si>
  <si>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</si>
  <si>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</si>
  <si>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</si>
  <si>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</si>
  <si>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</si>
  <si>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</si>
  <si>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</si>
  <si>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</si>
  <si>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</si>
  <si>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</si>
  <si>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</si>
  <si>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</si>
  <si>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</si>
  <si>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</si>
  <si>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</si>
  <si>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</si>
  <si>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</si>
  <si>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</si>
  <si>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</si>
  <si>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</si>
  <si>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</si>
  <si>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</si>
  <si>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</si>
  <si>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</si>
  <si>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</si>
  <si>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</si>
  <si>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</si>
  <si>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</si>
  <si>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</si>
  <si>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</si>
  <si>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</si>
  <si>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</si>
  <si>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</si>
  <si>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</si>
  <si>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</si>
  <si>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</si>
  <si>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</si>
  <si>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</si>
  <si>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</si>
  <si>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</si>
  <si>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</si>
  <si>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</si>
  <si>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</si>
  <si>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</si>
  <si>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</si>
  <si>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</si>
  <si>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</si>
  <si>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</si>
  <si>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</si>
  <si>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</si>
  <si>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</si>
  <si>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</si>
  <si>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</si>
  <si>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</si>
  <si>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</si>
  <si>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</si>
  <si>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</si>
  <si>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</si>
  <si>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</si>
  <si>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</si>
  <si>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</si>
  <si>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</si>
  <si>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</si>
  <si>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</si>
  <si>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</si>
  <si>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</si>
  <si>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</si>
  <si>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</si>
  <si>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</si>
  <si>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</si>
  <si>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</si>
  <si>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</si>
  <si>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</si>
  <si>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</si>
  <si>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</si>
  <si>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</si>
  <si>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</si>
  <si>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</si>
  <si>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</si>
  <si>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</si>
  <si>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</si>
  <si>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</si>
  <si>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</si>
  <si>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</si>
  <si>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</si>
  <si>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</si>
  <si>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</si>
  <si>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</si>
  <si>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</si>
  <si>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</si>
  <si>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</si>
  <si>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</si>
  <si>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</si>
  <si>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</si>
  <si>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</si>
  <si>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</si>
  <si>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</si>
  <si>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</si>
  <si>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</si>
  <si>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</si>
  <si>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</si>
  <si>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</si>
  <si>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</si>
  <si>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</si>
  <si>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</si>
  <si>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</si>
  <si>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</si>
  <si>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</si>
  <si>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</si>
  <si>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</si>
  <si>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</si>
  <si>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</si>
  <si>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</si>
  <si>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</si>
  <si>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</si>
  <si>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</si>
  <si>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</si>
  <si>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</si>
  <si>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</si>
  <si>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</si>
  <si>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</si>
  <si>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</si>
  <si>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</si>
  <si>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</si>
  <si>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</si>
  <si>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</si>
  <si>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</si>
  <si>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</si>
  <si>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</si>
  <si>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</si>
  <si>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</si>
  <si>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</si>
  <si>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</si>
  <si>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</si>
  <si>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</si>
  <si>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</si>
  <si>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</si>
  <si>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</si>
  <si>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</si>
  <si>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</si>
  <si>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</si>
  <si>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</si>
  <si>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</si>
  <si>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</si>
  <si>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</si>
  <si>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</si>
  <si>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</si>
  <si>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</si>
  <si>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</si>
  <si>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</si>
  <si>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</si>
  <si>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</si>
  <si>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</si>
  <si>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</si>
  <si>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</si>
  <si>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</si>
  <si>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</si>
  <si>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</si>
  <si>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</si>
  <si>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</si>
  <si>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</si>
  <si>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</si>
  <si>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</si>
  <si>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</si>
  <si>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</si>
  <si>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</si>
  <si>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</si>
  <si>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</si>
  <si>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</si>
  <si>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</si>
  <si>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</si>
  <si>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</si>
  <si>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</si>
  <si>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</si>
  <si>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</si>
  <si>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</si>
  <si>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</si>
  <si>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</si>
  <si>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</si>
  <si>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</si>
  <si>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</si>
  <si>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</si>
  <si>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</si>
  <si>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</si>
  <si>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</si>
  <si>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</si>
  <si>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</si>
  <si>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</si>
  <si>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</si>
  <si>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</si>
  <si>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</si>
  <si>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</si>
  <si>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</si>
  <si>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</si>
  <si>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</si>
  <si>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</si>
  <si>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</si>
  <si>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</si>
  <si>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</si>
  <si>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</si>
  <si>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</si>
  <si>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</si>
  <si>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</si>
  <si>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</si>
  <si>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</si>
  <si>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</si>
  <si>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</si>
  <si>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</si>
  <si>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</si>
  <si>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</si>
  <si>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</si>
  <si>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</si>
  <si>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</si>
  <si>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</si>
  <si>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</si>
  <si>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</si>
  <si>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</si>
  <si>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</si>
  <si>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</si>
  <si>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</si>
  <si>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</si>
  <si>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</si>
  <si>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</si>
  <si>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</si>
  <si>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</si>
  <si>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</si>
  <si>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</si>
  <si>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</si>
  <si>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</si>
  <si>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</si>
  <si>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</si>
  <si>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</si>
  <si>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</si>
  <si>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</si>
  <si>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</si>
  <si>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</si>
  <si>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</si>
  <si>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</si>
  <si>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</si>
  <si>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</si>
  <si>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</si>
  <si>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</si>
  <si>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</si>
  <si>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</si>
  <si>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</si>
  <si>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</si>
  <si>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</si>
  <si>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</si>
  <si>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</si>
  <si>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</si>
  <si>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</si>
  <si>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</si>
  <si>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</si>
  <si>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</si>
  <si>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</si>
  <si>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</si>
  <si>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</si>
  <si>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</si>
  <si>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</si>
  <si>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</si>
  <si>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</si>
  <si>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</si>
  <si>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</si>
  <si>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</si>
  <si>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</si>
  <si>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</si>
  <si>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</si>
  <si>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</si>
  <si>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</si>
  <si>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</si>
  <si>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</si>
  <si>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</si>
  <si>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</si>
  <si>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</si>
  <si>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</si>
  <si>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</si>
  <si>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</si>
  <si>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</si>
  <si>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</si>
  <si>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</si>
  <si>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</si>
  <si>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</si>
  <si>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</si>
  <si>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</si>
  <si>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</si>
  <si>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</si>
  <si>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</si>
  <si>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</si>
  <si>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</si>
  <si>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</si>
  <si>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</si>
  <si>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</si>
  <si>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</si>
  <si>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</si>
  <si>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</si>
  <si>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</si>
  <si>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</si>
  <si>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</si>
  <si>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</si>
  <si>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</si>
  <si>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</si>
  <si>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</si>
  <si>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</si>
  <si>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</si>
  <si>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</si>
  <si>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</si>
  <si>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</si>
  <si>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</si>
  <si>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</si>
  <si>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</si>
  <si>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</si>
  <si>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</si>
  <si>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</si>
  <si>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</si>
  <si>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</si>
  <si>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</si>
  <si>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</si>
  <si>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</si>
  <si>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</si>
  <si>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</si>
  <si>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</si>
  <si>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</si>
  <si>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</si>
  <si>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</si>
  <si>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</si>
  <si>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</si>
  <si>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</si>
  <si>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</si>
  <si>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</si>
  <si>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</si>
  <si>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</si>
  <si>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</si>
  <si>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</si>
  <si>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</si>
  <si>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</si>
  <si>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</si>
  <si>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</si>
  <si>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</si>
  <si>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</si>
  <si>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</si>
  <si>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</si>
  <si>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</si>
  <si>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</si>
  <si>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</si>
  <si>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</si>
  <si>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</si>
  <si>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</si>
  <si>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</si>
  <si>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</si>
  <si>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</si>
  <si>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</si>
  <si>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</si>
  <si>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</si>
  <si>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</si>
  <si>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</si>
  <si>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</si>
  <si>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</si>
  <si>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</si>
  <si>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</si>
  <si>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</si>
  <si>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</si>
  <si>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</si>
  <si>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</si>
  <si>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</si>
  <si>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</si>
  <si>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</si>
  <si>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</si>
  <si>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</si>
  <si>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</si>
  <si>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</si>
  <si>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</si>
  <si>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</si>
  <si>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</si>
  <si>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</si>
  <si>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</si>
  <si>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</si>
  <si>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</si>
  <si>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</si>
  <si>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</si>
  <si>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</si>
  <si>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</si>
  <si>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</si>
  <si>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</si>
  <si>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</si>
  <si>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</si>
  <si>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</si>
  <si>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</si>
  <si>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</si>
  <si>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</si>
  <si>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</si>
  <si>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</si>
  <si>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</si>
  <si>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</si>
  <si>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</si>
  <si>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</si>
  <si>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</si>
  <si>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</si>
  <si>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</si>
  <si>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</si>
  <si>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</si>
  <si>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</si>
  <si>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</si>
  <si>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</si>
  <si>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</si>
  <si>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</si>
  <si>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</si>
  <si>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</si>
  <si>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</si>
  <si>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</si>
  <si>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</si>
  <si>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</si>
  <si>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</si>
  <si>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</si>
  <si>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</si>
  <si>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</si>
  <si>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</si>
  <si>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</si>
  <si>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</si>
  <si>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</si>
  <si>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</si>
  <si>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</si>
  <si>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</si>
  <si>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</si>
  <si>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</si>
  <si>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</si>
  <si>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</si>
  <si>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</si>
  <si>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</si>
  <si>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</si>
  <si>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</si>
  <si>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</si>
  <si>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</si>
  <si>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</si>
  <si>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</si>
  <si>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</si>
  <si>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</si>
  <si>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</si>
  <si>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</si>
  <si>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</si>
  <si>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</si>
  <si>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</si>
  <si>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</si>
  <si>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</si>
  <si>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</si>
  <si>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</si>
  <si>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</si>
  <si>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</si>
  <si>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</si>
  <si>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</si>
  <si>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</si>
  <si>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</si>
  <si>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</si>
  <si>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</si>
  <si>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</si>
  <si>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</si>
  <si>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</si>
  <si>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</si>
  <si>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</si>
  <si>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</si>
  <si>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</si>
  <si>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</si>
  <si>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</si>
  <si>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</si>
  <si>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</si>
  <si>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</si>
  <si>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</si>
  <si>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</si>
  <si>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</si>
  <si>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</si>
  <si>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</si>
  <si>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</si>
  <si>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</si>
  <si>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</si>
  <si>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</si>
  <si>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</si>
  <si>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</si>
  <si>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</si>
  <si>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</si>
  <si>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</si>
  <si>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</si>
  <si>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</si>
  <si>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</si>
  <si>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</si>
  <si>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</si>
  <si>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</si>
  <si>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</si>
  <si>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</si>
  <si>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</si>
  <si>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</si>
  <si>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</si>
  <si>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</si>
  <si>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</si>
  <si>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</si>
  <si>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</si>
  <si>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</si>
  <si>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</si>
  <si>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</si>
  <si>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</si>
  <si>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</si>
  <si>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</si>
  <si>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</si>
  <si>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</si>
  <si>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</si>
  <si>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</si>
  <si>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</si>
  <si>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</si>
  <si>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</si>
  <si>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</si>
  <si>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</si>
  <si>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</si>
  <si>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</si>
  <si>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</si>
  <si>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</si>
  <si>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</si>
  <si>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</si>
  <si>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</si>
  <si>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</si>
  <si>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</si>
  <si>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</si>
  <si>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</si>
  <si>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</si>
  <si>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</si>
  <si>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</si>
  <si>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</si>
  <si>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</si>
  <si>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</si>
  <si>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</si>
  <si>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</si>
  <si>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</si>
  <si>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</si>
  <si>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</si>
  <si>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</si>
  <si>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</si>
  <si>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</si>
  <si>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</si>
  <si>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</si>
  <si>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</si>
  <si>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</si>
  <si>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</si>
  <si>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</si>
  <si>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</si>
  <si>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</si>
  <si>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</si>
  <si>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</si>
  <si>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</si>
  <si>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</si>
  <si>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</si>
  <si>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</si>
  <si>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</si>
  <si>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</si>
  <si>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</si>
  <si>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</si>
  <si>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</si>
  <si>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</si>
  <si>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</si>
  <si>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</si>
  <si>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</si>
  <si>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</si>
  <si>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</si>
  <si>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</si>
  <si>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</si>
  <si>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</si>
  <si>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</si>
  <si>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</si>
  <si>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</si>
  <si>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</si>
  <si>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</si>
  <si>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</si>
  <si>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</si>
  <si>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</si>
  <si>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</si>
  <si>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</si>
  <si>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</si>
  <si>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</si>
  <si>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</si>
  <si>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</si>
  <si>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</si>
  <si>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</si>
  <si>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</si>
  <si>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</si>
  <si>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</si>
  <si>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</si>
  <si>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</si>
  <si>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</si>
  <si>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</si>
  <si>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</si>
  <si>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</si>
  <si>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</si>
  <si>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</si>
  <si>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</si>
  <si>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</si>
  <si>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</si>
  <si>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</si>
  <si>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</si>
  <si>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</si>
  <si>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</si>
  <si>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</si>
  <si>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</si>
  <si>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</si>
  <si>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</si>
  <si>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</si>
  <si>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</si>
  <si>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</si>
  <si>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</si>
  <si>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</si>
  <si>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</si>
  <si>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</si>
  <si>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</si>
  <si>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</si>
  <si>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</si>
  <si>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</si>
  <si>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</si>
  <si>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</si>
  <si>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</si>
  <si>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</si>
  <si>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</si>
  <si>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</si>
  <si>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</si>
  <si>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</si>
  <si>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</si>
  <si>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</si>
  <si>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</si>
  <si>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</si>
  <si>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</si>
  <si>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</si>
  <si>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</si>
  <si>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</si>
  <si>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</si>
  <si>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</si>
  <si>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</si>
  <si>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</si>
  <si>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</si>
  <si>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</si>
  <si>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</si>
  <si>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</si>
  <si>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</si>
  <si>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</si>
  <si>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</si>
  <si>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</si>
  <si>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</si>
  <si>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</si>
  <si>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</si>
  <si>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</si>
  <si>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</si>
  <si>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</si>
  <si>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</si>
  <si>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</si>
  <si>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</si>
  <si>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</si>
  <si>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</si>
  <si>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</si>
  <si>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</si>
  <si>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</si>
  <si>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</si>
  <si>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</si>
  <si>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</si>
  <si>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</si>
  <si>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</si>
  <si>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</si>
  <si>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</si>
  <si>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</si>
  <si>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</si>
  <si>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</si>
  <si>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</si>
  <si>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</si>
  <si>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</si>
  <si>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</si>
  <si>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</si>
  <si>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</si>
  <si>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</si>
  <si>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</si>
  <si>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</si>
  <si>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</si>
  <si>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</si>
  <si>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</si>
  <si>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</si>
  <si>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</si>
  <si>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</si>
  <si>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</si>
  <si>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</si>
  <si>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</si>
  <si>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</si>
  <si>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</si>
  <si>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</si>
  <si>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</si>
  <si>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</si>
  <si>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</si>
  <si>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</si>
  <si>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</si>
  <si>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</si>
  <si>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</si>
  <si>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</si>
  <si>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</si>
  <si>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</si>
  <si>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</si>
  <si>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</si>
  <si>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</si>
  <si>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</si>
  <si>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</si>
  <si>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</si>
  <si>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</si>
  <si>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</si>
  <si>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</si>
  <si>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</si>
  <si>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</si>
  <si>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</si>
  <si>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</si>
  <si>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</si>
  <si>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</si>
  <si>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</si>
  <si>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</si>
  <si>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</si>
  <si>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</si>
  <si>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</si>
  <si>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</si>
  <si>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</si>
  <si>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</si>
  <si>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</si>
  <si>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</si>
  <si>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</si>
  <si>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</si>
  <si>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</si>
  <si>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</si>
  <si>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</si>
  <si>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</si>
  <si>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</si>
  <si>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</si>
  <si>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</si>
  <si>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</si>
  <si>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</si>
  <si>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</si>
  <si>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</si>
  <si>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</si>
  <si>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</si>
  <si>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</si>
  <si>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</si>
  <si>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</si>
  <si>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</si>
  <si>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</si>
  <si>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</si>
  <si>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</si>
  <si>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</si>
  <si>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</si>
  <si>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</si>
  <si>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</si>
  <si>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</si>
  <si>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</si>
  <si>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</si>
  <si>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</si>
  <si>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</si>
  <si>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</si>
  <si>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</si>
  <si>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</si>
  <si>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</si>
  <si>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</si>
  <si>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</si>
  <si>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</si>
  <si>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</si>
  <si>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</si>
  <si>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</si>
  <si>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</si>
  <si>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</si>
  <si>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</si>
  <si>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</si>
  <si>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</si>
  <si>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</si>
  <si>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</si>
  <si>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</si>
  <si>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</si>
  <si>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</si>
  <si>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</si>
  <si>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</si>
  <si>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</si>
  <si>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</si>
  <si>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</si>
  <si>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</si>
  <si>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</si>
  <si>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</si>
  <si>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</si>
  <si>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</si>
  <si>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</si>
  <si>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</si>
  <si>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</si>
  <si>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</si>
  <si>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</si>
  <si>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</si>
  <si>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</si>
  <si>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</si>
  <si>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</si>
  <si>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</si>
  <si>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</si>
  <si>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</si>
  <si>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</si>
  <si>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</si>
  <si>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</si>
  <si>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</si>
  <si>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</si>
  <si>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</si>
  <si>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</si>
  <si>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</si>
  <si>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</si>
  <si>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</si>
  <si>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</si>
  <si>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</si>
  <si>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</si>
  <si>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</si>
  <si>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</si>
  <si>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</si>
  <si>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</si>
  <si>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</si>
  <si>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</si>
  <si>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</si>
  <si>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</si>
  <si>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</si>
  <si>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</si>
  <si>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</si>
  <si>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</si>
  <si>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</si>
  <si>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</si>
  <si>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</si>
  <si>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</si>
  <si>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</si>
  <si>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</si>
  <si>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</si>
  <si>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</si>
  <si>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</si>
  <si>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</si>
  <si>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</si>
  <si>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</si>
  <si>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</si>
  <si>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</si>
  <si>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</si>
  <si>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</si>
  <si>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</si>
  <si>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</si>
  <si>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</si>
  <si>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</si>
  <si>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</si>
  <si>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</si>
  <si>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</si>
  <si>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</si>
  <si>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</si>
  <si>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</si>
  <si>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</si>
  <si>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</si>
  <si>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</si>
  <si>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</si>
  <si>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</si>
  <si>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</si>
  <si>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</si>
  <si>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</si>
  <si>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</si>
  <si>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</si>
  <si>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</si>
  <si>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</si>
  <si>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</si>
  <si>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</si>
  <si>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</si>
  <si>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</si>
  <si>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</si>
  <si>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</si>
  <si>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</si>
  <si>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</si>
  <si>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</si>
  <si>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</si>
  <si>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</si>
  <si>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</si>
  <si>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</si>
  <si>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</si>
  <si>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</si>
  <si>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</si>
  <si>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</si>
  <si>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</si>
  <si>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</si>
  <si>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</si>
  <si>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</si>
  <si>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</si>
  <si>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</si>
  <si>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</si>
  <si>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</si>
  <si>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</si>
  <si>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</si>
  <si>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</si>
  <si>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</si>
  <si>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</si>
  <si>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</si>
  <si>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</si>
  <si>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</si>
  <si>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</si>
  <si>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</si>
  <si>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</si>
  <si>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</si>
  <si>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</si>
  <si>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</si>
  <si>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</si>
  <si>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</si>
  <si>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</si>
  <si>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</si>
  <si>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</si>
  <si>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</si>
  <si>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</si>
  <si>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</si>
  <si>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</si>
  <si>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</si>
  <si>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</si>
  <si>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</si>
  <si>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</si>
  <si>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</si>
  <si>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</si>
  <si>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</si>
  <si>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</si>
  <si>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</si>
  <si>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</si>
  <si>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</si>
  <si>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</si>
  <si>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</si>
  <si>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</si>
  <si>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</si>
  <si>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</si>
  <si>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</si>
  <si>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</si>
  <si>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</si>
  <si>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</si>
  <si>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</si>
  <si>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</si>
  <si>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</si>
  <si>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</si>
  <si>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</si>
  <si>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</si>
  <si>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</si>
  <si>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</si>
  <si>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</si>
  <si>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</si>
  <si>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</si>
  <si>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</si>
  <si>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</si>
  <si>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</si>
  <si>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</si>
  <si>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</si>
  <si>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</si>
  <si>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</si>
  <si>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</si>
  <si>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</si>
  <si>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</si>
  <si>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</si>
  <si>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</si>
  <si>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</si>
  <si>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</si>
  <si>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</si>
  <si>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</si>
  <si>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</si>
  <si>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</si>
  <si>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</si>
  <si>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</si>
  <si>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</si>
  <si>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</si>
  <si>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</si>
  <si>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</si>
  <si>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</si>
  <si>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</si>
  <si>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</si>
  <si>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</si>
  <si>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</si>
  <si>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</si>
  <si>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</si>
  <si>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</si>
  <si>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</si>
  <si>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</si>
  <si>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</si>
  <si>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</si>
  <si>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</si>
  <si>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</si>
  <si>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</si>
  <si>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</si>
  <si>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</si>
  <si>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</si>
  <si>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</si>
  <si>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</si>
  <si>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</si>
  <si>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</si>
  <si>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</si>
  <si>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</si>
  <si>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</si>
  <si>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</si>
  <si>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</si>
  <si>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</si>
  <si>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</si>
  <si>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</si>
  <si>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</si>
  <si>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</si>
  <si>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</si>
  <si>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</si>
  <si>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</si>
  <si>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</si>
  <si>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</si>
  <si>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</si>
  <si>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</si>
  <si>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</si>
  <si>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</si>
  <si>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</si>
  <si>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</si>
  <si>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</si>
  <si>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</si>
  <si>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</si>
  <si>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</si>
  <si>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</si>
  <si>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</si>
  <si>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</si>
  <si>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</si>
  <si>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</si>
  <si>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</si>
  <si>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</si>
  <si>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</si>
  <si>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</si>
  <si>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</si>
  <si>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</si>
  <si>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</si>
  <si>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</si>
  <si>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</si>
  <si>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</si>
  <si>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</si>
  <si>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</si>
  <si>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</si>
  <si>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</si>
  <si>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</si>
  <si>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</si>
  <si>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</si>
  <si>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</si>
  <si>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</si>
  <si>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</si>
  <si>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</si>
  <si>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</si>
  <si>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</si>
  <si>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</si>
  <si>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</si>
  <si>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</si>
  <si>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</si>
  <si>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</si>
  <si>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</si>
  <si>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</si>
  <si>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</si>
  <si>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</si>
  <si>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</si>
  <si>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</si>
  <si>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</si>
  <si>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</si>
  <si>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</si>
  <si>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</si>
  <si>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</si>
  <si>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</si>
  <si>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</si>
  <si>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</si>
  <si>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</si>
  <si>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</si>
  <si>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</si>
  <si>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</si>
  <si>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</si>
  <si>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</si>
  <si>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</si>
  <si>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</si>
  <si>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</si>
  <si>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</si>
  <si>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</si>
  <si>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</si>
  <si>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</si>
  <si>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</si>
  <si>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</si>
  <si>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</si>
  <si>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</si>
  <si>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</si>
  <si>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</si>
  <si>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</si>
  <si>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</si>
  <si>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</si>
  <si>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</si>
  <si>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</si>
  <si>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</si>
  <si>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</si>
  <si>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</si>
  <si>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</si>
  <si>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</si>
  <si>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</si>
  <si>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</si>
  <si>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</si>
  <si>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</si>
  <si>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</si>
  <si>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</si>
  <si>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</si>
  <si>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</si>
  <si>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</si>
  <si>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</si>
  <si>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</si>
  <si>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</si>
  <si>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</si>
  <si>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</si>
  <si>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</si>
  <si>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</si>
  <si>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</si>
  <si>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</si>
  <si>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</si>
  <si>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</si>
  <si>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</si>
  <si>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</si>
  <si>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</si>
  <si>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</si>
  <si>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</si>
  <si>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</si>
  <si>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</si>
  <si>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</si>
  <si>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</si>
  <si>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</si>
  <si>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</si>
  <si>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</si>
  <si>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</si>
  <si>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</si>
  <si>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</si>
  <si>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</si>
  <si>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</si>
  <si>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</si>
  <si>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</si>
  <si>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</si>
  <si>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</si>
  <si>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</si>
  <si>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</si>
  <si>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</si>
  <si>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</si>
  <si>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</si>
  <si>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</si>
  <si>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</si>
  <si>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</si>
  <si>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</si>
  <si>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</si>
  <si>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</si>
  <si>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</si>
  <si>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</si>
  <si>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</si>
  <si>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</si>
  <si>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</si>
  <si>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</si>
  <si>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</si>
  <si>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</si>
  <si>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</si>
  <si>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</si>
  <si>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</si>
  <si>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</si>
  <si>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</si>
  <si>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</si>
  <si>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</si>
  <si>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</si>
  <si>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</si>
  <si>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</si>
  <si>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</si>
  <si>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</si>
  <si>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</si>
  <si>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</si>
  <si>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</si>
  <si>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</si>
  <si>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</si>
  <si>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</si>
  <si>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</si>
  <si>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</si>
  <si>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</si>
  <si>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</si>
  <si>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</si>
  <si>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</si>
  <si>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</si>
  <si>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</si>
  <si>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</si>
  <si>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</si>
  <si>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</si>
  <si>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</si>
  <si>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</si>
  <si>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</si>
  <si>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</si>
  <si>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</si>
  <si>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</si>
  <si>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</si>
  <si>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</si>
  <si>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</si>
  <si>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</si>
  <si>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</si>
  <si>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</si>
  <si>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</si>
  <si>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</si>
  <si>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</si>
  <si>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</si>
  <si>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</si>
  <si>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</si>
  <si>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</si>
  <si>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</si>
  <si>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</si>
  <si>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</si>
  <si>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</si>
  <si>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</si>
  <si>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</si>
  <si>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</si>
  <si>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</si>
  <si>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</si>
  <si>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</si>
  <si>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</si>
  <si>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</si>
  <si>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</si>
  <si>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</si>
  <si>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</si>
  <si>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</si>
  <si>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</si>
  <si>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</si>
  <si>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</si>
  <si>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</si>
  <si>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</si>
  <si>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</si>
  <si>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</si>
  <si>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</si>
  <si>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</si>
  <si>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</si>
  <si>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</si>
  <si>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</si>
  <si>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</si>
  <si>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</si>
  <si>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</si>
  <si>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</si>
  <si>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</si>
  <si>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</si>
  <si>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</si>
  <si>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</si>
  <si>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</si>
  <si>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</si>
  <si>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</si>
  <si>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</si>
  <si>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</si>
  <si>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</si>
  <si>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</si>
  <si>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</si>
  <si>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</si>
  <si>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</si>
  <si>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</si>
  <si>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</si>
  <si>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</si>
  <si>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</si>
  <si>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</si>
  <si>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</si>
  <si>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</si>
  <si>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</si>
  <si>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</si>
  <si>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</si>
  <si>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</si>
  <si>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</si>
  <si>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</si>
  <si>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</si>
  <si>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</si>
  <si>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</si>
  <si>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</si>
  <si>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</si>
  <si>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</si>
  <si>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</si>
  <si>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</si>
  <si>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</si>
  <si>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</si>
  <si>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</si>
  <si>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</si>
  <si>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</si>
  <si>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</si>
  <si>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</si>
  <si>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</si>
  <si>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</si>
  <si>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</si>
  <si>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</si>
  <si>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</si>
  <si>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</si>
  <si>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</si>
  <si>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</si>
  <si>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</si>
  <si>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</si>
  <si>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</si>
  <si>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</si>
  <si>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</si>
  <si>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</si>
  <si>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</si>
  <si>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</si>
  <si>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</si>
  <si>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</si>
  <si>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</si>
  <si>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</si>
  <si>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</si>
  <si>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</si>
  <si>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</si>
  <si>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</si>
  <si>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</si>
  <si>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</si>
  <si>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</si>
  <si>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</si>
  <si>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</si>
  <si>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</si>
  <si>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</si>
  <si>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</si>
  <si>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</si>
  <si>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</si>
  <si>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</si>
  <si>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</si>
  <si>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</si>
  <si>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</si>
  <si>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</si>
  <si>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</si>
  <si>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</si>
  <si>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</si>
  <si>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</si>
  <si>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</si>
  <si>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</si>
  <si>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</si>
  <si>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</si>
  <si>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</si>
  <si>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</si>
  <si>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</si>
  <si>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</si>
  <si>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</si>
  <si>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</si>
  <si>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</si>
  <si>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</si>
  <si>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</si>
  <si>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</si>
  <si>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</si>
  <si>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</si>
  <si>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</si>
  <si>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</si>
  <si>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</si>
  <si>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</si>
  <si>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</si>
  <si>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</si>
  <si>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</si>
  <si>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</si>
  <si>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</si>
  <si>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</si>
  <si>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</si>
  <si>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</si>
  <si>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</si>
  <si>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</si>
  <si>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</si>
  <si>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</si>
  <si>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</si>
  <si>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</si>
  <si>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</si>
  <si>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</si>
  <si>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</si>
  <si>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</si>
  <si>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</si>
  <si>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</si>
  <si>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</si>
  <si>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</si>
  <si>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</si>
  <si>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</si>
  <si>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</si>
  <si>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</si>
  <si>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</si>
  <si>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</si>
  <si>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</si>
  <si>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</si>
  <si>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</si>
  <si>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</si>
  <si>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</si>
  <si>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</si>
  <si>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</si>
  <si>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</si>
  <si>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</si>
  <si>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</si>
  <si>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</si>
  <si>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</si>
  <si>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</si>
  <si>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</si>
  <si>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</si>
  <si>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</si>
  <si>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</si>
  <si>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</si>
  <si>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</si>
  <si>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</si>
  <si>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</si>
  <si>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</si>
  <si>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</si>
  <si>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</si>
  <si>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</si>
  <si>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</si>
  <si>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</si>
  <si>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</si>
  <si>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</si>
  <si>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</si>
  <si>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</si>
  <si>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</si>
  <si>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</si>
  <si>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</si>
  <si>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</si>
  <si>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</si>
  <si>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</si>
  <si>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</si>
  <si>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</si>
  <si>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</si>
  <si>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</si>
  <si>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</si>
  <si>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</si>
  <si>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</si>
  <si>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</si>
  <si>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</si>
  <si>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</si>
  <si>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</si>
  <si>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</si>
  <si>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</si>
  <si>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</si>
  <si>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</si>
  <si>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</si>
  <si>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</si>
  <si>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</si>
  <si>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</si>
  <si>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</si>
  <si>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</si>
  <si>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</si>
  <si>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</si>
  <si>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</si>
  <si>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</si>
  <si>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</si>
  <si>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</si>
  <si>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</si>
  <si>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</si>
  <si>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</si>
  <si>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</si>
  <si>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</si>
  <si>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</si>
  <si>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</si>
  <si>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</si>
  <si>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</si>
  <si>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</si>
  <si>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</si>
  <si>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</si>
  <si>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</si>
  <si>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</si>
  <si>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</si>
  <si>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</si>
  <si>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</si>
  <si>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</si>
  <si>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</si>
  <si>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</si>
  <si>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</si>
  <si>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</si>
  <si>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</si>
  <si>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</si>
  <si>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</si>
  <si>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</si>
  <si>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</si>
  <si>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</si>
  <si>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</si>
  <si>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</si>
  <si>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</si>
  <si>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</si>
  <si>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</si>
  <si>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</si>
  <si>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</si>
  <si>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</si>
  <si>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</si>
  <si>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</si>
  <si>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</si>
  <si>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</si>
  <si>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</si>
  <si>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</si>
  <si>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</si>
  <si>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</si>
  <si>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</si>
  <si>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</si>
  <si>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</si>
  <si>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</si>
  <si>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</si>
  <si>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</si>
  <si>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</si>
  <si>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</si>
  <si>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</si>
  <si>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</si>
  <si>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</si>
  <si>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</si>
  <si>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</si>
  <si>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</si>
  <si>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</si>
  <si>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</si>
  <si>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</si>
  <si>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</si>
  <si>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</si>
  <si>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</si>
  <si>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</si>
  <si>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</si>
  <si>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</si>
  <si>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</si>
  <si>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</si>
  <si>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</si>
  <si>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</si>
  <si>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</si>
  <si>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</si>
  <si>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</si>
  <si>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</si>
  <si>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</si>
  <si>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</si>
  <si>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</si>
  <si>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</si>
  <si>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</si>
  <si>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</si>
  <si>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</si>
  <si>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</si>
  <si>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</si>
  <si>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</si>
  <si>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</si>
  <si>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</si>
  <si>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</si>
  <si>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</si>
  <si>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</si>
  <si>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</si>
  <si>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</si>
  <si>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</si>
  <si>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</si>
  <si>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</si>
  <si>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</si>
  <si>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</si>
  <si>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</si>
  <si>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</si>
  <si>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</si>
  <si>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</si>
  <si>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</si>
  <si>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</si>
  <si>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</si>
  <si>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</si>
  <si>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</si>
  <si>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</si>
  <si>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</si>
  <si>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</si>
  <si>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</si>
  <si>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</si>
  <si>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</si>
  <si>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</si>
  <si>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</si>
  <si>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</si>
  <si>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</si>
  <si>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</si>
  <si>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</si>
  <si>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</si>
  <si>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</si>
  <si>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</si>
  <si>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</si>
  <si>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</si>
  <si>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</si>
  <si>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</si>
  <si>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</si>
  <si>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</si>
  <si>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</si>
  <si>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</si>
  <si>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</si>
  <si>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</si>
  <si>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</si>
  <si>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</si>
  <si>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</si>
  <si>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</si>
  <si>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</si>
  <si>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</si>
  <si>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</si>
  <si>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</si>
  <si>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</si>
  <si>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</si>
  <si>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</si>
  <si>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</si>
  <si>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</si>
  <si>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</si>
  <si>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</si>
  <si>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</si>
  <si>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</si>
  <si>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</si>
  <si>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</si>
  <si>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</si>
  <si>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</si>
  <si>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</si>
  <si>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</si>
  <si>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</si>
  <si>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</si>
  <si>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</si>
  <si>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</si>
  <si>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</si>
  <si>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</si>
  <si>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</si>
  <si>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</si>
  <si>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</si>
  <si>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</si>
  <si>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</si>
  <si>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</si>
  <si>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</si>
  <si>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</si>
  <si>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</si>
  <si>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</si>
  <si>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</si>
  <si>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</si>
  <si>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</si>
  <si>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</si>
  <si>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</si>
  <si>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</si>
  <si>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</si>
  <si>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</si>
  <si>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</si>
  <si>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</si>
  <si>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</si>
  <si>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</si>
  <si>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</si>
  <si>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</si>
  <si>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</si>
  <si>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</si>
  <si>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</si>
  <si>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</si>
  <si>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</si>
  <si>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</si>
  <si>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</si>
  <si>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</si>
  <si>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</si>
  <si>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</si>
  <si>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</si>
  <si>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</si>
  <si>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</si>
  <si>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</si>
  <si>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</si>
  <si>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</si>
  <si>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</si>
  <si>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</si>
  <si>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</si>
  <si>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</si>
  <si>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</si>
  <si>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</si>
  <si>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</si>
  <si>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</si>
  <si>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</si>
  <si>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</si>
  <si>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</si>
  <si>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</si>
  <si>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</si>
  <si>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</si>
  <si>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</si>
  <si>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</si>
  <si>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</si>
  <si>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</si>
  <si>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</si>
  <si>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</si>
  <si>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</si>
  <si>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</si>
  <si>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</si>
  <si>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</si>
  <si>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</si>
  <si>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</si>
  <si>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</si>
  <si>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</si>
  <si>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</si>
  <si>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</si>
  <si>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</si>
  <si>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</si>
  <si>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</si>
  <si>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</si>
  <si>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</si>
  <si>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</si>
  <si>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</si>
  <si>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</si>
  <si>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</si>
  <si>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</si>
  <si>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</si>
  <si>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</si>
  <si>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</si>
  <si>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</si>
  <si>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</si>
  <si>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</si>
  <si>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</si>
  <si>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</si>
  <si>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</si>
  <si>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</si>
  <si>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</si>
  <si>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</si>
  <si>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</si>
  <si>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</si>
  <si>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</si>
  <si>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</si>
  <si>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</si>
  <si>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</si>
  <si>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</si>
  <si>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</si>
  <si>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</si>
  <si>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</si>
  <si>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</si>
  <si>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</si>
  <si>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</si>
  <si>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</si>
  <si>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</si>
  <si>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</si>
  <si>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</si>
  <si>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</si>
  <si>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</si>
  <si>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</si>
  <si>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</si>
  <si>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</si>
  <si>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</si>
  <si>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</si>
  <si>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</si>
  <si>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</si>
  <si>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</si>
  <si>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</si>
  <si>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</si>
  <si>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</si>
  <si>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</si>
  <si>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</si>
  <si>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</si>
  <si>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</si>
  <si>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</si>
  <si>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</si>
  <si>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</si>
  <si>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</si>
  <si>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</si>
  <si>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</si>
  <si>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</si>
  <si>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</si>
  <si>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</si>
  <si>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</si>
  <si>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</si>
  <si>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</si>
  <si>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</si>
  <si>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</si>
  <si>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</si>
  <si>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</si>
  <si>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</si>
  <si>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</si>
  <si>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</si>
  <si>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</si>
  <si>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</si>
  <si>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</si>
  <si>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</si>
  <si>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</si>
  <si>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</si>
  <si>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</si>
  <si>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</si>
  <si>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</si>
  <si>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</si>
  <si>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</si>
  <si>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</si>
  <si>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</si>
  <si>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</si>
  <si>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</si>
  <si>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</si>
  <si>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</si>
  <si>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</si>
  <si>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</si>
  <si>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</si>
  <si>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</si>
  <si>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</si>
  <si>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</si>
  <si>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</si>
  <si>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</si>
  <si>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</si>
  <si>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</si>
  <si>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</si>
  <si>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</si>
  <si>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</si>
  <si>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</si>
  <si>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</si>
  <si>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</si>
  <si>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</si>
  <si>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</si>
  <si>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</si>
  <si>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</si>
  <si>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</si>
  <si>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</si>
  <si>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</si>
  <si>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</si>
  <si>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</si>
  <si>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</si>
  <si>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</si>
  <si>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</si>
  <si>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</si>
  <si>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</si>
  <si>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</si>
  <si>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</si>
  <si>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</si>
  <si>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</si>
  <si>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</si>
  <si>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</si>
  <si>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</si>
  <si>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</si>
  <si>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</si>
  <si>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</si>
  <si>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</si>
  <si>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</si>
  <si>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</si>
  <si>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</si>
  <si>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</si>
  <si>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</si>
  <si>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</si>
  <si>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</si>
  <si>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</si>
  <si>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</si>
  <si>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</si>
  <si>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</si>
  <si>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</si>
  <si>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</si>
  <si>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</si>
  <si>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</si>
  <si>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</si>
  <si>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</si>
  <si>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</si>
  <si>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</si>
  <si>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</si>
  <si>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</si>
  <si>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</si>
  <si>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</si>
  <si>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</si>
  <si>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</si>
  <si>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</si>
  <si>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</si>
  <si>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</si>
  <si>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</si>
  <si>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</si>
  <si>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</si>
  <si>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</si>
  <si>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</si>
  <si>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</si>
  <si>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</si>
  <si>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</si>
  <si>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</si>
  <si>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</si>
  <si>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</si>
  <si>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</si>
  <si>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</si>
  <si>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</si>
  <si>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</si>
  <si>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</si>
  <si>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</si>
  <si>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</si>
  <si>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</si>
  <si>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</si>
  <si>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</si>
  <si>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</si>
  <si>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</si>
  <si>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</si>
  <si>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</si>
  <si>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</si>
  <si>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</si>
  <si>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</si>
  <si>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</si>
  <si>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</si>
  <si>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</si>
  <si>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</si>
  <si>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</si>
  <si>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</si>
  <si>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</si>
  <si>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</si>
  <si>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</si>
  <si>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</si>
  <si>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</si>
  <si>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</si>
  <si>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</si>
  <si>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</si>
  <si>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</si>
  <si>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</si>
  <si>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</si>
  <si>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</si>
  <si>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</si>
  <si>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</si>
  <si>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</si>
  <si>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</si>
  <si>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</si>
  <si>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</si>
  <si>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</si>
  <si>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</si>
  <si>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</si>
  <si>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</si>
  <si>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</si>
  <si>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</si>
  <si>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</si>
  <si>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</si>
  <si>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</si>
  <si>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</si>
  <si>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</si>
  <si>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</si>
  <si>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</si>
  <si>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</si>
  <si>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</si>
  <si>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</si>
  <si>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</si>
  <si>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</si>
  <si>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</si>
  <si>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</si>
  <si>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</si>
  <si>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</si>
  <si>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</si>
  <si>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</si>
  <si>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</si>
  <si>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</si>
  <si>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</si>
  <si>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</si>
  <si>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</si>
  <si>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</si>
  <si>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</si>
  <si>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</si>
  <si>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</si>
  <si>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</si>
  <si>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</si>
  <si>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</si>
  <si>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</si>
  <si>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</si>
  <si>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</si>
  <si>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</si>
  <si>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</si>
  <si>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</si>
  <si>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</si>
  <si>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</si>
  <si>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</si>
  <si>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</si>
  <si>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</si>
  <si>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</si>
  <si>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</si>
  <si>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</si>
  <si>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</si>
  <si>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</si>
  <si>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</si>
  <si>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</si>
  <si>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</si>
  <si>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</si>
  <si>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</si>
  <si>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</si>
  <si>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</si>
  <si>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</si>
  <si>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</si>
  <si>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</si>
  <si>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</si>
  <si>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</si>
  <si>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</si>
  <si>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</si>
  <si>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</si>
  <si>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</si>
  <si>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</si>
  <si>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</si>
  <si>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</si>
  <si>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</si>
  <si>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</si>
  <si>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</si>
  <si>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</si>
  <si>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</si>
  <si>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</si>
  <si>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</si>
  <si>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</si>
  <si>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</si>
  <si>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</si>
  <si>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</si>
  <si>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</si>
  <si>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</si>
  <si>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</si>
  <si>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</si>
  <si>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</si>
  <si>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</si>
  <si>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</si>
  <si>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</si>
  <si>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</si>
  <si>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</si>
  <si>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</si>
  <si>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</si>
  <si>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</si>
  <si>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</si>
  <si>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</si>
  <si>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</si>
  <si>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</si>
  <si>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</si>
  <si>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</si>
  <si>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</si>
  <si>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</si>
  <si>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</si>
  <si>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</si>
  <si>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</si>
  <si>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</si>
  <si>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</si>
  <si>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</si>
  <si>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</si>
  <si>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</si>
  <si>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</si>
  <si>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</si>
  <si>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</si>
  <si>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</si>
  <si>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</si>
  <si>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</si>
  <si>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</si>
  <si>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</si>
  <si>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</si>
  <si>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</si>
  <si>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</si>
  <si>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</si>
  <si>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</si>
  <si>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</si>
  <si>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</si>
  <si>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</si>
  <si>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</si>
  <si>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</si>
  <si>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</si>
  <si>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</si>
  <si>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</si>
  <si>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</si>
  <si>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</si>
  <si>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</si>
  <si>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</si>
  <si>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</si>
  <si>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</si>
  <si>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</si>
  <si>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</si>
  <si>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</si>
  <si>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</si>
  <si>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</si>
  <si>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</si>
  <si>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</si>
  <si>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</si>
  <si>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</si>
  <si>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</si>
  <si>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</si>
  <si>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</si>
  <si>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</si>
  <si>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</si>
  <si>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</si>
  <si>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</si>
  <si>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</si>
  <si>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</si>
  <si>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</si>
  <si>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</si>
  <si>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</si>
  <si>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</si>
  <si>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</si>
  <si>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</si>
  <si>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</si>
  <si>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</si>
  <si>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</si>
  <si>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</si>
  <si>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</si>
  <si>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</si>
  <si>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</si>
  <si>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</si>
  <si>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</si>
  <si>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</si>
  <si>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</si>
  <si>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</si>
  <si>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</si>
  <si>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</si>
  <si>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</si>
  <si>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</si>
  <si>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</si>
  <si>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</si>
  <si>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</si>
  <si>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</si>
  <si>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</si>
  <si>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</si>
  <si>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</si>
  <si>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</si>
  <si>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</si>
  <si>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</si>
  <si>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</si>
  <si>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</si>
  <si>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</si>
  <si>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</si>
  <si>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</si>
  <si>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</si>
  <si>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</si>
  <si>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</si>
  <si>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</si>
  <si>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</si>
  <si>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</si>
  <si>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</si>
  <si>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</si>
  <si>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</si>
  <si>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</si>
  <si>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</si>
  <si>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</si>
  <si>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</si>
  <si>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</si>
  <si>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</si>
  <si>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</si>
  <si>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</si>
  <si>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</si>
  <si>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</si>
  <si>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</si>
  <si>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</si>
  <si>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</si>
  <si>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</si>
  <si>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</si>
  <si>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</si>
  <si>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</si>
  <si>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</si>
  <si>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</si>
  <si>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</si>
  <si>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</si>
  <si>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</si>
  <si>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</si>
  <si>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</si>
  <si>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</si>
  <si>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</si>
  <si>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</si>
  <si>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</si>
  <si>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</si>
  <si>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</si>
  <si>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</si>
  <si>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</si>
  <si>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</si>
  <si>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</si>
  <si>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</si>
  <si>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</si>
  <si>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</si>
  <si>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</si>
  <si>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</si>
  <si>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</si>
  <si>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</si>
  <si>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</si>
  <si>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</si>
  <si>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</si>
  <si>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</si>
  <si>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</si>
  <si>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</si>
  <si>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</si>
  <si>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</si>
  <si>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</si>
  <si>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</si>
  <si>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</si>
  <si>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</si>
  <si>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</si>
  <si>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</si>
  <si>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</si>
  <si>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</si>
  <si>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</si>
  <si>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</si>
  <si>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</si>
  <si>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</si>
  <si>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</si>
  <si>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</si>
  <si>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</si>
  <si>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</si>
  <si>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</si>
  <si>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</si>
  <si>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</si>
  <si>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</si>
  <si>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</si>
  <si>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</si>
  <si>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</si>
  <si>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</si>
  <si>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</si>
  <si>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</si>
  <si>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</si>
  <si>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</si>
  <si>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</si>
  <si>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</si>
  <si>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</si>
  <si>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</si>
  <si>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</si>
  <si>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</si>
  <si>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</si>
  <si>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</si>
  <si>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</si>
  <si>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</si>
  <si>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</si>
  <si>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</si>
  <si>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</si>
  <si>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</si>
  <si>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</si>
  <si>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</si>
  <si>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</si>
  <si>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</si>
  <si>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</si>
  <si>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</si>
  <si>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</si>
  <si>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</si>
  <si>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</si>
  <si>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</si>
  <si>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</si>
  <si>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</si>
  <si>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</si>
  <si>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</si>
  <si>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</si>
  <si>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</si>
  <si>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</si>
  <si>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</si>
  <si>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</si>
  <si>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</si>
  <si>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</si>
  <si>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</si>
  <si>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</si>
  <si>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</si>
  <si>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</si>
  <si>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</si>
  <si>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</si>
  <si>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</si>
  <si>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</si>
  <si>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</si>
  <si>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</si>
  <si>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</si>
  <si>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</si>
  <si>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</si>
  <si>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</si>
  <si>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</si>
  <si>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</si>
  <si>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</si>
  <si>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</si>
  <si>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</si>
  <si>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</si>
  <si>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</si>
  <si>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</si>
  <si>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RBL Bank Limited</t>
  </si>
  <si>
    <t>GRAVITON RESEARCH CAPITAL LLP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</si>
  <si>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</si>
  <si>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</si>
  <si>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</si>
  <si>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</si>
  <si>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</si>
  <si>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</si>
  <si>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</si>
  <si>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</si>
  <si>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</si>
  <si>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</si>
  <si>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</si>
  <si>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</si>
  <si>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</si>
  <si>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</si>
  <si>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</si>
  <si>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</si>
  <si>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HRTI PRIVATE LIMITED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</si>
  <si>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</si>
  <si>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</si>
  <si>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</si>
  <si>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</si>
  <si>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</si>
  <si>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</si>
  <si>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</si>
  <si>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</si>
  <si>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</si>
  <si>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</si>
  <si>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Indiabulls Hsg Fin Ltd</t>
  </si>
  <si>
    <t>Porfit of Rs.23.50/-</t>
  </si>
  <si>
    <t>Loss of Rs.5.50/-</t>
  </si>
  <si>
    <t>Profit of Rs.0.65/-</t>
  </si>
  <si>
    <t>BANKNIFTY 21000 PE 11 JUN</t>
  </si>
  <si>
    <t>270-280</t>
  </si>
  <si>
    <t>486-490</t>
  </si>
  <si>
    <t>550-570</t>
  </si>
  <si>
    <t xml:space="preserve">RELIANCE </t>
  </si>
  <si>
    <t>Loss of Rs.32.5/-</t>
  </si>
  <si>
    <t>340-335</t>
  </si>
  <si>
    <t>Profit of Rs.4/-</t>
  </si>
  <si>
    <t>ALPHA LEON ENTERPRISES LLP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</si>
  <si>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</si>
  <si>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</si>
  <si>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</si>
  <si>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</si>
  <si>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</si>
  <si>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</si>
  <si>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</si>
  <si>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</si>
  <si>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</si>
  <si>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</si>
  <si>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</si>
  <si>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</si>
  <si>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</si>
  <si>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</si>
  <si>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</si>
  <si>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</si>
  <si>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</si>
  <si>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</si>
  <si>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</si>
  <si>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</si>
  <si>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</si>
  <si>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</si>
  <si>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</si>
  <si>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</si>
  <si>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</si>
  <si>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</si>
  <si>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</si>
  <si>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</si>
  <si>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</si>
  <si>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</si>
  <si>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</si>
  <si>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</si>
  <si>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</si>
  <si>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</si>
  <si>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</si>
  <si>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342.5-343.5</t>
  </si>
  <si>
    <t>325-330</t>
  </si>
  <si>
    <t>NCC Limited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</si>
  <si>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</si>
  <si>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</si>
  <si>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</si>
  <si>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</si>
  <si>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</si>
  <si>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</si>
  <si>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</si>
  <si>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AMFL</t>
  </si>
  <si>
    <t>RAJRAYON</t>
  </si>
  <si>
    <t>Raj Rayon Industries Ltd</t>
  </si>
  <si>
    <t>MULTIPLIER S AND S ADV PVT LTD</t>
  </si>
  <si>
    <t>Loss of Rs.45/-</t>
  </si>
  <si>
    <t>Loss of Rs.140/-</t>
  </si>
  <si>
    <t>Loss of Rs.1.6/-</t>
  </si>
  <si>
    <t>Profit of Rs.14.5/-</t>
  </si>
  <si>
    <t>Loss of Rs.6.50/-</t>
  </si>
  <si>
    <t>514-520</t>
  </si>
  <si>
    <t>470-450</t>
  </si>
  <si>
    <t>1385-1390</t>
  </si>
  <si>
    <t>1450-1470</t>
  </si>
  <si>
    <t>2305-2310</t>
  </si>
  <si>
    <t>2400-2450</t>
  </si>
  <si>
    <t>BANKNIFTY 19000 PE 25 JUN</t>
  </si>
  <si>
    <t>280-290</t>
  </si>
  <si>
    <t>500-600</t>
  </si>
  <si>
    <t>168-172</t>
  </si>
  <si>
    <t>Part Profit of Rs.5/-</t>
  </si>
  <si>
    <t>Part Profit of Rs.17.50/-</t>
  </si>
  <si>
    <t>NAVEEN GUPTA</t>
  </si>
  <si>
    <t>CONSORTIUM CAPITAL PRIVATE LIMITED</t>
  </si>
  <si>
    <t>ASPL</t>
  </si>
  <si>
    <t>JAYANTILAL HANSRAJ HUF</t>
  </si>
  <si>
    <t>NU HEIGHTS AGENCY PRIVATE LIMITED</t>
  </si>
  <si>
    <t>GENNEX</t>
  </si>
  <si>
    <t>GOODPOINT TRADERS PRIVATE LIMITED</t>
  </si>
  <si>
    <t>PARAM CAPITAL</t>
  </si>
  <si>
    <t>FIDELITY FUNDS - INDIA FOCUS FUND</t>
  </si>
  <si>
    <t>NEWLIGHT</t>
  </si>
  <si>
    <t>TANAY KAMAL SEETHA</t>
  </si>
  <si>
    <t>DHANAASHA MARKETING PRIVATE LIMITED</t>
  </si>
  <si>
    <t>SSPNFIN</t>
  </si>
  <si>
    <t>RUSHIL SHAILESH PANDYA</t>
  </si>
  <si>
    <t>VMV</t>
  </si>
  <si>
    <t>COX&amp;KINGS</t>
  </si>
  <si>
    <t>Cox &amp; Kings Limited</t>
  </si>
  <si>
    <t>Equitas Holdings Limited</t>
  </si>
  <si>
    <t>Ind Terrain Fashions Ltd</t>
  </si>
  <si>
    <t>SETU SECURITIES PVT LTD</t>
  </si>
  <si>
    <t>AVNI PARESH SHAH</t>
  </si>
  <si>
    <t>SHAH CHETAN RASIKLAL</t>
  </si>
  <si>
    <t>Sequent Scientific Ltd.</t>
  </si>
  <si>
    <t>AGNUS HOLDINGS PRIVATE LIMITED</t>
  </si>
  <si>
    <t>SRIRAM</t>
  </si>
  <si>
    <t>Shri Ram Switchgears Ltd</t>
  </si>
  <si>
    <t>DURGA DEVI</t>
  </si>
  <si>
    <t>Tata Motors Limited</t>
  </si>
  <si>
    <t>3M India Limited</t>
  </si>
  <si>
    <t>RUANE CUNNIFF &amp; GOLDFARB INC A/C ACACIA CONSERVATION FUND</t>
  </si>
  <si>
    <t>RUANE CUNNIFF &amp; GOLDFARB INC. A/C ACACIA PARTNERS LP</t>
  </si>
  <si>
    <t>Lycos Internet Limited</t>
  </si>
  <si>
    <t>OAK INDIA INVESTMENTS</t>
  </si>
  <si>
    <t>Hind. Oil Exploration</t>
  </si>
  <si>
    <t>MALABAR INDIA FUND LIMITED</t>
  </si>
  <si>
    <t>AGNUS CAPITAL LLP</t>
  </si>
  <si>
    <t>RAM BABU KABRA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</si>
</sst>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6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1" sqref="B11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43999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47" t="s">
        <v>16</v>
      </c>
      <c r="B9" s="549" t="s">
        <v>17</v>
      </c>
      <c r="C9" s="549" t="s">
        <v>18</v>
      </c>
      <c r="D9" s="275" t="s">
        <v>19</v>
      </c>
      <c r="E9" s="275" t="s">
        <v>20</v>
      </c>
      <c r="F9" s="544" t="s">
        <v>21</v>
      </c>
      <c r="G9" s="545"/>
      <c r="H9" s="546"/>
      <c r="I9" s="544" t="s">
        <v>22</v>
      </c>
      <c r="J9" s="545"/>
      <c r="K9" s="546"/>
      <c r="L9" s="275"/>
      <c r="M9" s="282"/>
      <c r="N9" s="282"/>
      <c r="O9" s="282"/>
    </row>
    <row r="10" spans="1:15" ht="59.25" customHeight="1">
      <c r="A10" s="548"/>
      <c r="B10" s="550" t="s">
        <v>17</v>
      </c>
      <c r="C10" s="55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20254.349999999999</v>
      </c>
      <c r="E11" s="304">
        <v>20108.383333333331</v>
      </c>
      <c r="F11" s="316">
        <v>19581.766666666663</v>
      </c>
      <c r="G11" s="316">
        <v>18909.183333333331</v>
      </c>
      <c r="H11" s="316">
        <v>18382.566666666662</v>
      </c>
      <c r="I11" s="316">
        <v>20780.966666666664</v>
      </c>
      <c r="J11" s="316">
        <v>21307.583333333332</v>
      </c>
      <c r="K11" s="316">
        <v>21980.166666666664</v>
      </c>
      <c r="L11" s="303">
        <v>20635</v>
      </c>
      <c r="M11" s="303">
        <v>19435.8</v>
      </c>
      <c r="N11" s="320">
        <v>1762825</v>
      </c>
      <c r="O11" s="321">
        <v>-8.4422734331583024E-2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9897.85</v>
      </c>
      <c r="E12" s="317">
        <v>9882.1500000000015</v>
      </c>
      <c r="F12" s="318">
        <v>9719.6000000000022</v>
      </c>
      <c r="G12" s="318">
        <v>9541.35</v>
      </c>
      <c r="H12" s="318">
        <v>9378.8000000000011</v>
      </c>
      <c r="I12" s="318">
        <v>10060.400000000003</v>
      </c>
      <c r="J12" s="318">
        <v>10222.950000000003</v>
      </c>
      <c r="K12" s="318">
        <v>10401.200000000004</v>
      </c>
      <c r="L12" s="305">
        <v>10044.700000000001</v>
      </c>
      <c r="M12" s="305">
        <v>9703.9</v>
      </c>
      <c r="N12" s="320">
        <v>11362575</v>
      </c>
      <c r="O12" s="321">
        <v>-2.7873849016651159E-2</v>
      </c>
    </row>
    <row r="13" spans="1:15" ht="14.4">
      <c r="A13" s="278">
        <v>3</v>
      </c>
      <c r="B13" s="400" t="s">
        <v>34</v>
      </c>
      <c r="C13" s="278" t="s">
        <v>37</v>
      </c>
      <c r="D13" s="317">
        <v>14457</v>
      </c>
      <c r="E13" s="317">
        <v>14476.333333333334</v>
      </c>
      <c r="F13" s="318">
        <v>14350.666666666668</v>
      </c>
      <c r="G13" s="318">
        <v>14244.333333333334</v>
      </c>
      <c r="H13" s="318">
        <v>14118.666666666668</v>
      </c>
      <c r="I13" s="318">
        <v>14582.666666666668</v>
      </c>
      <c r="J13" s="318">
        <v>14708.333333333336</v>
      </c>
      <c r="K13" s="318">
        <v>14814.666666666668</v>
      </c>
      <c r="L13" s="305">
        <v>14602</v>
      </c>
      <c r="M13" s="305">
        <v>14370</v>
      </c>
      <c r="N13" s="320">
        <v>1250</v>
      </c>
      <c r="O13" s="321">
        <v>0</v>
      </c>
    </row>
    <row r="14" spans="1:15" ht="14.4">
      <c r="A14" s="278">
        <v>4</v>
      </c>
      <c r="B14" s="400" t="s">
        <v>38</v>
      </c>
      <c r="C14" s="278" t="s">
        <v>39</v>
      </c>
      <c r="D14" s="317">
        <v>1238.4000000000001</v>
      </c>
      <c r="E14" s="317">
        <v>1246.4666666666667</v>
      </c>
      <c r="F14" s="318">
        <v>1212.9333333333334</v>
      </c>
      <c r="G14" s="318">
        <v>1187.4666666666667</v>
      </c>
      <c r="H14" s="318">
        <v>1153.9333333333334</v>
      </c>
      <c r="I14" s="318">
        <v>1271.9333333333334</v>
      </c>
      <c r="J14" s="318">
        <v>1305.4666666666667</v>
      </c>
      <c r="K14" s="318">
        <v>1330.9333333333334</v>
      </c>
      <c r="L14" s="305">
        <v>1280</v>
      </c>
      <c r="M14" s="305">
        <v>1221</v>
      </c>
      <c r="N14" s="320">
        <v>2113400</v>
      </c>
      <c r="O14" s="321">
        <v>-3.2193066813206946E-2</v>
      </c>
    </row>
    <row r="15" spans="1:15" ht="14.4">
      <c r="A15" s="278">
        <v>5</v>
      </c>
      <c r="B15" s="400" t="s">
        <v>40</v>
      </c>
      <c r="C15" s="278" t="s">
        <v>41</v>
      </c>
      <c r="D15" s="317">
        <v>146.85</v>
      </c>
      <c r="E15" s="317">
        <v>147.31666666666666</v>
      </c>
      <c r="F15" s="318">
        <v>140.58333333333331</v>
      </c>
      <c r="G15" s="318">
        <v>134.31666666666666</v>
      </c>
      <c r="H15" s="318">
        <v>127.58333333333331</v>
      </c>
      <c r="I15" s="318">
        <v>153.58333333333331</v>
      </c>
      <c r="J15" s="318">
        <v>160.31666666666666</v>
      </c>
      <c r="K15" s="318">
        <v>166.58333333333331</v>
      </c>
      <c r="L15" s="305">
        <v>154.05000000000001</v>
      </c>
      <c r="M15" s="305">
        <v>141.05000000000001</v>
      </c>
      <c r="N15" s="320">
        <v>19328000</v>
      </c>
      <c r="O15" s="321">
        <v>-1.9082419813235892E-2</v>
      </c>
    </row>
    <row r="16" spans="1:15" ht="14.4">
      <c r="A16" s="278">
        <v>6</v>
      </c>
      <c r="B16" s="400" t="s">
        <v>40</v>
      </c>
      <c r="C16" s="278" t="s">
        <v>42</v>
      </c>
      <c r="D16" s="317">
        <v>340.75</v>
      </c>
      <c r="E16" s="317">
        <v>341.40000000000003</v>
      </c>
      <c r="F16" s="318">
        <v>334.80000000000007</v>
      </c>
      <c r="G16" s="318">
        <v>328.85</v>
      </c>
      <c r="H16" s="318">
        <v>322.25000000000006</v>
      </c>
      <c r="I16" s="318">
        <v>347.35000000000008</v>
      </c>
      <c r="J16" s="318">
        <v>353.9500000000001</v>
      </c>
      <c r="K16" s="318">
        <v>359.90000000000009</v>
      </c>
      <c r="L16" s="305">
        <v>348</v>
      </c>
      <c r="M16" s="305">
        <v>335.45</v>
      </c>
      <c r="N16" s="320">
        <v>32382500</v>
      </c>
      <c r="O16" s="321">
        <v>-2.0937263794406653E-2</v>
      </c>
    </row>
    <row r="17" spans="1:15" ht="14.4">
      <c r="A17" s="278">
        <v>7</v>
      </c>
      <c r="B17" s="400" t="s">
        <v>43</v>
      </c>
      <c r="C17" s="278" t="s">
        <v>44</v>
      </c>
      <c r="D17" s="317">
        <v>36.6</v>
      </c>
      <c r="E17" s="317">
        <v>36.81666666666667</v>
      </c>
      <c r="F17" s="318">
        <v>35.483333333333341</v>
      </c>
      <c r="G17" s="318">
        <v>34.366666666666674</v>
      </c>
      <c r="H17" s="318">
        <v>33.033333333333346</v>
      </c>
      <c r="I17" s="318">
        <v>37.933333333333337</v>
      </c>
      <c r="J17" s="318">
        <v>39.266666666666666</v>
      </c>
      <c r="K17" s="318">
        <v>40.383333333333333</v>
      </c>
      <c r="L17" s="305">
        <v>38.15</v>
      </c>
      <c r="M17" s="305">
        <v>35.700000000000003</v>
      </c>
      <c r="N17" s="320">
        <v>34750000</v>
      </c>
      <c r="O17" s="321">
        <v>1.4006419608987453E-2</v>
      </c>
    </row>
    <row r="18" spans="1:15" ht="14.4">
      <c r="A18" s="278">
        <v>8</v>
      </c>
      <c r="B18" s="400" t="s">
        <v>45</v>
      </c>
      <c r="C18" s="278" t="s">
        <v>46</v>
      </c>
      <c r="D18" s="317">
        <v>665.45</v>
      </c>
      <c r="E18" s="317">
        <v>663.58333333333337</v>
      </c>
      <c r="F18" s="318">
        <v>654.86666666666679</v>
      </c>
      <c r="G18" s="318">
        <v>644.28333333333342</v>
      </c>
      <c r="H18" s="318">
        <v>635.56666666666683</v>
      </c>
      <c r="I18" s="318">
        <v>674.16666666666674</v>
      </c>
      <c r="J18" s="318">
        <v>682.88333333333321</v>
      </c>
      <c r="K18" s="318">
        <v>693.4666666666667</v>
      </c>
      <c r="L18" s="305">
        <v>672.3</v>
      </c>
      <c r="M18" s="305">
        <v>653</v>
      </c>
      <c r="N18" s="320">
        <v>1483800</v>
      </c>
      <c r="O18" s="321">
        <v>-1.1854022376132126E-2</v>
      </c>
    </row>
    <row r="19" spans="1:15" ht="14.4">
      <c r="A19" s="278">
        <v>9</v>
      </c>
      <c r="B19" s="400" t="s">
        <v>38</v>
      </c>
      <c r="C19" s="278" t="s">
        <v>47</v>
      </c>
      <c r="D19" s="317">
        <v>190</v>
      </c>
      <c r="E19" s="317">
        <v>191.93333333333331</v>
      </c>
      <c r="F19" s="318">
        <v>185.86666666666662</v>
      </c>
      <c r="G19" s="318">
        <v>181.73333333333332</v>
      </c>
      <c r="H19" s="318">
        <v>175.66666666666663</v>
      </c>
      <c r="I19" s="318">
        <v>196.06666666666661</v>
      </c>
      <c r="J19" s="318">
        <v>202.13333333333327</v>
      </c>
      <c r="K19" s="318">
        <v>206.26666666666659</v>
      </c>
      <c r="L19" s="305">
        <v>198</v>
      </c>
      <c r="M19" s="305">
        <v>187.8</v>
      </c>
      <c r="N19" s="320">
        <v>16843500</v>
      </c>
      <c r="O19" s="321">
        <v>-1.3037618656978788E-2</v>
      </c>
    </row>
    <row r="20" spans="1:15" ht="14.4">
      <c r="A20" s="278">
        <v>10</v>
      </c>
      <c r="B20" s="400" t="s">
        <v>40</v>
      </c>
      <c r="C20" s="278" t="s">
        <v>48</v>
      </c>
      <c r="D20" s="317">
        <v>1374.3</v>
      </c>
      <c r="E20" s="317">
        <v>1388.3833333333332</v>
      </c>
      <c r="F20" s="318">
        <v>1338.8166666666664</v>
      </c>
      <c r="G20" s="318">
        <v>1303.3333333333333</v>
      </c>
      <c r="H20" s="318">
        <v>1253.7666666666664</v>
      </c>
      <c r="I20" s="318">
        <v>1423.8666666666663</v>
      </c>
      <c r="J20" s="318">
        <v>1473.4333333333329</v>
      </c>
      <c r="K20" s="318">
        <v>1508.9166666666663</v>
      </c>
      <c r="L20" s="305">
        <v>1437.95</v>
      </c>
      <c r="M20" s="305">
        <v>1352.9</v>
      </c>
      <c r="N20" s="320">
        <v>902500</v>
      </c>
      <c r="O20" s="321">
        <v>-1.1068068622025456E-3</v>
      </c>
    </row>
    <row r="21" spans="1:15" ht="14.4">
      <c r="A21" s="278">
        <v>11</v>
      </c>
      <c r="B21" s="400" t="s">
        <v>45</v>
      </c>
      <c r="C21" s="278" t="s">
        <v>49</v>
      </c>
      <c r="D21" s="317">
        <v>105.95</v>
      </c>
      <c r="E21" s="317">
        <v>106.58333333333333</v>
      </c>
      <c r="F21" s="318">
        <v>103.41666666666666</v>
      </c>
      <c r="G21" s="318">
        <v>100.88333333333333</v>
      </c>
      <c r="H21" s="318">
        <v>97.716666666666654</v>
      </c>
      <c r="I21" s="318">
        <v>109.11666666666666</v>
      </c>
      <c r="J21" s="318">
        <v>112.28333333333332</v>
      </c>
      <c r="K21" s="318">
        <v>114.81666666666666</v>
      </c>
      <c r="L21" s="305">
        <v>109.75</v>
      </c>
      <c r="M21" s="305">
        <v>104.05</v>
      </c>
      <c r="N21" s="320">
        <v>8625000</v>
      </c>
      <c r="O21" s="321">
        <v>-4.6355313477807391E-4</v>
      </c>
    </row>
    <row r="22" spans="1:15" ht="14.4">
      <c r="A22" s="278">
        <v>12</v>
      </c>
      <c r="B22" s="400" t="s">
        <v>45</v>
      </c>
      <c r="C22" s="278" t="s">
        <v>50</v>
      </c>
      <c r="D22" s="317">
        <v>50.75</v>
      </c>
      <c r="E22" s="317">
        <v>51.166666666666664</v>
      </c>
      <c r="F22" s="318">
        <v>49.233333333333327</v>
      </c>
      <c r="G22" s="318">
        <v>47.716666666666661</v>
      </c>
      <c r="H22" s="318">
        <v>45.783333333333324</v>
      </c>
      <c r="I22" s="318">
        <v>52.68333333333333</v>
      </c>
      <c r="J22" s="318">
        <v>54.616666666666667</v>
      </c>
      <c r="K22" s="318">
        <v>56.133333333333333</v>
      </c>
      <c r="L22" s="305">
        <v>53.1</v>
      </c>
      <c r="M22" s="305">
        <v>49.65</v>
      </c>
      <c r="N22" s="320">
        <v>40721000</v>
      </c>
      <c r="O22" s="321">
        <v>-1.9314596729523396E-2</v>
      </c>
    </row>
    <row r="23" spans="1:15" ht="14.4">
      <c r="A23" s="278">
        <v>13</v>
      </c>
      <c r="B23" s="400" t="s">
        <v>51</v>
      </c>
      <c r="C23" s="278" t="s">
        <v>52</v>
      </c>
      <c r="D23" s="317">
        <v>1619.15</v>
      </c>
      <c r="E23" s="317">
        <v>1621.7333333333333</v>
      </c>
      <c r="F23" s="318">
        <v>1602.1166666666668</v>
      </c>
      <c r="G23" s="318">
        <v>1585.0833333333335</v>
      </c>
      <c r="H23" s="318">
        <v>1565.4666666666669</v>
      </c>
      <c r="I23" s="318">
        <v>1638.7666666666667</v>
      </c>
      <c r="J23" s="318">
        <v>1658.383333333333</v>
      </c>
      <c r="K23" s="318">
        <v>1675.4166666666665</v>
      </c>
      <c r="L23" s="305">
        <v>1641.35</v>
      </c>
      <c r="M23" s="305">
        <v>1604.7</v>
      </c>
      <c r="N23" s="320">
        <v>5207700</v>
      </c>
      <c r="O23" s="321">
        <v>-2.3018910400720398E-2</v>
      </c>
    </row>
    <row r="24" spans="1:15" ht="14.4">
      <c r="A24" s="278">
        <v>14</v>
      </c>
      <c r="B24" s="400" t="s">
        <v>53</v>
      </c>
      <c r="C24" s="278" t="s">
        <v>54</v>
      </c>
      <c r="D24" s="317">
        <v>769.45</v>
      </c>
      <c r="E24" s="317">
        <v>770.63333333333333</v>
      </c>
      <c r="F24" s="318">
        <v>755.41666666666663</v>
      </c>
      <c r="G24" s="318">
        <v>741.38333333333333</v>
      </c>
      <c r="H24" s="318">
        <v>726.16666666666663</v>
      </c>
      <c r="I24" s="318">
        <v>784.66666666666663</v>
      </c>
      <c r="J24" s="318">
        <v>799.88333333333333</v>
      </c>
      <c r="K24" s="318">
        <v>813.91666666666663</v>
      </c>
      <c r="L24" s="305">
        <v>785.85</v>
      </c>
      <c r="M24" s="305">
        <v>756.6</v>
      </c>
      <c r="N24" s="320">
        <v>10121700</v>
      </c>
      <c r="O24" s="321">
        <v>-3.701042394653175E-3</v>
      </c>
    </row>
    <row r="25" spans="1:15" ht="14.4">
      <c r="A25" s="278">
        <v>15</v>
      </c>
      <c r="B25" s="400" t="s">
        <v>55</v>
      </c>
      <c r="C25" s="278" t="s">
        <v>56</v>
      </c>
      <c r="D25" s="317">
        <v>381.95</v>
      </c>
      <c r="E25" s="317">
        <v>382.5</v>
      </c>
      <c r="F25" s="318">
        <v>359.5</v>
      </c>
      <c r="G25" s="318">
        <v>337.05</v>
      </c>
      <c r="H25" s="318">
        <v>314.05</v>
      </c>
      <c r="I25" s="318">
        <v>404.95</v>
      </c>
      <c r="J25" s="318">
        <v>427.95</v>
      </c>
      <c r="K25" s="318">
        <v>450.4</v>
      </c>
      <c r="L25" s="305">
        <v>405.5</v>
      </c>
      <c r="M25" s="305">
        <v>360.05</v>
      </c>
      <c r="N25" s="320">
        <v>69598800</v>
      </c>
      <c r="O25" s="321">
        <v>0.12207626380854728</v>
      </c>
    </row>
    <row r="26" spans="1:15" ht="14.4">
      <c r="A26" s="278">
        <v>16</v>
      </c>
      <c r="B26" s="400" t="s">
        <v>45</v>
      </c>
      <c r="C26" s="278" t="s">
        <v>57</v>
      </c>
      <c r="D26" s="317">
        <v>2722.1</v>
      </c>
      <c r="E26" s="317">
        <v>2738.7999999999997</v>
      </c>
      <c r="F26" s="318">
        <v>2689.1999999999994</v>
      </c>
      <c r="G26" s="318">
        <v>2656.2999999999997</v>
      </c>
      <c r="H26" s="318">
        <v>2606.6999999999994</v>
      </c>
      <c r="I26" s="318">
        <v>2771.6999999999994</v>
      </c>
      <c r="J26" s="318">
        <v>2821.2999999999997</v>
      </c>
      <c r="K26" s="318">
        <v>2854.1999999999994</v>
      </c>
      <c r="L26" s="305">
        <v>2788.4</v>
      </c>
      <c r="M26" s="305">
        <v>2705.9</v>
      </c>
      <c r="N26" s="320">
        <v>1735750</v>
      </c>
      <c r="O26" s="321">
        <v>8.2776648271855931E-3</v>
      </c>
    </row>
    <row r="27" spans="1:15" ht="14.4">
      <c r="A27" s="278">
        <v>17</v>
      </c>
      <c r="B27" s="400" t="s">
        <v>58</v>
      </c>
      <c r="C27" s="278" t="s">
        <v>59</v>
      </c>
      <c r="D27" s="317">
        <v>5122.3500000000004</v>
      </c>
      <c r="E27" s="317">
        <v>5120.2166666666672</v>
      </c>
      <c r="F27" s="318">
        <v>4967.3333333333339</v>
      </c>
      <c r="G27" s="318">
        <v>4812.3166666666666</v>
      </c>
      <c r="H27" s="318">
        <v>4659.4333333333334</v>
      </c>
      <c r="I27" s="318">
        <v>5275.2333333333345</v>
      </c>
      <c r="J27" s="318">
        <v>5428.1166666666677</v>
      </c>
      <c r="K27" s="318">
        <v>5583.133333333335</v>
      </c>
      <c r="L27" s="305">
        <v>5273.1</v>
      </c>
      <c r="M27" s="305">
        <v>4965.2</v>
      </c>
      <c r="N27" s="320">
        <v>758000</v>
      </c>
      <c r="O27" s="321">
        <v>3.1430934656741108E-3</v>
      </c>
    </row>
    <row r="28" spans="1:15" ht="14.4">
      <c r="A28" s="278">
        <v>18</v>
      </c>
      <c r="B28" s="400" t="s">
        <v>58</v>
      </c>
      <c r="C28" s="278" t="s">
        <v>60</v>
      </c>
      <c r="D28" s="317">
        <v>2366.75</v>
      </c>
      <c r="E28" s="317">
        <v>2366.5833333333335</v>
      </c>
      <c r="F28" s="318">
        <v>2280.7666666666669</v>
      </c>
      <c r="G28" s="318">
        <v>2194.7833333333333</v>
      </c>
      <c r="H28" s="318">
        <v>2108.9666666666667</v>
      </c>
      <c r="I28" s="318">
        <v>2452.5666666666671</v>
      </c>
      <c r="J28" s="318">
        <v>2538.3833333333337</v>
      </c>
      <c r="K28" s="318">
        <v>2624.3666666666672</v>
      </c>
      <c r="L28" s="305">
        <v>2452.4</v>
      </c>
      <c r="M28" s="305">
        <v>2280.6</v>
      </c>
      <c r="N28" s="320">
        <v>6333000</v>
      </c>
      <c r="O28" s="321">
        <v>2.046406703190461E-2</v>
      </c>
    </row>
    <row r="29" spans="1:15" ht="14.4">
      <c r="A29" s="278">
        <v>19</v>
      </c>
      <c r="B29" s="400" t="s">
        <v>45</v>
      </c>
      <c r="C29" s="278" t="s">
        <v>61</v>
      </c>
      <c r="D29" s="317">
        <v>1197.6500000000001</v>
      </c>
      <c r="E29" s="317">
        <v>1184.5166666666667</v>
      </c>
      <c r="F29" s="318">
        <v>1160.1333333333332</v>
      </c>
      <c r="G29" s="318">
        <v>1122.6166666666666</v>
      </c>
      <c r="H29" s="318">
        <v>1098.2333333333331</v>
      </c>
      <c r="I29" s="318">
        <v>1222.0333333333333</v>
      </c>
      <c r="J29" s="318">
        <v>1246.416666666667</v>
      </c>
      <c r="K29" s="318">
        <v>1283.9333333333334</v>
      </c>
      <c r="L29" s="305">
        <v>1208.9000000000001</v>
      </c>
      <c r="M29" s="305">
        <v>1147</v>
      </c>
      <c r="N29" s="320">
        <v>1480000</v>
      </c>
      <c r="O29" s="321">
        <v>0.1191772534785239</v>
      </c>
    </row>
    <row r="30" spans="1:15" ht="14.4">
      <c r="A30" s="278">
        <v>20</v>
      </c>
      <c r="B30" s="400" t="s">
        <v>55</v>
      </c>
      <c r="C30" s="278" t="s">
        <v>234</v>
      </c>
      <c r="D30" s="317">
        <v>268.2</v>
      </c>
      <c r="E30" s="317">
        <v>269.41666666666669</v>
      </c>
      <c r="F30" s="318">
        <v>258.33333333333337</v>
      </c>
      <c r="G30" s="318">
        <v>248.4666666666667</v>
      </c>
      <c r="H30" s="318">
        <v>237.38333333333338</v>
      </c>
      <c r="I30" s="318">
        <v>279.28333333333336</v>
      </c>
      <c r="J30" s="318">
        <v>290.36666666666673</v>
      </c>
      <c r="K30" s="318">
        <v>300.23333333333335</v>
      </c>
      <c r="L30" s="305">
        <v>280.5</v>
      </c>
      <c r="M30" s="305">
        <v>259.55</v>
      </c>
      <c r="N30" s="320">
        <v>10747200</v>
      </c>
      <c r="O30" s="321">
        <v>-1.0605391073795847E-2</v>
      </c>
    </row>
    <row r="31" spans="1:15" ht="14.4">
      <c r="A31" s="278">
        <v>21</v>
      </c>
      <c r="B31" s="400" t="s">
        <v>55</v>
      </c>
      <c r="C31" s="278" t="s">
        <v>62</v>
      </c>
      <c r="D31" s="317">
        <v>44.9</v>
      </c>
      <c r="E31" s="317">
        <v>45.333333333333336</v>
      </c>
      <c r="F31" s="318">
        <v>43.166666666666671</v>
      </c>
      <c r="G31" s="318">
        <v>41.433333333333337</v>
      </c>
      <c r="H31" s="318">
        <v>39.266666666666673</v>
      </c>
      <c r="I31" s="318">
        <v>47.06666666666667</v>
      </c>
      <c r="J31" s="318">
        <v>49.233333333333341</v>
      </c>
      <c r="K31" s="318">
        <v>50.966666666666669</v>
      </c>
      <c r="L31" s="305">
        <v>47.5</v>
      </c>
      <c r="M31" s="305">
        <v>43.6</v>
      </c>
      <c r="N31" s="320">
        <v>50901200</v>
      </c>
      <c r="O31" s="321">
        <v>1.9171794235864246E-3</v>
      </c>
    </row>
    <row r="32" spans="1:15" ht="14.4">
      <c r="A32" s="278">
        <v>22</v>
      </c>
      <c r="B32" s="400" t="s">
        <v>51</v>
      </c>
      <c r="C32" s="278" t="s">
        <v>64</v>
      </c>
      <c r="D32" s="317">
        <v>1332.2</v>
      </c>
      <c r="E32" s="317">
        <v>1335.5666666666668</v>
      </c>
      <c r="F32" s="318">
        <v>1304.2333333333336</v>
      </c>
      <c r="G32" s="318">
        <v>1276.2666666666667</v>
      </c>
      <c r="H32" s="318">
        <v>1244.9333333333334</v>
      </c>
      <c r="I32" s="318">
        <v>1363.5333333333338</v>
      </c>
      <c r="J32" s="318">
        <v>1394.8666666666672</v>
      </c>
      <c r="K32" s="318">
        <v>1422.8333333333339</v>
      </c>
      <c r="L32" s="305">
        <v>1366.9</v>
      </c>
      <c r="M32" s="305">
        <v>1307.5999999999999</v>
      </c>
      <c r="N32" s="320">
        <v>1191300</v>
      </c>
      <c r="O32" s="321">
        <v>5.9686888454011738E-2</v>
      </c>
    </row>
    <row r="33" spans="1:15" ht="14.4">
      <c r="A33" s="278">
        <v>23</v>
      </c>
      <c r="B33" s="400" t="s">
        <v>65</v>
      </c>
      <c r="C33" s="278" t="s">
        <v>66</v>
      </c>
      <c r="D33" s="317">
        <v>70.5</v>
      </c>
      <c r="E33" s="317">
        <v>70.75</v>
      </c>
      <c r="F33" s="318">
        <v>68.8</v>
      </c>
      <c r="G33" s="318">
        <v>67.099999999999994</v>
      </c>
      <c r="H33" s="318">
        <v>65.149999999999991</v>
      </c>
      <c r="I33" s="318">
        <v>72.45</v>
      </c>
      <c r="J33" s="318">
        <v>74.399999999999991</v>
      </c>
      <c r="K33" s="318">
        <v>76.100000000000009</v>
      </c>
      <c r="L33" s="305">
        <v>72.7</v>
      </c>
      <c r="M33" s="305">
        <v>69.05</v>
      </c>
      <c r="N33" s="320">
        <v>22215600</v>
      </c>
      <c r="O33" s="321">
        <v>-3.4137943028068586E-2</v>
      </c>
    </row>
    <row r="34" spans="1:15" ht="14.4">
      <c r="A34" s="278">
        <v>24</v>
      </c>
      <c r="B34" s="400" t="s">
        <v>51</v>
      </c>
      <c r="C34" s="278" t="s">
        <v>67</v>
      </c>
      <c r="D34" s="317">
        <v>505</v>
      </c>
      <c r="E34" s="317">
        <v>503.36666666666662</v>
      </c>
      <c r="F34" s="318">
        <v>497.63333333333321</v>
      </c>
      <c r="G34" s="318">
        <v>490.26666666666659</v>
      </c>
      <c r="H34" s="318">
        <v>484.53333333333319</v>
      </c>
      <c r="I34" s="318">
        <v>510.73333333333323</v>
      </c>
      <c r="J34" s="318">
        <v>516.4666666666667</v>
      </c>
      <c r="K34" s="318">
        <v>523.83333333333326</v>
      </c>
      <c r="L34" s="305">
        <v>509.1</v>
      </c>
      <c r="M34" s="305">
        <v>496</v>
      </c>
      <c r="N34" s="320">
        <v>4074400</v>
      </c>
      <c r="O34" s="321">
        <v>-5.3705692803437165E-3</v>
      </c>
    </row>
    <row r="35" spans="1:15" ht="14.4">
      <c r="A35" s="278">
        <v>25</v>
      </c>
      <c r="B35" s="400" t="s">
        <v>45</v>
      </c>
      <c r="C35" s="278" t="s">
        <v>68</v>
      </c>
      <c r="D35" s="317">
        <v>348.4</v>
      </c>
      <c r="E35" s="317">
        <v>350.39999999999992</v>
      </c>
      <c r="F35" s="318">
        <v>341.34999999999985</v>
      </c>
      <c r="G35" s="318">
        <v>334.29999999999995</v>
      </c>
      <c r="H35" s="318">
        <v>325.24999999999989</v>
      </c>
      <c r="I35" s="318">
        <v>357.44999999999982</v>
      </c>
      <c r="J35" s="318">
        <v>366.49999999999989</v>
      </c>
      <c r="K35" s="318">
        <v>373.54999999999978</v>
      </c>
      <c r="L35" s="305">
        <v>359.45</v>
      </c>
      <c r="M35" s="305">
        <v>343.35</v>
      </c>
      <c r="N35" s="320">
        <v>6255600</v>
      </c>
      <c r="O35" s="321">
        <v>-2.6092913189687383E-2</v>
      </c>
    </row>
    <row r="36" spans="1:15" ht="14.4">
      <c r="A36" s="278">
        <v>26</v>
      </c>
      <c r="B36" s="400" t="s">
        <v>69</v>
      </c>
      <c r="C36" s="278" t="s">
        <v>70</v>
      </c>
      <c r="D36" s="317">
        <v>545.1</v>
      </c>
      <c r="E36" s="317">
        <v>546.86666666666667</v>
      </c>
      <c r="F36" s="318">
        <v>534.23333333333335</v>
      </c>
      <c r="G36" s="318">
        <v>523.36666666666667</v>
      </c>
      <c r="H36" s="318">
        <v>510.73333333333335</v>
      </c>
      <c r="I36" s="318">
        <v>557.73333333333335</v>
      </c>
      <c r="J36" s="318">
        <v>570.36666666666679</v>
      </c>
      <c r="K36" s="318">
        <v>581.23333333333335</v>
      </c>
      <c r="L36" s="305">
        <v>559.5</v>
      </c>
      <c r="M36" s="305">
        <v>536</v>
      </c>
      <c r="N36" s="320">
        <v>86554611</v>
      </c>
      <c r="O36" s="321">
        <v>-4.4708437120776646E-3</v>
      </c>
    </row>
    <row r="37" spans="1:15" ht="14.4">
      <c r="A37" s="278">
        <v>27</v>
      </c>
      <c r="B37" s="400" t="s">
        <v>65</v>
      </c>
      <c r="C37" s="278" t="s">
        <v>71</v>
      </c>
      <c r="D37" s="317">
        <v>28.4</v>
      </c>
      <c r="E37" s="317">
        <v>28.666666666666668</v>
      </c>
      <c r="F37" s="318">
        <v>27.333333333333336</v>
      </c>
      <c r="G37" s="318">
        <v>26.266666666666669</v>
      </c>
      <c r="H37" s="318">
        <v>24.933333333333337</v>
      </c>
      <c r="I37" s="318">
        <v>29.733333333333334</v>
      </c>
      <c r="J37" s="318">
        <v>31.06666666666667</v>
      </c>
      <c r="K37" s="318">
        <v>32.133333333333333</v>
      </c>
      <c r="L37" s="305">
        <v>30</v>
      </c>
      <c r="M37" s="305">
        <v>27.6</v>
      </c>
      <c r="N37" s="320">
        <v>46668200</v>
      </c>
      <c r="O37" s="321">
        <v>-5.1598140109577459E-2</v>
      </c>
    </row>
    <row r="38" spans="1:15" ht="14.4">
      <c r="A38" s="278">
        <v>28</v>
      </c>
      <c r="B38" s="400" t="s">
        <v>53</v>
      </c>
      <c r="C38" s="278" t="s">
        <v>72</v>
      </c>
      <c r="D38" s="317">
        <v>385.85</v>
      </c>
      <c r="E38" s="317">
        <v>386.15000000000003</v>
      </c>
      <c r="F38" s="318">
        <v>378.55000000000007</v>
      </c>
      <c r="G38" s="318">
        <v>371.25000000000006</v>
      </c>
      <c r="H38" s="318">
        <v>363.65000000000009</v>
      </c>
      <c r="I38" s="318">
        <v>393.45000000000005</v>
      </c>
      <c r="J38" s="318">
        <v>401.05000000000007</v>
      </c>
      <c r="K38" s="318">
        <v>408.35</v>
      </c>
      <c r="L38" s="305">
        <v>393.75</v>
      </c>
      <c r="M38" s="305">
        <v>378.85</v>
      </c>
      <c r="N38" s="320">
        <v>15405400</v>
      </c>
      <c r="O38" s="321">
        <v>4.8364376271717011E-2</v>
      </c>
    </row>
    <row r="39" spans="1:15" ht="14.4">
      <c r="A39" s="278">
        <v>29</v>
      </c>
      <c r="B39" s="400" t="s">
        <v>45</v>
      </c>
      <c r="C39" s="278" t="s">
        <v>73</v>
      </c>
      <c r="D39" s="317">
        <v>10534.05</v>
      </c>
      <c r="E39" s="317">
        <v>10638.35</v>
      </c>
      <c r="F39" s="318">
        <v>10296.700000000001</v>
      </c>
      <c r="G39" s="318">
        <v>10059.35</v>
      </c>
      <c r="H39" s="318">
        <v>9717.7000000000007</v>
      </c>
      <c r="I39" s="318">
        <v>10875.7</v>
      </c>
      <c r="J39" s="318">
        <v>11217.349999999999</v>
      </c>
      <c r="K39" s="318">
        <v>11454.7</v>
      </c>
      <c r="L39" s="305">
        <v>10980</v>
      </c>
      <c r="M39" s="305">
        <v>10401</v>
      </c>
      <c r="N39" s="320">
        <v>136480</v>
      </c>
      <c r="O39" s="321">
        <v>7.3811632713315619E-3</v>
      </c>
    </row>
    <row r="40" spans="1:15" ht="14.4">
      <c r="A40" s="278">
        <v>30</v>
      </c>
      <c r="B40" s="400" t="s">
        <v>74</v>
      </c>
      <c r="C40" s="278" t="s">
        <v>75</v>
      </c>
      <c r="D40" s="317">
        <v>360.2</v>
      </c>
      <c r="E40" s="317">
        <v>363.39999999999992</v>
      </c>
      <c r="F40" s="318">
        <v>354.14999999999986</v>
      </c>
      <c r="G40" s="318">
        <v>348.09999999999997</v>
      </c>
      <c r="H40" s="318">
        <v>338.84999999999991</v>
      </c>
      <c r="I40" s="318">
        <v>369.44999999999982</v>
      </c>
      <c r="J40" s="318">
        <v>378.69999999999993</v>
      </c>
      <c r="K40" s="318">
        <v>384.74999999999977</v>
      </c>
      <c r="L40" s="305">
        <v>372.65</v>
      </c>
      <c r="M40" s="305">
        <v>357.35</v>
      </c>
      <c r="N40" s="320">
        <v>19143000</v>
      </c>
      <c r="O40" s="321">
        <v>7.6748152359295057E-3</v>
      </c>
    </row>
    <row r="41" spans="1:15" ht="14.4">
      <c r="A41" s="278">
        <v>31</v>
      </c>
      <c r="B41" s="400" t="s">
        <v>51</v>
      </c>
      <c r="C41" s="278" t="s">
        <v>76</v>
      </c>
      <c r="D41" s="317">
        <v>3350.15</v>
      </c>
      <c r="E41" s="317">
        <v>3358.9833333333336</v>
      </c>
      <c r="F41" s="318">
        <v>3317.2166666666672</v>
      </c>
      <c r="G41" s="318">
        <v>3284.2833333333338</v>
      </c>
      <c r="H41" s="318">
        <v>3242.5166666666673</v>
      </c>
      <c r="I41" s="318">
        <v>3391.916666666667</v>
      </c>
      <c r="J41" s="318">
        <v>3433.6833333333334</v>
      </c>
      <c r="K41" s="318">
        <v>3466.6166666666668</v>
      </c>
      <c r="L41" s="305">
        <v>3400.75</v>
      </c>
      <c r="M41" s="305">
        <v>3326.05</v>
      </c>
      <c r="N41" s="320">
        <v>1726600</v>
      </c>
      <c r="O41" s="321">
        <v>8.1747051267079297E-3</v>
      </c>
    </row>
    <row r="42" spans="1:15" ht="14.4">
      <c r="A42" s="278">
        <v>32</v>
      </c>
      <c r="B42" s="400" t="s">
        <v>53</v>
      </c>
      <c r="C42" s="278" t="s">
        <v>77</v>
      </c>
      <c r="D42" s="317">
        <v>360.75</v>
      </c>
      <c r="E42" s="317">
        <v>364.08333333333331</v>
      </c>
      <c r="F42" s="318">
        <v>353.56666666666661</v>
      </c>
      <c r="G42" s="318">
        <v>346.38333333333327</v>
      </c>
      <c r="H42" s="318">
        <v>335.86666666666656</v>
      </c>
      <c r="I42" s="318">
        <v>371.26666666666665</v>
      </c>
      <c r="J42" s="318">
        <v>381.78333333333342</v>
      </c>
      <c r="K42" s="318">
        <v>388.9666666666667</v>
      </c>
      <c r="L42" s="305">
        <v>374.6</v>
      </c>
      <c r="M42" s="305">
        <v>356.9</v>
      </c>
      <c r="N42" s="320">
        <v>7482200</v>
      </c>
      <c r="O42" s="321">
        <v>-4.6270330902972522E-2</v>
      </c>
    </row>
    <row r="43" spans="1:15" ht="14.4">
      <c r="A43" s="278">
        <v>33</v>
      </c>
      <c r="B43" s="400" t="s">
        <v>55</v>
      </c>
      <c r="C43" s="278" t="s">
        <v>78</v>
      </c>
      <c r="D43" s="317">
        <v>101.4</v>
      </c>
      <c r="E43" s="317">
        <v>102.18333333333334</v>
      </c>
      <c r="F43" s="318">
        <v>97.716666666666669</v>
      </c>
      <c r="G43" s="318">
        <v>94.033333333333331</v>
      </c>
      <c r="H43" s="318">
        <v>89.566666666666663</v>
      </c>
      <c r="I43" s="318">
        <v>105.86666666666667</v>
      </c>
      <c r="J43" s="318">
        <v>110.33333333333334</v>
      </c>
      <c r="K43" s="318">
        <v>114.01666666666668</v>
      </c>
      <c r="L43" s="305">
        <v>106.65</v>
      </c>
      <c r="M43" s="305">
        <v>98.5</v>
      </c>
      <c r="N43" s="320">
        <v>11597400</v>
      </c>
      <c r="O43" s="321">
        <v>-2.1828241763802905E-2</v>
      </c>
    </row>
    <row r="44" spans="1:15" ht="14.4">
      <c r="A44" s="278">
        <v>34</v>
      </c>
      <c r="B44" s="400" t="s">
        <v>80</v>
      </c>
      <c r="C44" s="278" t="s">
        <v>81</v>
      </c>
      <c r="D44" s="317">
        <v>297.7</v>
      </c>
      <c r="E44" s="317">
        <v>298.8</v>
      </c>
      <c r="F44" s="318">
        <v>289.05</v>
      </c>
      <c r="G44" s="318">
        <v>280.39999999999998</v>
      </c>
      <c r="H44" s="318">
        <v>270.64999999999998</v>
      </c>
      <c r="I44" s="318">
        <v>307.45000000000005</v>
      </c>
      <c r="J44" s="318">
        <v>317.20000000000005</v>
      </c>
      <c r="K44" s="318">
        <v>325.85000000000008</v>
      </c>
      <c r="L44" s="305">
        <v>308.55</v>
      </c>
      <c r="M44" s="305">
        <v>290.14999999999998</v>
      </c>
      <c r="N44" s="320">
        <v>2616600</v>
      </c>
      <c r="O44" s="321">
        <v>5.0674590427240603E-2</v>
      </c>
    </row>
    <row r="45" spans="1:15" ht="14.4">
      <c r="A45" s="278">
        <v>35</v>
      </c>
      <c r="B45" s="400" t="s">
        <v>58</v>
      </c>
      <c r="C45" s="278" t="s">
        <v>83</v>
      </c>
      <c r="D45" s="317">
        <v>155.4</v>
      </c>
      <c r="E45" s="317">
        <v>156.18333333333334</v>
      </c>
      <c r="F45" s="318">
        <v>149.91666666666669</v>
      </c>
      <c r="G45" s="318">
        <v>144.43333333333334</v>
      </c>
      <c r="H45" s="318">
        <v>138.16666666666669</v>
      </c>
      <c r="I45" s="318">
        <v>161.66666666666669</v>
      </c>
      <c r="J45" s="318">
        <v>167.93333333333334</v>
      </c>
      <c r="K45" s="318">
        <v>173.41666666666669</v>
      </c>
      <c r="L45" s="305">
        <v>162.44999999999999</v>
      </c>
      <c r="M45" s="305">
        <v>150.69999999999999</v>
      </c>
      <c r="N45" s="320">
        <v>6885000</v>
      </c>
      <c r="O45" s="321">
        <v>-1.3963480128893663E-2</v>
      </c>
    </row>
    <row r="46" spans="1:15" ht="14.4">
      <c r="A46" s="278">
        <v>36</v>
      </c>
      <c r="B46" s="400" t="s">
        <v>53</v>
      </c>
      <c r="C46" s="278" t="s">
        <v>84</v>
      </c>
      <c r="D46" s="317">
        <v>637.5</v>
      </c>
      <c r="E46" s="317">
        <v>639.55000000000007</v>
      </c>
      <c r="F46" s="318">
        <v>629.45000000000016</v>
      </c>
      <c r="G46" s="318">
        <v>621.40000000000009</v>
      </c>
      <c r="H46" s="318">
        <v>611.30000000000018</v>
      </c>
      <c r="I46" s="318">
        <v>647.60000000000014</v>
      </c>
      <c r="J46" s="318">
        <v>657.7</v>
      </c>
      <c r="K46" s="318">
        <v>665.75000000000011</v>
      </c>
      <c r="L46" s="305">
        <v>649.65</v>
      </c>
      <c r="M46" s="305">
        <v>631.5</v>
      </c>
      <c r="N46" s="320">
        <v>11252400</v>
      </c>
      <c r="O46" s="321">
        <v>4.0007468060704662E-4</v>
      </c>
    </row>
    <row r="47" spans="1:15" ht="14.4">
      <c r="A47" s="278">
        <v>37</v>
      </c>
      <c r="B47" s="400" t="s">
        <v>40</v>
      </c>
      <c r="C47" s="278" t="s">
        <v>85</v>
      </c>
      <c r="D47" s="317">
        <v>131.15</v>
      </c>
      <c r="E47" s="317">
        <v>131.88333333333335</v>
      </c>
      <c r="F47" s="318">
        <v>128.81666666666672</v>
      </c>
      <c r="G47" s="318">
        <v>126.48333333333338</v>
      </c>
      <c r="H47" s="318">
        <v>123.41666666666674</v>
      </c>
      <c r="I47" s="318">
        <v>134.2166666666667</v>
      </c>
      <c r="J47" s="318">
        <v>137.28333333333336</v>
      </c>
      <c r="K47" s="318">
        <v>139.61666666666667</v>
      </c>
      <c r="L47" s="305">
        <v>134.94999999999999</v>
      </c>
      <c r="M47" s="305">
        <v>129.55000000000001</v>
      </c>
      <c r="N47" s="320">
        <v>37374800</v>
      </c>
      <c r="O47" s="321">
        <v>6.0971834511942677E-3</v>
      </c>
    </row>
    <row r="48" spans="1:15" ht="14.4">
      <c r="A48" s="278">
        <v>38</v>
      </c>
      <c r="B48" s="400" t="s">
        <v>51</v>
      </c>
      <c r="C48" s="278" t="s">
        <v>86</v>
      </c>
      <c r="D48" s="317">
        <v>1329.35</v>
      </c>
      <c r="E48" s="317">
        <v>1333.3</v>
      </c>
      <c r="F48" s="318">
        <v>1313.6</v>
      </c>
      <c r="G48" s="318">
        <v>1297.8499999999999</v>
      </c>
      <c r="H48" s="318">
        <v>1278.1499999999999</v>
      </c>
      <c r="I48" s="318">
        <v>1349.05</v>
      </c>
      <c r="J48" s="318">
        <v>1368.7500000000002</v>
      </c>
      <c r="K48" s="318">
        <v>1384.5</v>
      </c>
      <c r="L48" s="305">
        <v>1353</v>
      </c>
      <c r="M48" s="305">
        <v>1317.55</v>
      </c>
      <c r="N48" s="320">
        <v>1986600</v>
      </c>
      <c r="O48" s="321">
        <v>-2.2727272727272728E-2</v>
      </c>
    </row>
    <row r="49" spans="1:15" ht="14.4">
      <c r="A49" s="278">
        <v>39</v>
      </c>
      <c r="B49" s="400" t="s">
        <v>40</v>
      </c>
      <c r="C49" s="278" t="s">
        <v>87</v>
      </c>
      <c r="D49" s="317">
        <v>378.9</v>
      </c>
      <c r="E49" s="317">
        <v>381.66666666666669</v>
      </c>
      <c r="F49" s="318">
        <v>370.48333333333335</v>
      </c>
      <c r="G49" s="318">
        <v>362.06666666666666</v>
      </c>
      <c r="H49" s="318">
        <v>350.88333333333333</v>
      </c>
      <c r="I49" s="318">
        <v>390.08333333333337</v>
      </c>
      <c r="J49" s="318">
        <v>401.26666666666665</v>
      </c>
      <c r="K49" s="318">
        <v>409.68333333333339</v>
      </c>
      <c r="L49" s="305">
        <v>392.85</v>
      </c>
      <c r="M49" s="305">
        <v>373.25</v>
      </c>
      <c r="N49" s="320">
        <v>6075381</v>
      </c>
      <c r="O49" s="321">
        <v>1.674077949254512E-2</v>
      </c>
    </row>
    <row r="50" spans="1:15" ht="14.4">
      <c r="A50" s="278">
        <v>40</v>
      </c>
      <c r="B50" s="400" t="s">
        <v>65</v>
      </c>
      <c r="C50" s="278" t="s">
        <v>88</v>
      </c>
      <c r="D50" s="317">
        <v>382.7</v>
      </c>
      <c r="E50" s="317">
        <v>387.23333333333335</v>
      </c>
      <c r="F50" s="318">
        <v>375.26666666666671</v>
      </c>
      <c r="G50" s="318">
        <v>367.83333333333337</v>
      </c>
      <c r="H50" s="318">
        <v>355.86666666666673</v>
      </c>
      <c r="I50" s="318">
        <v>394.66666666666669</v>
      </c>
      <c r="J50" s="318">
        <v>406.63333333333338</v>
      </c>
      <c r="K50" s="318">
        <v>414.06666666666666</v>
      </c>
      <c r="L50" s="305">
        <v>399.2</v>
      </c>
      <c r="M50" s="305">
        <v>379.8</v>
      </c>
      <c r="N50" s="320">
        <v>1282800</v>
      </c>
      <c r="O50" s="321">
        <v>-1.9266055045871561E-2</v>
      </c>
    </row>
    <row r="51" spans="1:15" ht="14.4">
      <c r="A51" s="278">
        <v>41</v>
      </c>
      <c r="B51" s="400" t="s">
        <v>51</v>
      </c>
      <c r="C51" s="278" t="s">
        <v>89</v>
      </c>
      <c r="D51" s="317">
        <v>449.15</v>
      </c>
      <c r="E51" s="317">
        <v>451.45</v>
      </c>
      <c r="F51" s="318">
        <v>444.2</v>
      </c>
      <c r="G51" s="318">
        <v>439.25</v>
      </c>
      <c r="H51" s="318">
        <v>432</v>
      </c>
      <c r="I51" s="318">
        <v>456.4</v>
      </c>
      <c r="J51" s="318">
        <v>463.65</v>
      </c>
      <c r="K51" s="318">
        <v>468.59999999999997</v>
      </c>
      <c r="L51" s="305">
        <v>458.7</v>
      </c>
      <c r="M51" s="305">
        <v>446.5</v>
      </c>
      <c r="N51" s="320">
        <v>12805000</v>
      </c>
      <c r="O51" s="321">
        <v>-9.7522917885703138E-4</v>
      </c>
    </row>
    <row r="52" spans="1:15" ht="14.4">
      <c r="A52" s="278">
        <v>42</v>
      </c>
      <c r="B52" s="400" t="s">
        <v>53</v>
      </c>
      <c r="C52" s="278" t="s">
        <v>92</v>
      </c>
      <c r="D52" s="317">
        <v>2323.1</v>
      </c>
      <c r="E52" s="317">
        <v>2326.3333333333335</v>
      </c>
      <c r="F52" s="318">
        <v>2284.7666666666669</v>
      </c>
      <c r="G52" s="318">
        <v>2246.4333333333334</v>
      </c>
      <c r="H52" s="318">
        <v>2204.8666666666668</v>
      </c>
      <c r="I52" s="318">
        <v>2364.666666666667</v>
      </c>
      <c r="J52" s="318">
        <v>2406.2333333333336</v>
      </c>
      <c r="K52" s="318">
        <v>2444.5666666666671</v>
      </c>
      <c r="L52" s="305">
        <v>2367.9</v>
      </c>
      <c r="M52" s="305">
        <v>2288</v>
      </c>
      <c r="N52" s="320">
        <v>3214800</v>
      </c>
      <c r="O52" s="321">
        <v>-1.4832066683010542E-2</v>
      </c>
    </row>
    <row r="53" spans="1:15" ht="14.4">
      <c r="A53" s="278">
        <v>43</v>
      </c>
      <c r="B53" s="400" t="s">
        <v>93</v>
      </c>
      <c r="C53" s="278" t="s">
        <v>94</v>
      </c>
      <c r="D53" s="317">
        <v>146.85</v>
      </c>
      <c r="E53" s="317">
        <v>147.54999999999998</v>
      </c>
      <c r="F53" s="318">
        <v>143.29999999999995</v>
      </c>
      <c r="G53" s="318">
        <v>139.74999999999997</v>
      </c>
      <c r="H53" s="318">
        <v>135.49999999999994</v>
      </c>
      <c r="I53" s="318">
        <v>151.09999999999997</v>
      </c>
      <c r="J53" s="318">
        <v>155.35000000000002</v>
      </c>
      <c r="K53" s="318">
        <v>158.89999999999998</v>
      </c>
      <c r="L53" s="305">
        <v>151.80000000000001</v>
      </c>
      <c r="M53" s="305">
        <v>144</v>
      </c>
      <c r="N53" s="320">
        <v>26142600</v>
      </c>
      <c r="O53" s="321">
        <v>-1.6383112791430372E-3</v>
      </c>
    </row>
    <row r="54" spans="1:15" ht="14.4">
      <c r="A54" s="278">
        <v>44</v>
      </c>
      <c r="B54" s="400" t="s">
        <v>53</v>
      </c>
      <c r="C54" s="278" t="s">
        <v>95</v>
      </c>
      <c r="D54" s="317">
        <v>4004.2</v>
      </c>
      <c r="E54" s="317">
        <v>4011.5166666666664</v>
      </c>
      <c r="F54" s="318">
        <v>3945.0333333333328</v>
      </c>
      <c r="G54" s="318">
        <v>3885.8666666666663</v>
      </c>
      <c r="H54" s="318">
        <v>3819.3833333333328</v>
      </c>
      <c r="I54" s="318">
        <v>4070.6833333333329</v>
      </c>
      <c r="J54" s="318">
        <v>4137.1666666666661</v>
      </c>
      <c r="K54" s="318">
        <v>4196.333333333333</v>
      </c>
      <c r="L54" s="305">
        <v>4078</v>
      </c>
      <c r="M54" s="305">
        <v>3952.35</v>
      </c>
      <c r="N54" s="320">
        <v>3185750</v>
      </c>
      <c r="O54" s="321">
        <v>-1.939207387456714E-2</v>
      </c>
    </row>
    <row r="55" spans="1:15" ht="14.4">
      <c r="A55" s="278">
        <v>45</v>
      </c>
      <c r="B55" s="400" t="s">
        <v>45</v>
      </c>
      <c r="C55" s="278" t="s">
        <v>96</v>
      </c>
      <c r="D55" s="317">
        <v>16693.95</v>
      </c>
      <c r="E55" s="317">
        <v>16678.05</v>
      </c>
      <c r="F55" s="318">
        <v>16377.349999999999</v>
      </c>
      <c r="G55" s="318">
        <v>16060.75</v>
      </c>
      <c r="H55" s="318">
        <v>15760.05</v>
      </c>
      <c r="I55" s="318">
        <v>16994.649999999998</v>
      </c>
      <c r="J55" s="318">
        <v>17295.350000000002</v>
      </c>
      <c r="K55" s="318">
        <v>17611.949999999997</v>
      </c>
      <c r="L55" s="305">
        <v>16978.75</v>
      </c>
      <c r="M55" s="305">
        <v>16361.45</v>
      </c>
      <c r="N55" s="320">
        <v>275870</v>
      </c>
      <c r="O55" s="321">
        <v>-3.413832342900493E-3</v>
      </c>
    </row>
    <row r="56" spans="1:15" ht="14.4">
      <c r="A56" s="278">
        <v>46</v>
      </c>
      <c r="B56" s="400" t="s">
        <v>58</v>
      </c>
      <c r="C56" s="278" t="s">
        <v>97</v>
      </c>
      <c r="D56" s="317">
        <v>47.9</v>
      </c>
      <c r="E56" s="317">
        <v>48.4</v>
      </c>
      <c r="F56" s="318">
        <v>46</v>
      </c>
      <c r="G56" s="318">
        <v>44.1</v>
      </c>
      <c r="H56" s="318">
        <v>41.7</v>
      </c>
      <c r="I56" s="318">
        <v>50.3</v>
      </c>
      <c r="J56" s="318">
        <v>52.699999999999989</v>
      </c>
      <c r="K56" s="318">
        <v>54.599999999999994</v>
      </c>
      <c r="L56" s="305">
        <v>50.8</v>
      </c>
      <c r="M56" s="305">
        <v>46.5</v>
      </c>
      <c r="N56" s="320">
        <v>12653100</v>
      </c>
      <c r="O56" s="321">
        <v>3.2678511674977762E-2</v>
      </c>
    </row>
    <row r="57" spans="1:15" ht="14.4">
      <c r="A57" s="278">
        <v>47</v>
      </c>
      <c r="B57" s="400" t="s">
        <v>45</v>
      </c>
      <c r="C57" s="278" t="s">
        <v>98</v>
      </c>
      <c r="D57" s="317">
        <v>960.35</v>
      </c>
      <c r="E57" s="317">
        <v>958.35</v>
      </c>
      <c r="F57" s="318">
        <v>944.75</v>
      </c>
      <c r="G57" s="318">
        <v>929.15</v>
      </c>
      <c r="H57" s="318">
        <v>915.55</v>
      </c>
      <c r="I57" s="318">
        <v>973.95</v>
      </c>
      <c r="J57" s="318">
        <v>987.55000000000018</v>
      </c>
      <c r="K57" s="318">
        <v>1003.1500000000001</v>
      </c>
      <c r="L57" s="305">
        <v>971.95</v>
      </c>
      <c r="M57" s="305">
        <v>942.75</v>
      </c>
      <c r="N57" s="320">
        <v>2490400</v>
      </c>
      <c r="O57" s="321">
        <v>2.9558890404729421E-2</v>
      </c>
    </row>
    <row r="58" spans="1:15" ht="14.4">
      <c r="A58" s="278">
        <v>48</v>
      </c>
      <c r="B58" s="400" t="s">
        <v>45</v>
      </c>
      <c r="C58" s="278" t="s">
        <v>99</v>
      </c>
      <c r="D58" s="317">
        <v>150.65</v>
      </c>
      <c r="E58" s="317">
        <v>150.53333333333333</v>
      </c>
      <c r="F58" s="318">
        <v>148.11666666666667</v>
      </c>
      <c r="G58" s="318">
        <v>145.58333333333334</v>
      </c>
      <c r="H58" s="318">
        <v>143.16666666666669</v>
      </c>
      <c r="I58" s="318">
        <v>153.06666666666666</v>
      </c>
      <c r="J58" s="318">
        <v>155.48333333333335</v>
      </c>
      <c r="K58" s="318">
        <v>158.01666666666665</v>
      </c>
      <c r="L58" s="305">
        <v>152.94999999999999</v>
      </c>
      <c r="M58" s="305">
        <v>148</v>
      </c>
      <c r="N58" s="320">
        <v>8222300</v>
      </c>
      <c r="O58" s="321">
        <v>-1.9684288337267805E-2</v>
      </c>
    </row>
    <row r="59" spans="1:15" ht="14.4">
      <c r="A59" s="278">
        <v>49</v>
      </c>
      <c r="B59" s="400" t="s">
        <v>55</v>
      </c>
      <c r="C59" s="278" t="s">
        <v>100</v>
      </c>
      <c r="D59" s="317">
        <v>46.85</v>
      </c>
      <c r="E59" s="317">
        <v>47.166666666666664</v>
      </c>
      <c r="F59" s="318">
        <v>45.483333333333327</v>
      </c>
      <c r="G59" s="318">
        <v>44.11666666666666</v>
      </c>
      <c r="H59" s="318">
        <v>42.433333333333323</v>
      </c>
      <c r="I59" s="318">
        <v>48.533333333333331</v>
      </c>
      <c r="J59" s="318">
        <v>50.216666666666669</v>
      </c>
      <c r="K59" s="318">
        <v>51.583333333333336</v>
      </c>
      <c r="L59" s="305">
        <v>48.85</v>
      </c>
      <c r="M59" s="305">
        <v>45.8</v>
      </c>
      <c r="N59" s="320">
        <v>60948500</v>
      </c>
      <c r="O59" s="321">
        <v>-1.491801556451678E-2</v>
      </c>
    </row>
    <row r="60" spans="1:15" ht="14.4">
      <c r="A60" s="278">
        <v>50</v>
      </c>
      <c r="B60" s="400" t="s">
        <v>74</v>
      </c>
      <c r="C60" s="278" t="s">
        <v>101</v>
      </c>
      <c r="D60" s="317">
        <v>97.5</v>
      </c>
      <c r="E60" s="317">
        <v>98.216666666666654</v>
      </c>
      <c r="F60" s="318">
        <v>94.533333333333303</v>
      </c>
      <c r="G60" s="318">
        <v>91.566666666666649</v>
      </c>
      <c r="H60" s="318">
        <v>87.883333333333297</v>
      </c>
      <c r="I60" s="318">
        <v>101.18333333333331</v>
      </c>
      <c r="J60" s="318">
        <v>104.86666666666667</v>
      </c>
      <c r="K60" s="318">
        <v>107.83333333333331</v>
      </c>
      <c r="L60" s="305">
        <v>101.9</v>
      </c>
      <c r="M60" s="305">
        <v>95.25</v>
      </c>
      <c r="N60" s="320">
        <v>32944726</v>
      </c>
      <c r="O60" s="321">
        <v>-1.070281613765678E-2</v>
      </c>
    </row>
    <row r="61" spans="1:15" ht="14.4">
      <c r="A61" s="278">
        <v>51</v>
      </c>
      <c r="B61" s="400" t="s">
        <v>53</v>
      </c>
      <c r="C61" s="278" t="s">
        <v>102</v>
      </c>
      <c r="D61" s="317">
        <v>394</v>
      </c>
      <c r="E61" s="317">
        <v>395.7833333333333</v>
      </c>
      <c r="F61" s="318">
        <v>386.36666666666662</v>
      </c>
      <c r="G61" s="318">
        <v>378.73333333333329</v>
      </c>
      <c r="H61" s="318">
        <v>369.31666666666661</v>
      </c>
      <c r="I61" s="318">
        <v>403.41666666666663</v>
      </c>
      <c r="J61" s="318">
        <v>412.83333333333337</v>
      </c>
      <c r="K61" s="318">
        <v>420.46666666666664</v>
      </c>
      <c r="L61" s="305">
        <v>405.2</v>
      </c>
      <c r="M61" s="305">
        <v>388.15</v>
      </c>
      <c r="N61" s="320">
        <v>4326600</v>
      </c>
      <c r="O61" s="321">
        <v>2.084491384102279E-3</v>
      </c>
    </row>
    <row r="62" spans="1:15" ht="14.4">
      <c r="A62" s="278">
        <v>52</v>
      </c>
      <c r="B62" s="400" t="s">
        <v>103</v>
      </c>
      <c r="C62" s="278" t="s">
        <v>104</v>
      </c>
      <c r="D62" s="317">
        <v>20.399999999999999</v>
      </c>
      <c r="E62" s="317">
        <v>20.483333333333334</v>
      </c>
      <c r="F62" s="318">
        <v>19.866666666666667</v>
      </c>
      <c r="G62" s="318">
        <v>19.333333333333332</v>
      </c>
      <c r="H62" s="318">
        <v>18.716666666666665</v>
      </c>
      <c r="I62" s="318">
        <v>21.016666666666669</v>
      </c>
      <c r="J62" s="318">
        <v>21.633333333333336</v>
      </c>
      <c r="K62" s="318">
        <v>22.166666666666671</v>
      </c>
      <c r="L62" s="305">
        <v>21.1</v>
      </c>
      <c r="M62" s="305">
        <v>19.95</v>
      </c>
      <c r="N62" s="320">
        <v>75060000</v>
      </c>
      <c r="O62" s="321">
        <v>7.246376811594203E-3</v>
      </c>
    </row>
    <row r="63" spans="1:15" ht="14.4">
      <c r="A63" s="278">
        <v>53</v>
      </c>
      <c r="B63" s="400" t="s">
        <v>51</v>
      </c>
      <c r="C63" s="278" t="s">
        <v>105</v>
      </c>
      <c r="D63" s="317">
        <v>635</v>
      </c>
      <c r="E63" s="317">
        <v>633.18333333333328</v>
      </c>
      <c r="F63" s="318">
        <v>618.36666666666656</v>
      </c>
      <c r="G63" s="318">
        <v>601.73333333333323</v>
      </c>
      <c r="H63" s="318">
        <v>586.91666666666652</v>
      </c>
      <c r="I63" s="318">
        <v>649.81666666666661</v>
      </c>
      <c r="J63" s="318">
        <v>664.63333333333344</v>
      </c>
      <c r="K63" s="318">
        <v>681.26666666666665</v>
      </c>
      <c r="L63" s="305">
        <v>648</v>
      </c>
      <c r="M63" s="305">
        <v>616.54999999999995</v>
      </c>
      <c r="N63" s="320">
        <v>6377000</v>
      </c>
      <c r="O63" s="321">
        <v>-1.8651318826752025E-2</v>
      </c>
    </row>
    <row r="64" spans="1:15" ht="14.4">
      <c r="A64" s="278">
        <v>54</v>
      </c>
      <c r="B64" s="455" t="s">
        <v>40</v>
      </c>
      <c r="C64" s="278" t="s">
        <v>249</v>
      </c>
      <c r="D64" s="317">
        <v>819.6</v>
      </c>
      <c r="E64" s="317">
        <v>826.56666666666661</v>
      </c>
      <c r="F64" s="318">
        <v>793.08333333333326</v>
      </c>
      <c r="G64" s="318">
        <v>766.56666666666661</v>
      </c>
      <c r="H64" s="318">
        <v>733.08333333333326</v>
      </c>
      <c r="I64" s="318">
        <v>853.08333333333326</v>
      </c>
      <c r="J64" s="318">
        <v>886.56666666666661</v>
      </c>
      <c r="K64" s="318">
        <v>913.08333333333326</v>
      </c>
      <c r="L64" s="305">
        <v>860.05</v>
      </c>
      <c r="M64" s="305">
        <v>800.05</v>
      </c>
      <c r="N64" s="320">
        <v>436800</v>
      </c>
      <c r="O64" s="321">
        <v>0.10891089108910891</v>
      </c>
    </row>
    <row r="65" spans="1:15" ht="14.4">
      <c r="A65" s="278">
        <v>55</v>
      </c>
      <c r="B65" s="400" t="s">
        <v>38</v>
      </c>
      <c r="C65" s="278" t="s">
        <v>106</v>
      </c>
      <c r="D65" s="317">
        <v>588.79999999999995</v>
      </c>
      <c r="E65" s="317">
        <v>591.43333333333339</v>
      </c>
      <c r="F65" s="318">
        <v>578.26666666666677</v>
      </c>
      <c r="G65" s="318">
        <v>567.73333333333335</v>
      </c>
      <c r="H65" s="318">
        <v>554.56666666666672</v>
      </c>
      <c r="I65" s="318">
        <v>601.96666666666681</v>
      </c>
      <c r="J65" s="318">
        <v>615.13333333333333</v>
      </c>
      <c r="K65" s="318">
        <v>625.66666666666686</v>
      </c>
      <c r="L65" s="305">
        <v>604.6</v>
      </c>
      <c r="M65" s="305">
        <v>580.9</v>
      </c>
      <c r="N65" s="320">
        <v>18671750</v>
      </c>
      <c r="O65" s="321">
        <v>-5.3933841154850054E-3</v>
      </c>
    </row>
    <row r="66" spans="1:15" ht="14.4">
      <c r="A66" s="278">
        <v>56</v>
      </c>
      <c r="B66" s="400" t="s">
        <v>40</v>
      </c>
      <c r="C66" s="278" t="s">
        <v>107</v>
      </c>
      <c r="D66" s="317">
        <v>551.85</v>
      </c>
      <c r="E66" s="317">
        <v>550.18333333333328</v>
      </c>
      <c r="F66" s="318">
        <v>544.96666666666658</v>
      </c>
      <c r="G66" s="318">
        <v>538.08333333333326</v>
      </c>
      <c r="H66" s="318">
        <v>532.86666666666656</v>
      </c>
      <c r="I66" s="318">
        <v>557.06666666666661</v>
      </c>
      <c r="J66" s="318">
        <v>562.2833333333333</v>
      </c>
      <c r="K66" s="318">
        <v>569.16666666666663</v>
      </c>
      <c r="L66" s="305">
        <v>555.4</v>
      </c>
      <c r="M66" s="305">
        <v>543.29999999999995</v>
      </c>
      <c r="N66" s="320">
        <v>5409000</v>
      </c>
      <c r="O66" s="321">
        <v>-1.7081591858986007E-2</v>
      </c>
    </row>
    <row r="67" spans="1:15" ht="14.4">
      <c r="A67" s="278">
        <v>57</v>
      </c>
      <c r="B67" s="400" t="s">
        <v>108</v>
      </c>
      <c r="C67" s="278" t="s">
        <v>109</v>
      </c>
      <c r="D67" s="317">
        <v>581.6</v>
      </c>
      <c r="E67" s="317">
        <v>584.79999999999995</v>
      </c>
      <c r="F67" s="318">
        <v>576.59999999999991</v>
      </c>
      <c r="G67" s="318">
        <v>571.59999999999991</v>
      </c>
      <c r="H67" s="318">
        <v>563.39999999999986</v>
      </c>
      <c r="I67" s="318">
        <v>589.79999999999995</v>
      </c>
      <c r="J67" s="318">
        <v>598</v>
      </c>
      <c r="K67" s="318">
        <v>603</v>
      </c>
      <c r="L67" s="305">
        <v>593</v>
      </c>
      <c r="M67" s="305">
        <v>579.79999999999995</v>
      </c>
      <c r="N67" s="320">
        <v>20847400</v>
      </c>
      <c r="O67" s="321">
        <v>-4.944871366521884E-3</v>
      </c>
    </row>
    <row r="68" spans="1:15" ht="14.4">
      <c r="A68" s="278">
        <v>58</v>
      </c>
      <c r="B68" s="400" t="s">
        <v>58</v>
      </c>
      <c r="C68" s="278" t="s">
        <v>110</v>
      </c>
      <c r="D68" s="317">
        <v>1820.2</v>
      </c>
      <c r="E68" s="317">
        <v>1806.7</v>
      </c>
      <c r="F68" s="318">
        <v>1779</v>
      </c>
      <c r="G68" s="318">
        <v>1737.8</v>
      </c>
      <c r="H68" s="318">
        <v>1710.1</v>
      </c>
      <c r="I68" s="318">
        <v>1847.9</v>
      </c>
      <c r="J68" s="318">
        <v>1875.6000000000004</v>
      </c>
      <c r="K68" s="318">
        <v>1916.8000000000002</v>
      </c>
      <c r="L68" s="305">
        <v>1834.4</v>
      </c>
      <c r="M68" s="305">
        <v>1765.5</v>
      </c>
      <c r="N68" s="320">
        <v>28103950</v>
      </c>
      <c r="O68" s="321">
        <v>-3.8947319748603056E-4</v>
      </c>
    </row>
    <row r="69" spans="1:15" ht="14.4">
      <c r="A69" s="278">
        <v>59</v>
      </c>
      <c r="B69" s="400" t="s">
        <v>55</v>
      </c>
      <c r="C69" s="278" t="s">
        <v>111</v>
      </c>
      <c r="D69" s="317">
        <v>987.75</v>
      </c>
      <c r="E69" s="317">
        <v>976.13333333333333</v>
      </c>
      <c r="F69" s="318">
        <v>961.36666666666667</v>
      </c>
      <c r="G69" s="318">
        <v>934.98333333333335</v>
      </c>
      <c r="H69" s="318">
        <v>920.2166666666667</v>
      </c>
      <c r="I69" s="318">
        <v>1002.5166666666667</v>
      </c>
      <c r="J69" s="318">
        <v>1017.2833333333333</v>
      </c>
      <c r="K69" s="318">
        <v>1043.6666666666665</v>
      </c>
      <c r="L69" s="305">
        <v>990.9</v>
      </c>
      <c r="M69" s="305">
        <v>949.75</v>
      </c>
      <c r="N69" s="320">
        <v>35361200</v>
      </c>
      <c r="O69" s="321">
        <v>-2.2037681331177534E-3</v>
      </c>
    </row>
    <row r="70" spans="1:15" ht="14.4">
      <c r="A70" s="278">
        <v>60</v>
      </c>
      <c r="B70" s="400" t="s">
        <v>58</v>
      </c>
      <c r="C70" s="278" t="s">
        <v>254</v>
      </c>
      <c r="D70" s="317">
        <v>506.45</v>
      </c>
      <c r="E70" s="317">
        <v>505.09999999999997</v>
      </c>
      <c r="F70" s="318">
        <v>498.29999999999995</v>
      </c>
      <c r="G70" s="318">
        <v>490.15</v>
      </c>
      <c r="H70" s="318">
        <v>483.34999999999997</v>
      </c>
      <c r="I70" s="318">
        <v>513.25</v>
      </c>
      <c r="J70" s="318">
        <v>520.04999999999995</v>
      </c>
      <c r="K70" s="318">
        <v>528.19999999999993</v>
      </c>
      <c r="L70" s="305">
        <v>511.9</v>
      </c>
      <c r="M70" s="305">
        <v>496.95</v>
      </c>
      <c r="N70" s="320">
        <v>18579300</v>
      </c>
      <c r="O70" s="321">
        <v>-6.3854706476920856E-3</v>
      </c>
    </row>
    <row r="71" spans="1:15" ht="14.4">
      <c r="A71" s="278">
        <v>61</v>
      </c>
      <c r="B71" s="400" t="s">
        <v>45</v>
      </c>
      <c r="C71" s="278" t="s">
        <v>112</v>
      </c>
      <c r="D71" s="317">
        <v>2389.4499999999998</v>
      </c>
      <c r="E71" s="317">
        <v>2396.7166666666667</v>
      </c>
      <c r="F71" s="318">
        <v>2355.7333333333336</v>
      </c>
      <c r="G71" s="318">
        <v>2322.0166666666669</v>
      </c>
      <c r="H71" s="318">
        <v>2281.0333333333338</v>
      </c>
      <c r="I71" s="318">
        <v>2430.4333333333334</v>
      </c>
      <c r="J71" s="318">
        <v>2471.4166666666661</v>
      </c>
      <c r="K71" s="318">
        <v>2505.1333333333332</v>
      </c>
      <c r="L71" s="305">
        <v>2437.6999999999998</v>
      </c>
      <c r="M71" s="305">
        <v>2363</v>
      </c>
      <c r="N71" s="320">
        <v>2028600</v>
      </c>
      <c r="O71" s="321">
        <v>5.1360456076703809E-2</v>
      </c>
    </row>
    <row r="72" spans="1:15" ht="14.4">
      <c r="A72" s="278">
        <v>62</v>
      </c>
      <c r="B72" s="400" t="s">
        <v>114</v>
      </c>
      <c r="C72" s="278" t="s">
        <v>115</v>
      </c>
      <c r="D72" s="317">
        <v>150.30000000000001</v>
      </c>
      <c r="E72" s="317">
        <v>150.68333333333337</v>
      </c>
      <c r="F72" s="318">
        <v>146.46666666666673</v>
      </c>
      <c r="G72" s="318">
        <v>142.63333333333335</v>
      </c>
      <c r="H72" s="318">
        <v>138.41666666666671</v>
      </c>
      <c r="I72" s="318">
        <v>154.51666666666674</v>
      </c>
      <c r="J72" s="318">
        <v>158.73333333333338</v>
      </c>
      <c r="K72" s="318">
        <v>162.56666666666675</v>
      </c>
      <c r="L72" s="305">
        <v>154.9</v>
      </c>
      <c r="M72" s="305">
        <v>146.85</v>
      </c>
      <c r="N72" s="320">
        <v>33580100</v>
      </c>
      <c r="O72" s="321">
        <v>1.3784775159629869E-2</v>
      </c>
    </row>
    <row r="73" spans="1:15" ht="14.4">
      <c r="A73" s="278">
        <v>63</v>
      </c>
      <c r="B73" s="400" t="s">
        <v>74</v>
      </c>
      <c r="C73" s="278" t="s">
        <v>116</v>
      </c>
      <c r="D73" s="317">
        <v>209.6</v>
      </c>
      <c r="E73" s="317">
        <v>210.2833333333333</v>
      </c>
      <c r="F73" s="318">
        <v>205.26666666666659</v>
      </c>
      <c r="G73" s="318">
        <v>200.93333333333328</v>
      </c>
      <c r="H73" s="318">
        <v>195.91666666666657</v>
      </c>
      <c r="I73" s="318">
        <v>214.61666666666662</v>
      </c>
      <c r="J73" s="318">
        <v>219.63333333333333</v>
      </c>
      <c r="K73" s="318">
        <v>223.96666666666664</v>
      </c>
      <c r="L73" s="305">
        <v>215.3</v>
      </c>
      <c r="M73" s="305">
        <v>205.95</v>
      </c>
      <c r="N73" s="320">
        <v>16870500</v>
      </c>
      <c r="O73" s="321">
        <v>-8.3759478046199973E-3</v>
      </c>
    </row>
    <row r="74" spans="1:15" ht="14.4">
      <c r="A74" s="278">
        <v>64</v>
      </c>
      <c r="B74" s="400" t="s">
        <v>51</v>
      </c>
      <c r="C74" s="278" t="s">
        <v>117</v>
      </c>
      <c r="D74" s="317">
        <v>2061.1</v>
      </c>
      <c r="E74" s="317">
        <v>2067.6666666666665</v>
      </c>
      <c r="F74" s="318">
        <v>2033.7833333333328</v>
      </c>
      <c r="G74" s="318">
        <v>2006.4666666666662</v>
      </c>
      <c r="H74" s="318">
        <v>1972.5833333333326</v>
      </c>
      <c r="I74" s="318">
        <v>2094.9833333333331</v>
      </c>
      <c r="J74" s="318">
        <v>2128.8666666666672</v>
      </c>
      <c r="K74" s="318">
        <v>2156.1833333333334</v>
      </c>
      <c r="L74" s="305">
        <v>2101.5500000000002</v>
      </c>
      <c r="M74" s="305">
        <v>2040.35</v>
      </c>
      <c r="N74" s="320">
        <v>19758900</v>
      </c>
      <c r="O74" s="321">
        <v>2.0081848747166482E-3</v>
      </c>
    </row>
    <row r="75" spans="1:15" ht="14.4">
      <c r="A75" s="278">
        <v>65</v>
      </c>
      <c r="B75" s="400" t="s">
        <v>58</v>
      </c>
      <c r="C75" s="278" t="s">
        <v>118</v>
      </c>
      <c r="D75" s="317">
        <v>151.35</v>
      </c>
      <c r="E75" s="317">
        <v>151.65</v>
      </c>
      <c r="F75" s="318">
        <v>143.25</v>
      </c>
      <c r="G75" s="318">
        <v>135.15</v>
      </c>
      <c r="H75" s="318">
        <v>126.75</v>
      </c>
      <c r="I75" s="318">
        <v>159.75</v>
      </c>
      <c r="J75" s="318">
        <v>168.15000000000003</v>
      </c>
      <c r="K75" s="318">
        <v>176.25</v>
      </c>
      <c r="L75" s="305">
        <v>160.05000000000001</v>
      </c>
      <c r="M75" s="305">
        <v>143.55000000000001</v>
      </c>
      <c r="N75" s="320">
        <v>14048900</v>
      </c>
      <c r="O75" s="321">
        <v>-1.7305176863943818E-2</v>
      </c>
    </row>
    <row r="76" spans="1:15" ht="14.4">
      <c r="A76" s="278">
        <v>66</v>
      </c>
      <c r="B76" s="400" t="s">
        <v>55</v>
      </c>
      <c r="C76" s="278" t="s">
        <v>119</v>
      </c>
      <c r="D76" s="317">
        <v>342.65</v>
      </c>
      <c r="E76" s="317">
        <v>339.08333333333331</v>
      </c>
      <c r="F76" s="318">
        <v>329.91666666666663</v>
      </c>
      <c r="G76" s="318">
        <v>317.18333333333334</v>
      </c>
      <c r="H76" s="318">
        <v>308.01666666666665</v>
      </c>
      <c r="I76" s="318">
        <v>351.81666666666661</v>
      </c>
      <c r="J76" s="318">
        <v>360.98333333333323</v>
      </c>
      <c r="K76" s="318">
        <v>373.71666666666658</v>
      </c>
      <c r="L76" s="305">
        <v>348.25</v>
      </c>
      <c r="M76" s="305">
        <v>326.35000000000002</v>
      </c>
      <c r="N76" s="320">
        <v>113451250</v>
      </c>
      <c r="O76" s="321">
        <v>-1.3203530509244863E-2</v>
      </c>
    </row>
    <row r="77" spans="1:15" ht="14.4">
      <c r="A77" s="278">
        <v>67</v>
      </c>
      <c r="B77" s="400" t="s">
        <v>58</v>
      </c>
      <c r="C77" s="278" t="s">
        <v>120</v>
      </c>
      <c r="D77" s="317">
        <v>392.65</v>
      </c>
      <c r="E77" s="317">
        <v>394.73333333333335</v>
      </c>
      <c r="F77" s="318">
        <v>384.9666666666667</v>
      </c>
      <c r="G77" s="318">
        <v>377.28333333333336</v>
      </c>
      <c r="H77" s="318">
        <v>367.51666666666671</v>
      </c>
      <c r="I77" s="318">
        <v>402.41666666666669</v>
      </c>
      <c r="J77" s="318">
        <v>412.18333333333334</v>
      </c>
      <c r="K77" s="318">
        <v>419.86666666666667</v>
      </c>
      <c r="L77" s="305">
        <v>404.5</v>
      </c>
      <c r="M77" s="305">
        <v>387.05</v>
      </c>
      <c r="N77" s="320">
        <v>8040000</v>
      </c>
      <c r="O77" s="321">
        <v>-2.4390243902439025E-2</v>
      </c>
    </row>
    <row r="78" spans="1:15" ht="14.4">
      <c r="A78" s="278">
        <v>68</v>
      </c>
      <c r="B78" s="400" t="s">
        <v>69</v>
      </c>
      <c r="C78" s="278" t="s">
        <v>121</v>
      </c>
      <c r="D78" s="317">
        <v>9.8000000000000007</v>
      </c>
      <c r="E78" s="317">
        <v>9.7666666666666675</v>
      </c>
      <c r="F78" s="318">
        <v>9.2333333333333343</v>
      </c>
      <c r="G78" s="318">
        <v>8.6666666666666661</v>
      </c>
      <c r="H78" s="318">
        <v>8.1333333333333329</v>
      </c>
      <c r="I78" s="318">
        <v>10.333333333333336</v>
      </c>
      <c r="J78" s="318">
        <v>10.866666666666671</v>
      </c>
      <c r="K78" s="318">
        <v>11.433333333333337</v>
      </c>
      <c r="L78" s="305">
        <v>10.3</v>
      </c>
      <c r="M78" s="305">
        <v>9.1999999999999993</v>
      </c>
      <c r="N78" s="320">
        <v>264096000</v>
      </c>
      <c r="O78" s="321">
        <v>-7.1333628710677888E-2</v>
      </c>
    </row>
    <row r="79" spans="1:15" ht="14.4">
      <c r="A79" s="278">
        <v>69</v>
      </c>
      <c r="B79" s="400" t="s">
        <v>55</v>
      </c>
      <c r="C79" s="278" t="s">
        <v>122</v>
      </c>
      <c r="D79" s="317">
        <v>24.95</v>
      </c>
      <c r="E79" s="317">
        <v>25.083333333333332</v>
      </c>
      <c r="F79" s="318">
        <v>24.016666666666666</v>
      </c>
      <c r="G79" s="318">
        <v>23.083333333333332</v>
      </c>
      <c r="H79" s="318">
        <v>22.016666666666666</v>
      </c>
      <c r="I79" s="318">
        <v>26.016666666666666</v>
      </c>
      <c r="J79" s="318">
        <v>27.083333333333336</v>
      </c>
      <c r="K79" s="318">
        <v>28.016666666666666</v>
      </c>
      <c r="L79" s="305">
        <v>26.15</v>
      </c>
      <c r="M79" s="305">
        <v>24.15</v>
      </c>
      <c r="N79" s="320">
        <v>133587000</v>
      </c>
      <c r="O79" s="321">
        <v>-5.1015848427073407E-3</v>
      </c>
    </row>
    <row r="80" spans="1:15" ht="14.4">
      <c r="A80" s="278">
        <v>70</v>
      </c>
      <c r="B80" s="400" t="s">
        <v>74</v>
      </c>
      <c r="C80" s="278" t="s">
        <v>123</v>
      </c>
      <c r="D80" s="317">
        <v>475.4</v>
      </c>
      <c r="E80" s="317">
        <v>475.26666666666665</v>
      </c>
      <c r="F80" s="318">
        <v>466.68333333333328</v>
      </c>
      <c r="G80" s="318">
        <v>457.96666666666664</v>
      </c>
      <c r="H80" s="318">
        <v>449.38333333333327</v>
      </c>
      <c r="I80" s="318">
        <v>483.98333333333329</v>
      </c>
      <c r="J80" s="318">
        <v>492.56666666666666</v>
      </c>
      <c r="K80" s="318">
        <v>501.2833333333333</v>
      </c>
      <c r="L80" s="305">
        <v>483.85</v>
      </c>
      <c r="M80" s="305">
        <v>466.55</v>
      </c>
      <c r="N80" s="320">
        <v>7378250</v>
      </c>
      <c r="O80" s="321">
        <v>4.4375243285325029E-2</v>
      </c>
    </row>
    <row r="81" spans="1:15" ht="14.4">
      <c r="A81" s="278">
        <v>71</v>
      </c>
      <c r="B81" s="400" t="s">
        <v>40</v>
      </c>
      <c r="C81" s="278" t="s">
        <v>124</v>
      </c>
      <c r="D81" s="317">
        <v>1003.65</v>
      </c>
      <c r="E81" s="317">
        <v>1009.1333333333332</v>
      </c>
      <c r="F81" s="318">
        <v>977.81666666666638</v>
      </c>
      <c r="G81" s="318">
        <v>951.98333333333312</v>
      </c>
      <c r="H81" s="318">
        <v>920.66666666666629</v>
      </c>
      <c r="I81" s="318">
        <v>1034.9666666666665</v>
      </c>
      <c r="J81" s="318">
        <v>1066.2833333333331</v>
      </c>
      <c r="K81" s="318">
        <v>1092.1166666666666</v>
      </c>
      <c r="L81" s="305">
        <v>1040.45</v>
      </c>
      <c r="M81" s="305">
        <v>983.3</v>
      </c>
      <c r="N81" s="320">
        <v>3256300</v>
      </c>
      <c r="O81" s="321">
        <v>-4.1023677700553658E-2</v>
      </c>
    </row>
    <row r="82" spans="1:15" ht="14.4">
      <c r="A82" s="278">
        <v>72</v>
      </c>
      <c r="B82" s="400" t="s">
        <v>55</v>
      </c>
      <c r="C82" s="278" t="s">
        <v>125</v>
      </c>
      <c r="D82" s="317">
        <v>482.4</v>
      </c>
      <c r="E82" s="317">
        <v>484.7833333333333</v>
      </c>
      <c r="F82" s="318">
        <v>454.56666666666661</v>
      </c>
      <c r="G82" s="318">
        <v>426.73333333333329</v>
      </c>
      <c r="H82" s="318">
        <v>396.51666666666659</v>
      </c>
      <c r="I82" s="318">
        <v>512.61666666666656</v>
      </c>
      <c r="J82" s="318">
        <v>542.83333333333326</v>
      </c>
      <c r="K82" s="318">
        <v>570.66666666666663</v>
      </c>
      <c r="L82" s="305">
        <v>515</v>
      </c>
      <c r="M82" s="305">
        <v>456.95</v>
      </c>
      <c r="N82" s="320">
        <v>24874000</v>
      </c>
      <c r="O82" s="321">
        <v>1.1928008852437675E-2</v>
      </c>
    </row>
    <row r="83" spans="1:15" ht="14.4">
      <c r="A83" s="278">
        <v>73</v>
      </c>
      <c r="B83" s="400" t="s">
        <v>69</v>
      </c>
      <c r="C83" s="278" t="s">
        <v>126</v>
      </c>
      <c r="D83" s="317">
        <v>216.45</v>
      </c>
      <c r="E83" s="317">
        <v>220.08333333333334</v>
      </c>
      <c r="F83" s="318">
        <v>211.4666666666667</v>
      </c>
      <c r="G83" s="318">
        <v>206.48333333333335</v>
      </c>
      <c r="H83" s="318">
        <v>197.8666666666667</v>
      </c>
      <c r="I83" s="318">
        <v>225.06666666666669</v>
      </c>
      <c r="J83" s="318">
        <v>233.68333333333331</v>
      </c>
      <c r="K83" s="318">
        <v>238.66666666666669</v>
      </c>
      <c r="L83" s="305">
        <v>228.7</v>
      </c>
      <c r="M83" s="305">
        <v>215.1</v>
      </c>
      <c r="N83" s="320">
        <v>10342800</v>
      </c>
      <c r="O83" s="321">
        <v>3.9519176650317601E-2</v>
      </c>
    </row>
    <row r="84" spans="1:15" ht="14.4">
      <c r="A84" s="278">
        <v>74</v>
      </c>
      <c r="B84" s="400" t="s">
        <v>108</v>
      </c>
      <c r="C84" s="278" t="s">
        <v>127</v>
      </c>
      <c r="D84" s="317">
        <v>701.6</v>
      </c>
      <c r="E84" s="317">
        <v>703.43333333333339</v>
      </c>
      <c r="F84" s="318">
        <v>696.16666666666674</v>
      </c>
      <c r="G84" s="318">
        <v>690.73333333333335</v>
      </c>
      <c r="H84" s="318">
        <v>683.4666666666667</v>
      </c>
      <c r="I84" s="318">
        <v>708.86666666666679</v>
      </c>
      <c r="J84" s="318">
        <v>716.13333333333344</v>
      </c>
      <c r="K84" s="318">
        <v>721.56666666666683</v>
      </c>
      <c r="L84" s="305">
        <v>710.7</v>
      </c>
      <c r="M84" s="305">
        <v>698</v>
      </c>
      <c r="N84" s="320">
        <v>49701600</v>
      </c>
      <c r="O84" s="321">
        <v>-8.7830561206174457E-3</v>
      </c>
    </row>
    <row r="85" spans="1:15" ht="14.4">
      <c r="A85" s="278">
        <v>75</v>
      </c>
      <c r="B85" s="400" t="s">
        <v>74</v>
      </c>
      <c r="C85" s="278" t="s">
        <v>128</v>
      </c>
      <c r="D85" s="317">
        <v>85</v>
      </c>
      <c r="E85" s="317">
        <v>85.633333333333326</v>
      </c>
      <c r="F85" s="318">
        <v>83.116666666666646</v>
      </c>
      <c r="G85" s="318">
        <v>81.23333333333332</v>
      </c>
      <c r="H85" s="318">
        <v>78.71666666666664</v>
      </c>
      <c r="I85" s="318">
        <v>87.516666666666652</v>
      </c>
      <c r="J85" s="318">
        <v>90.033333333333331</v>
      </c>
      <c r="K85" s="318">
        <v>91.916666666666657</v>
      </c>
      <c r="L85" s="305">
        <v>88.15</v>
      </c>
      <c r="M85" s="305">
        <v>83.75</v>
      </c>
      <c r="N85" s="320">
        <v>49580400</v>
      </c>
      <c r="O85" s="321">
        <v>1.9921007158726241E-2</v>
      </c>
    </row>
    <row r="86" spans="1:15" ht="14.4">
      <c r="A86" s="278">
        <v>76</v>
      </c>
      <c r="B86" s="400" t="s">
        <v>51</v>
      </c>
      <c r="C86" s="278" t="s">
        <v>129</v>
      </c>
      <c r="D86" s="317">
        <v>185.45</v>
      </c>
      <c r="E86" s="317">
        <v>186.29999999999998</v>
      </c>
      <c r="F86" s="318">
        <v>181.39999999999998</v>
      </c>
      <c r="G86" s="318">
        <v>177.35</v>
      </c>
      <c r="H86" s="318">
        <v>172.45</v>
      </c>
      <c r="I86" s="318">
        <v>190.34999999999997</v>
      </c>
      <c r="J86" s="318">
        <v>195.25</v>
      </c>
      <c r="K86" s="318">
        <v>199.29999999999995</v>
      </c>
      <c r="L86" s="305">
        <v>191.2</v>
      </c>
      <c r="M86" s="305">
        <v>182.25</v>
      </c>
      <c r="N86" s="320">
        <v>66556800</v>
      </c>
      <c r="O86" s="321">
        <v>3.0252746028011344E-2</v>
      </c>
    </row>
    <row r="87" spans="1:15" ht="14.4">
      <c r="A87" s="278">
        <v>77</v>
      </c>
      <c r="B87" s="400" t="s">
        <v>114</v>
      </c>
      <c r="C87" s="278" t="s">
        <v>130</v>
      </c>
      <c r="D87" s="317">
        <v>143.94999999999999</v>
      </c>
      <c r="E87" s="317">
        <v>143.21666666666667</v>
      </c>
      <c r="F87" s="318">
        <v>139.23333333333335</v>
      </c>
      <c r="G87" s="318">
        <v>134.51666666666668</v>
      </c>
      <c r="H87" s="318">
        <v>130.53333333333336</v>
      </c>
      <c r="I87" s="318">
        <v>147.93333333333334</v>
      </c>
      <c r="J87" s="318">
        <v>151.91666666666663</v>
      </c>
      <c r="K87" s="318">
        <v>156.63333333333333</v>
      </c>
      <c r="L87" s="305">
        <v>147.19999999999999</v>
      </c>
      <c r="M87" s="305">
        <v>138.5</v>
      </c>
      <c r="N87" s="320">
        <v>20040000</v>
      </c>
      <c r="O87" s="321">
        <v>0.27846889952153109</v>
      </c>
    </row>
    <row r="88" spans="1:15" ht="14.4">
      <c r="A88" s="278">
        <v>78</v>
      </c>
      <c r="B88" s="400" t="s">
        <v>114</v>
      </c>
      <c r="C88" s="278" t="s">
        <v>131</v>
      </c>
      <c r="D88" s="317">
        <v>189.4</v>
      </c>
      <c r="E88" s="317">
        <v>190.21666666666667</v>
      </c>
      <c r="F88" s="318">
        <v>184.18333333333334</v>
      </c>
      <c r="G88" s="318">
        <v>178.96666666666667</v>
      </c>
      <c r="H88" s="318">
        <v>172.93333333333334</v>
      </c>
      <c r="I88" s="318">
        <v>195.43333333333334</v>
      </c>
      <c r="J88" s="318">
        <v>201.4666666666667</v>
      </c>
      <c r="K88" s="318">
        <v>206.68333333333334</v>
      </c>
      <c r="L88" s="305">
        <v>196.25</v>
      </c>
      <c r="M88" s="305">
        <v>185</v>
      </c>
      <c r="N88" s="320">
        <v>35129600</v>
      </c>
      <c r="O88" s="321">
        <v>-1.7938962240678979E-2</v>
      </c>
    </row>
    <row r="89" spans="1:15" ht="14.4">
      <c r="A89" s="278">
        <v>79</v>
      </c>
      <c r="B89" s="400" t="s">
        <v>40</v>
      </c>
      <c r="C89" s="278" t="s">
        <v>132</v>
      </c>
      <c r="D89" s="317">
        <v>1690.75</v>
      </c>
      <c r="E89" s="317">
        <v>1697.4166666666667</v>
      </c>
      <c r="F89" s="318">
        <v>1652.3833333333334</v>
      </c>
      <c r="G89" s="318">
        <v>1614.0166666666667</v>
      </c>
      <c r="H89" s="318">
        <v>1568.9833333333333</v>
      </c>
      <c r="I89" s="318">
        <v>1735.7833333333335</v>
      </c>
      <c r="J89" s="318">
        <v>1780.8166666666668</v>
      </c>
      <c r="K89" s="318">
        <v>1819.1833333333336</v>
      </c>
      <c r="L89" s="305">
        <v>1742.45</v>
      </c>
      <c r="M89" s="305">
        <v>1659.05</v>
      </c>
      <c r="N89" s="320">
        <v>2842500</v>
      </c>
      <c r="O89" s="321">
        <v>-3.0194472876151485E-2</v>
      </c>
    </row>
    <row r="90" spans="1:15" ht="14.4">
      <c r="A90" s="278">
        <v>80</v>
      </c>
      <c r="B90" s="400" t="s">
        <v>40</v>
      </c>
      <c r="C90" s="278" t="s">
        <v>133</v>
      </c>
      <c r="D90" s="317">
        <v>382.35</v>
      </c>
      <c r="E90" s="317">
        <v>381.45</v>
      </c>
      <c r="F90" s="318">
        <v>371.9</v>
      </c>
      <c r="G90" s="318">
        <v>361.45</v>
      </c>
      <c r="H90" s="318">
        <v>351.9</v>
      </c>
      <c r="I90" s="318">
        <v>391.9</v>
      </c>
      <c r="J90" s="318">
        <v>401.45000000000005</v>
      </c>
      <c r="K90" s="318">
        <v>411.9</v>
      </c>
      <c r="L90" s="305">
        <v>391</v>
      </c>
      <c r="M90" s="305">
        <v>371</v>
      </c>
      <c r="N90" s="320">
        <v>2184000</v>
      </c>
      <c r="O90" s="321">
        <v>-2.3779724655819776E-2</v>
      </c>
    </row>
    <row r="91" spans="1:15" ht="14.4">
      <c r="A91" s="278">
        <v>81</v>
      </c>
      <c r="B91" s="400" t="s">
        <v>55</v>
      </c>
      <c r="C91" s="278" t="s">
        <v>134</v>
      </c>
      <c r="D91" s="317">
        <v>1276.05</v>
      </c>
      <c r="E91" s="317">
        <v>1270.4666666666665</v>
      </c>
      <c r="F91" s="318">
        <v>1243.133333333333</v>
      </c>
      <c r="G91" s="318">
        <v>1210.2166666666665</v>
      </c>
      <c r="H91" s="318">
        <v>1182.883333333333</v>
      </c>
      <c r="I91" s="318">
        <v>1303.383333333333</v>
      </c>
      <c r="J91" s="318">
        <v>1330.7166666666665</v>
      </c>
      <c r="K91" s="318">
        <v>1363.633333333333</v>
      </c>
      <c r="L91" s="305">
        <v>1297.8</v>
      </c>
      <c r="M91" s="305">
        <v>1237.55</v>
      </c>
      <c r="N91" s="320">
        <v>10263600</v>
      </c>
      <c r="O91" s="321">
        <v>-2.3927267194157029E-2</v>
      </c>
    </row>
    <row r="92" spans="1:15" ht="14.4">
      <c r="A92" s="278">
        <v>82</v>
      </c>
      <c r="B92" s="400" t="s">
        <v>58</v>
      </c>
      <c r="C92" s="278" t="s">
        <v>135</v>
      </c>
      <c r="D92" s="317">
        <v>61.4</v>
      </c>
      <c r="E92" s="317">
        <v>61.766666666666659</v>
      </c>
      <c r="F92" s="318">
        <v>59.23333333333332</v>
      </c>
      <c r="G92" s="318">
        <v>57.066666666666663</v>
      </c>
      <c r="H92" s="318">
        <v>54.533333333333324</v>
      </c>
      <c r="I92" s="318">
        <v>63.933333333333316</v>
      </c>
      <c r="J92" s="318">
        <v>66.466666666666669</v>
      </c>
      <c r="K92" s="318">
        <v>68.633333333333312</v>
      </c>
      <c r="L92" s="305">
        <v>64.3</v>
      </c>
      <c r="M92" s="305">
        <v>59.6</v>
      </c>
      <c r="N92" s="320">
        <v>25234800</v>
      </c>
      <c r="O92" s="321">
        <v>5.9466630840022842E-2</v>
      </c>
    </row>
    <row r="93" spans="1:15" ht="14.4">
      <c r="A93" s="278">
        <v>83</v>
      </c>
      <c r="B93" s="400" t="s">
        <v>58</v>
      </c>
      <c r="C93" s="278" t="s">
        <v>136</v>
      </c>
      <c r="D93" s="317">
        <v>284.35000000000002</v>
      </c>
      <c r="E93" s="317">
        <v>284.61666666666667</v>
      </c>
      <c r="F93" s="318">
        <v>273.73333333333335</v>
      </c>
      <c r="G93" s="318">
        <v>263.11666666666667</v>
      </c>
      <c r="H93" s="318">
        <v>252.23333333333335</v>
      </c>
      <c r="I93" s="318">
        <v>295.23333333333335</v>
      </c>
      <c r="J93" s="318">
        <v>306.11666666666667</v>
      </c>
      <c r="K93" s="318">
        <v>316.73333333333335</v>
      </c>
      <c r="L93" s="305">
        <v>295.5</v>
      </c>
      <c r="M93" s="305">
        <v>274</v>
      </c>
      <c r="N93" s="320">
        <v>7106500</v>
      </c>
      <c r="O93" s="321">
        <v>-5.1834556370913942E-2</v>
      </c>
    </row>
    <row r="94" spans="1:15" ht="14.4">
      <c r="A94" s="278">
        <v>84</v>
      </c>
      <c r="B94" s="400" t="s">
        <v>65</v>
      </c>
      <c r="C94" s="278" t="s">
        <v>137</v>
      </c>
      <c r="D94" s="317">
        <v>896.35</v>
      </c>
      <c r="E94" s="317">
        <v>902.65</v>
      </c>
      <c r="F94" s="318">
        <v>880.94999999999993</v>
      </c>
      <c r="G94" s="318">
        <v>865.55</v>
      </c>
      <c r="H94" s="318">
        <v>843.84999999999991</v>
      </c>
      <c r="I94" s="318">
        <v>918.05</v>
      </c>
      <c r="J94" s="318">
        <v>939.75</v>
      </c>
      <c r="K94" s="318">
        <v>955.15</v>
      </c>
      <c r="L94" s="305">
        <v>924.35</v>
      </c>
      <c r="M94" s="305">
        <v>887.25</v>
      </c>
      <c r="N94" s="320">
        <v>11849775</v>
      </c>
      <c r="O94" s="321">
        <v>3.2553502676456706E-3</v>
      </c>
    </row>
    <row r="95" spans="1:15" ht="14.4">
      <c r="A95" s="278">
        <v>85</v>
      </c>
      <c r="B95" s="400" t="s">
        <v>53</v>
      </c>
      <c r="C95" s="278" t="s">
        <v>138</v>
      </c>
      <c r="D95" s="317">
        <v>927.45</v>
      </c>
      <c r="E95" s="317">
        <v>931.85</v>
      </c>
      <c r="F95" s="318">
        <v>913.7</v>
      </c>
      <c r="G95" s="318">
        <v>899.95</v>
      </c>
      <c r="H95" s="318">
        <v>881.80000000000007</v>
      </c>
      <c r="I95" s="318">
        <v>945.6</v>
      </c>
      <c r="J95" s="318">
        <v>963.74999999999989</v>
      </c>
      <c r="K95" s="318">
        <v>977.5</v>
      </c>
      <c r="L95" s="305">
        <v>950</v>
      </c>
      <c r="M95" s="305">
        <v>918.1</v>
      </c>
      <c r="N95" s="320">
        <v>7435150</v>
      </c>
      <c r="O95" s="321">
        <v>-1.8500917455414306E-2</v>
      </c>
    </row>
    <row r="96" spans="1:15" ht="14.4">
      <c r="A96" s="278">
        <v>86</v>
      </c>
      <c r="B96" s="400" t="s">
        <v>45</v>
      </c>
      <c r="C96" s="278" t="s">
        <v>139</v>
      </c>
      <c r="D96" s="317">
        <v>507.15</v>
      </c>
      <c r="E96" s="317">
        <v>509.34999999999997</v>
      </c>
      <c r="F96" s="318">
        <v>499.34999999999991</v>
      </c>
      <c r="G96" s="318">
        <v>491.54999999999995</v>
      </c>
      <c r="H96" s="318">
        <v>481.5499999999999</v>
      </c>
      <c r="I96" s="318">
        <v>517.14999999999986</v>
      </c>
      <c r="J96" s="318">
        <v>527.15000000000009</v>
      </c>
      <c r="K96" s="318">
        <v>534.94999999999993</v>
      </c>
      <c r="L96" s="305">
        <v>519.35</v>
      </c>
      <c r="M96" s="305">
        <v>501.55</v>
      </c>
      <c r="N96" s="320">
        <v>17012400</v>
      </c>
      <c r="O96" s="321">
        <v>-2.9249643366619116E-2</v>
      </c>
    </row>
    <row r="97" spans="1:15" ht="14.4">
      <c r="A97" s="278">
        <v>87</v>
      </c>
      <c r="B97" s="400" t="s">
        <v>58</v>
      </c>
      <c r="C97" s="278" t="s">
        <v>140</v>
      </c>
      <c r="D97" s="317">
        <v>168.3</v>
      </c>
      <c r="E97" s="317">
        <v>166.63333333333333</v>
      </c>
      <c r="F97" s="318">
        <v>161.41666666666666</v>
      </c>
      <c r="G97" s="318">
        <v>154.53333333333333</v>
      </c>
      <c r="H97" s="318">
        <v>149.31666666666666</v>
      </c>
      <c r="I97" s="318">
        <v>173.51666666666665</v>
      </c>
      <c r="J97" s="318">
        <v>178.73333333333335</v>
      </c>
      <c r="K97" s="318">
        <v>185.61666666666665</v>
      </c>
      <c r="L97" s="305">
        <v>171.85</v>
      </c>
      <c r="M97" s="305">
        <v>159.75</v>
      </c>
      <c r="N97" s="320">
        <v>13077200</v>
      </c>
      <c r="O97" s="321">
        <v>8.8719507491012324E-3</v>
      </c>
    </row>
    <row r="98" spans="1:15" ht="14.4">
      <c r="A98" s="278">
        <v>88</v>
      </c>
      <c r="B98" s="400" t="s">
        <v>58</v>
      </c>
      <c r="C98" s="278" t="s">
        <v>141</v>
      </c>
      <c r="D98" s="317">
        <v>143.6</v>
      </c>
      <c r="E98" s="317">
        <v>143.14999999999998</v>
      </c>
      <c r="F98" s="318">
        <v>140.09999999999997</v>
      </c>
      <c r="G98" s="318">
        <v>136.6</v>
      </c>
      <c r="H98" s="318">
        <v>133.54999999999998</v>
      </c>
      <c r="I98" s="318">
        <v>146.64999999999995</v>
      </c>
      <c r="J98" s="318">
        <v>149.69999999999996</v>
      </c>
      <c r="K98" s="318">
        <v>153.19999999999993</v>
      </c>
      <c r="L98" s="305">
        <v>146.19999999999999</v>
      </c>
      <c r="M98" s="305">
        <v>139.65</v>
      </c>
      <c r="N98" s="320">
        <v>14430000</v>
      </c>
      <c r="O98" s="321">
        <v>3.2188841201716736E-2</v>
      </c>
    </row>
    <row r="99" spans="1:15" ht="14.4">
      <c r="A99" s="278">
        <v>89</v>
      </c>
      <c r="B99" s="400" t="s">
        <v>51</v>
      </c>
      <c r="C99" s="278" t="s">
        <v>142</v>
      </c>
      <c r="D99" s="317">
        <v>330.65</v>
      </c>
      <c r="E99" s="317">
        <v>331.81666666666666</v>
      </c>
      <c r="F99" s="318">
        <v>326.7833333333333</v>
      </c>
      <c r="G99" s="318">
        <v>322.91666666666663</v>
      </c>
      <c r="H99" s="318">
        <v>317.88333333333327</v>
      </c>
      <c r="I99" s="318">
        <v>335.68333333333334</v>
      </c>
      <c r="J99" s="318">
        <v>340.71666666666675</v>
      </c>
      <c r="K99" s="318">
        <v>344.58333333333337</v>
      </c>
      <c r="L99" s="305">
        <v>336.85</v>
      </c>
      <c r="M99" s="305">
        <v>327.95</v>
      </c>
      <c r="N99" s="320">
        <v>10940500</v>
      </c>
      <c r="O99" s="321">
        <v>-1.2572429105218505E-2</v>
      </c>
    </row>
    <row r="100" spans="1:15" ht="14.4">
      <c r="A100" s="278">
        <v>90</v>
      </c>
      <c r="B100" s="400" t="s">
        <v>45</v>
      </c>
      <c r="C100" s="278" t="s">
        <v>143</v>
      </c>
      <c r="D100" s="317">
        <v>5508.45</v>
      </c>
      <c r="E100" s="317">
        <v>5499.9666666666672</v>
      </c>
      <c r="F100" s="318">
        <v>5391.8333333333339</v>
      </c>
      <c r="G100" s="318">
        <v>5275.2166666666672</v>
      </c>
      <c r="H100" s="318">
        <v>5167.0833333333339</v>
      </c>
      <c r="I100" s="318">
        <v>5616.5833333333339</v>
      </c>
      <c r="J100" s="318">
        <v>5724.7166666666672</v>
      </c>
      <c r="K100" s="318">
        <v>5841.3333333333339</v>
      </c>
      <c r="L100" s="305">
        <v>5608.1</v>
      </c>
      <c r="M100" s="305">
        <v>5383.35</v>
      </c>
      <c r="N100" s="320">
        <v>2971100</v>
      </c>
      <c r="O100" s="321">
        <v>2.8097858057372228E-2</v>
      </c>
    </row>
    <row r="101" spans="1:15" ht="14.4">
      <c r="A101" s="278">
        <v>91</v>
      </c>
      <c r="B101" s="400" t="s">
        <v>51</v>
      </c>
      <c r="C101" s="278" t="s">
        <v>144</v>
      </c>
      <c r="D101" s="317">
        <v>604.35</v>
      </c>
      <c r="E101" s="317">
        <v>604.36666666666667</v>
      </c>
      <c r="F101" s="318">
        <v>586.43333333333339</v>
      </c>
      <c r="G101" s="318">
        <v>568.51666666666677</v>
      </c>
      <c r="H101" s="318">
        <v>550.58333333333348</v>
      </c>
      <c r="I101" s="318">
        <v>622.2833333333333</v>
      </c>
      <c r="J101" s="318">
        <v>640.21666666666647</v>
      </c>
      <c r="K101" s="318">
        <v>658.13333333333321</v>
      </c>
      <c r="L101" s="305">
        <v>622.29999999999995</v>
      </c>
      <c r="M101" s="305">
        <v>586.45000000000005</v>
      </c>
      <c r="N101" s="320">
        <v>12241250</v>
      </c>
      <c r="O101" s="321">
        <v>-3.450655624568668E-2</v>
      </c>
    </row>
    <row r="102" spans="1:15" ht="14.4">
      <c r="A102" s="278">
        <v>92</v>
      </c>
      <c r="B102" s="400" t="s">
        <v>58</v>
      </c>
      <c r="C102" s="278" t="s">
        <v>145</v>
      </c>
      <c r="D102" s="317">
        <v>484.5</v>
      </c>
      <c r="E102" s="317">
        <v>481.7166666666667</v>
      </c>
      <c r="F102" s="318">
        <v>471.93333333333339</v>
      </c>
      <c r="G102" s="318">
        <v>459.36666666666667</v>
      </c>
      <c r="H102" s="318">
        <v>449.58333333333337</v>
      </c>
      <c r="I102" s="318">
        <v>494.28333333333342</v>
      </c>
      <c r="J102" s="318">
        <v>504.06666666666672</v>
      </c>
      <c r="K102" s="318">
        <v>516.63333333333344</v>
      </c>
      <c r="L102" s="305">
        <v>491.5</v>
      </c>
      <c r="M102" s="305">
        <v>469.15</v>
      </c>
      <c r="N102" s="320">
        <v>1922700</v>
      </c>
      <c r="O102" s="321">
        <v>-2.0242914979757085E-3</v>
      </c>
    </row>
    <row r="103" spans="1:15" ht="14.4">
      <c r="A103" s="278">
        <v>93</v>
      </c>
      <c r="B103" s="400" t="s">
        <v>74</v>
      </c>
      <c r="C103" s="278" t="s">
        <v>146</v>
      </c>
      <c r="D103" s="317">
        <v>1051</v>
      </c>
      <c r="E103" s="317">
        <v>1056.0666666666666</v>
      </c>
      <c r="F103" s="318">
        <v>1032.2333333333331</v>
      </c>
      <c r="G103" s="318">
        <v>1013.4666666666665</v>
      </c>
      <c r="H103" s="318">
        <v>989.63333333333298</v>
      </c>
      <c r="I103" s="318">
        <v>1074.8333333333333</v>
      </c>
      <c r="J103" s="318">
        <v>1098.6666666666667</v>
      </c>
      <c r="K103" s="318">
        <v>1117.4333333333334</v>
      </c>
      <c r="L103" s="305">
        <v>1079.9000000000001</v>
      </c>
      <c r="M103" s="305">
        <v>1037.3</v>
      </c>
      <c r="N103" s="320">
        <v>976800</v>
      </c>
      <c r="O103" s="321">
        <v>-1.2135922330097087E-2</v>
      </c>
    </row>
    <row r="104" spans="1:15" ht="14.4">
      <c r="A104" s="278">
        <v>94</v>
      </c>
      <c r="B104" s="400" t="s">
        <v>108</v>
      </c>
      <c r="C104" s="278" t="s">
        <v>147</v>
      </c>
      <c r="D104" s="317">
        <v>908.25</v>
      </c>
      <c r="E104" s="317">
        <v>911.41666666666663</v>
      </c>
      <c r="F104" s="318">
        <v>893.88333333333321</v>
      </c>
      <c r="G104" s="318">
        <v>879.51666666666654</v>
      </c>
      <c r="H104" s="318">
        <v>861.98333333333312</v>
      </c>
      <c r="I104" s="318">
        <v>925.7833333333333</v>
      </c>
      <c r="J104" s="318">
        <v>943.31666666666683</v>
      </c>
      <c r="K104" s="318">
        <v>957.68333333333339</v>
      </c>
      <c r="L104" s="305">
        <v>928.95</v>
      </c>
      <c r="M104" s="305">
        <v>897.05</v>
      </c>
      <c r="N104" s="320">
        <v>1474400</v>
      </c>
      <c r="O104" s="321">
        <v>1.5986769570011026E-2</v>
      </c>
    </row>
    <row r="105" spans="1:15" ht="14.4">
      <c r="A105" s="278">
        <v>95</v>
      </c>
      <c r="B105" s="400" t="s">
        <v>45</v>
      </c>
      <c r="C105" s="278" t="s">
        <v>148</v>
      </c>
      <c r="D105" s="317">
        <v>91.85</v>
      </c>
      <c r="E105" s="317">
        <v>92.466666666666654</v>
      </c>
      <c r="F105" s="318">
        <v>89.233333333333306</v>
      </c>
      <c r="G105" s="318">
        <v>86.616666666666646</v>
      </c>
      <c r="H105" s="318">
        <v>83.383333333333297</v>
      </c>
      <c r="I105" s="318">
        <v>95.083333333333314</v>
      </c>
      <c r="J105" s="318">
        <v>98.316666666666663</v>
      </c>
      <c r="K105" s="318">
        <v>100.93333333333332</v>
      </c>
      <c r="L105" s="305">
        <v>95.7</v>
      </c>
      <c r="M105" s="305">
        <v>89.85</v>
      </c>
      <c r="N105" s="320">
        <v>23711000</v>
      </c>
      <c r="O105" s="321">
        <v>-2.0530403172504957E-2</v>
      </c>
    </row>
    <row r="106" spans="1:15" ht="14.4">
      <c r="A106" s="278">
        <v>96</v>
      </c>
      <c r="B106" s="400" t="s">
        <v>45</v>
      </c>
      <c r="C106" s="278" t="s">
        <v>149</v>
      </c>
      <c r="D106" s="317">
        <v>62636.05</v>
      </c>
      <c r="E106" s="317">
        <v>62863.4</v>
      </c>
      <c r="F106" s="318">
        <v>61632.65</v>
      </c>
      <c r="G106" s="318">
        <v>60629.25</v>
      </c>
      <c r="H106" s="318">
        <v>59398.5</v>
      </c>
      <c r="I106" s="318">
        <v>63866.8</v>
      </c>
      <c r="J106" s="318">
        <v>65097.55</v>
      </c>
      <c r="K106" s="318">
        <v>66100.950000000012</v>
      </c>
      <c r="L106" s="305">
        <v>64094.15</v>
      </c>
      <c r="M106" s="305">
        <v>61860</v>
      </c>
      <c r="N106" s="320">
        <v>16170</v>
      </c>
      <c r="O106" s="321">
        <v>-2.4728588661037394E-2</v>
      </c>
    </row>
    <row r="107" spans="1:15" ht="14.4">
      <c r="A107" s="278">
        <v>97</v>
      </c>
      <c r="B107" s="400" t="s">
        <v>58</v>
      </c>
      <c r="C107" s="278" t="s">
        <v>150</v>
      </c>
      <c r="D107" s="317">
        <v>979.5</v>
      </c>
      <c r="E107" s="317">
        <v>968.33333333333337</v>
      </c>
      <c r="F107" s="318">
        <v>952.76666666666677</v>
      </c>
      <c r="G107" s="318">
        <v>926.03333333333342</v>
      </c>
      <c r="H107" s="318">
        <v>910.46666666666681</v>
      </c>
      <c r="I107" s="318">
        <v>995.06666666666672</v>
      </c>
      <c r="J107" s="318">
        <v>1010.6333333333333</v>
      </c>
      <c r="K107" s="318">
        <v>1037.3666666666668</v>
      </c>
      <c r="L107" s="305">
        <v>983.9</v>
      </c>
      <c r="M107" s="305">
        <v>941.6</v>
      </c>
      <c r="N107" s="320">
        <v>1757250</v>
      </c>
      <c r="O107" s="321">
        <v>-4.8334687246141352E-2</v>
      </c>
    </row>
    <row r="108" spans="1:15" ht="14.4">
      <c r="A108" s="278">
        <v>98</v>
      </c>
      <c r="B108" s="400" t="s">
        <v>114</v>
      </c>
      <c r="C108" s="278" t="s">
        <v>151</v>
      </c>
      <c r="D108" s="317">
        <v>29.85</v>
      </c>
      <c r="E108" s="317">
        <v>30.183333333333334</v>
      </c>
      <c r="F108" s="318">
        <v>29.116666666666667</v>
      </c>
      <c r="G108" s="318">
        <v>28.383333333333333</v>
      </c>
      <c r="H108" s="318">
        <v>27.316666666666666</v>
      </c>
      <c r="I108" s="318">
        <v>30.916666666666668</v>
      </c>
      <c r="J108" s="318">
        <v>31.983333333333338</v>
      </c>
      <c r="K108" s="318">
        <v>32.716666666666669</v>
      </c>
      <c r="L108" s="305">
        <v>31.25</v>
      </c>
      <c r="M108" s="305">
        <v>29.45</v>
      </c>
      <c r="N108" s="320">
        <v>34151700</v>
      </c>
      <c r="O108" s="321">
        <v>4.8508367693427118E-2</v>
      </c>
    </row>
    <row r="109" spans="1:15" ht="14.4">
      <c r="A109" s="278">
        <v>99</v>
      </c>
      <c r="B109" s="400" t="s">
        <v>40</v>
      </c>
      <c r="C109" s="278" t="s">
        <v>262</v>
      </c>
      <c r="D109" s="317">
        <v>2818.05</v>
      </c>
      <c r="E109" s="317">
        <v>2808.6666666666665</v>
      </c>
      <c r="F109" s="318">
        <v>2739.3833333333332</v>
      </c>
      <c r="G109" s="318">
        <v>2660.7166666666667</v>
      </c>
      <c r="H109" s="318">
        <v>2591.4333333333334</v>
      </c>
      <c r="I109" s="318">
        <v>2887.333333333333</v>
      </c>
      <c r="J109" s="318">
        <v>2956.6166666666668</v>
      </c>
      <c r="K109" s="318">
        <v>3035.2833333333328</v>
      </c>
      <c r="L109" s="305">
        <v>2877.95</v>
      </c>
      <c r="M109" s="305">
        <v>2730</v>
      </c>
      <c r="N109" s="320">
        <v>769750</v>
      </c>
      <c r="O109" s="321">
        <v>2.0177037229888051E-3</v>
      </c>
    </row>
    <row r="110" spans="1:15" ht="14.4">
      <c r="A110" s="278">
        <v>100</v>
      </c>
      <c r="B110" s="400" t="s">
        <v>103</v>
      </c>
      <c r="C110" s="278" t="s">
        <v>153</v>
      </c>
      <c r="D110" s="317">
        <v>28.2</v>
      </c>
      <c r="E110" s="317">
        <v>28.733333333333331</v>
      </c>
      <c r="F110" s="318">
        <v>27.066666666666663</v>
      </c>
      <c r="G110" s="318">
        <v>25.933333333333334</v>
      </c>
      <c r="H110" s="318">
        <v>24.266666666666666</v>
      </c>
      <c r="I110" s="318">
        <v>29.86666666666666</v>
      </c>
      <c r="J110" s="318">
        <v>31.533333333333324</v>
      </c>
      <c r="K110" s="318">
        <v>32.666666666666657</v>
      </c>
      <c r="L110" s="305">
        <v>30.4</v>
      </c>
      <c r="M110" s="305">
        <v>27.6</v>
      </c>
      <c r="N110" s="320">
        <v>21642000</v>
      </c>
      <c r="O110" s="321">
        <v>-9.6101043382756726E-3</v>
      </c>
    </row>
    <row r="111" spans="1:15" ht="14.4">
      <c r="A111" s="278">
        <v>101</v>
      </c>
      <c r="B111" s="400" t="s">
        <v>51</v>
      </c>
      <c r="C111" s="278" t="s">
        <v>154</v>
      </c>
      <c r="D111" s="317">
        <v>16350.85</v>
      </c>
      <c r="E111" s="317">
        <v>16395.766666666666</v>
      </c>
      <c r="F111" s="318">
        <v>16196.133333333331</v>
      </c>
      <c r="G111" s="318">
        <v>16041.416666666664</v>
      </c>
      <c r="H111" s="318">
        <v>15841.783333333329</v>
      </c>
      <c r="I111" s="318">
        <v>16550.483333333334</v>
      </c>
      <c r="J111" s="318">
        <v>16750.116666666672</v>
      </c>
      <c r="K111" s="318">
        <v>16904.833333333336</v>
      </c>
      <c r="L111" s="305">
        <v>16595.400000000001</v>
      </c>
      <c r="M111" s="305">
        <v>16241.05</v>
      </c>
      <c r="N111" s="320">
        <v>430900</v>
      </c>
      <c r="O111" s="321">
        <v>-5.653628706588208E-3</v>
      </c>
    </row>
    <row r="112" spans="1:15" ht="14.4">
      <c r="A112" s="278">
        <v>102</v>
      </c>
      <c r="B112" s="400" t="s">
        <v>108</v>
      </c>
      <c r="C112" s="278" t="s">
        <v>155</v>
      </c>
      <c r="D112" s="317">
        <v>1343.75</v>
      </c>
      <c r="E112" s="317">
        <v>1346.2666666666667</v>
      </c>
      <c r="F112" s="318">
        <v>1324.3333333333333</v>
      </c>
      <c r="G112" s="318">
        <v>1304.9166666666665</v>
      </c>
      <c r="H112" s="318">
        <v>1282.9833333333331</v>
      </c>
      <c r="I112" s="318">
        <v>1365.6833333333334</v>
      </c>
      <c r="J112" s="318">
        <v>1387.6166666666668</v>
      </c>
      <c r="K112" s="318">
        <v>1407.0333333333335</v>
      </c>
      <c r="L112" s="305">
        <v>1368.2</v>
      </c>
      <c r="M112" s="305">
        <v>1326.85</v>
      </c>
      <c r="N112" s="320">
        <v>411000</v>
      </c>
      <c r="O112" s="321">
        <v>-6.1643835616438353E-2</v>
      </c>
    </row>
    <row r="113" spans="1:15" ht="14.4">
      <c r="A113" s="278">
        <v>103</v>
      </c>
      <c r="B113" s="400" t="s">
        <v>114</v>
      </c>
      <c r="C113" s="278" t="s">
        <v>156</v>
      </c>
      <c r="D113" s="317">
        <v>84.55</v>
      </c>
      <c r="E113" s="317">
        <v>84.966666666666654</v>
      </c>
      <c r="F113" s="318">
        <v>82.633333333333312</v>
      </c>
      <c r="G113" s="318">
        <v>80.716666666666654</v>
      </c>
      <c r="H113" s="318">
        <v>78.383333333333312</v>
      </c>
      <c r="I113" s="318">
        <v>86.883333333333312</v>
      </c>
      <c r="J113" s="318">
        <v>89.216666666666654</v>
      </c>
      <c r="K113" s="318">
        <v>91.133333333333312</v>
      </c>
      <c r="L113" s="305">
        <v>87.3</v>
      </c>
      <c r="M113" s="305">
        <v>83.05</v>
      </c>
      <c r="N113" s="320">
        <v>30026500</v>
      </c>
      <c r="O113" s="321">
        <v>-2.8359797947765421E-2</v>
      </c>
    </row>
    <row r="114" spans="1:15" ht="14.4">
      <c r="A114" s="278">
        <v>104</v>
      </c>
      <c r="B114" s="400" t="s">
        <v>43</v>
      </c>
      <c r="C114" s="278" t="s">
        <v>157</v>
      </c>
      <c r="D114" s="317">
        <v>92.9</v>
      </c>
      <c r="E114" s="317">
        <v>93.5</v>
      </c>
      <c r="F114" s="318">
        <v>91.8</v>
      </c>
      <c r="G114" s="318">
        <v>90.7</v>
      </c>
      <c r="H114" s="318">
        <v>89</v>
      </c>
      <c r="I114" s="318">
        <v>94.6</v>
      </c>
      <c r="J114" s="318">
        <v>96.299999999999983</v>
      </c>
      <c r="K114" s="318">
        <v>97.399999999999991</v>
      </c>
      <c r="L114" s="305">
        <v>95.2</v>
      </c>
      <c r="M114" s="305">
        <v>92.4</v>
      </c>
      <c r="N114" s="320">
        <v>53160900</v>
      </c>
      <c r="O114" s="321">
        <v>1.3463045256192486E-2</v>
      </c>
    </row>
    <row r="115" spans="1:15" ht="14.4">
      <c r="A115" s="278">
        <v>105</v>
      </c>
      <c r="B115" s="400" t="s">
        <v>74</v>
      </c>
      <c r="C115" s="278" t="s">
        <v>159</v>
      </c>
      <c r="D115" s="317">
        <v>84.05</v>
      </c>
      <c r="E115" s="317">
        <v>84.100000000000009</v>
      </c>
      <c r="F115" s="318">
        <v>82.40000000000002</v>
      </c>
      <c r="G115" s="318">
        <v>80.750000000000014</v>
      </c>
      <c r="H115" s="318">
        <v>79.050000000000026</v>
      </c>
      <c r="I115" s="318">
        <v>85.750000000000014</v>
      </c>
      <c r="J115" s="318">
        <v>87.45</v>
      </c>
      <c r="K115" s="318">
        <v>89.100000000000009</v>
      </c>
      <c r="L115" s="305">
        <v>85.8</v>
      </c>
      <c r="M115" s="305">
        <v>82.45</v>
      </c>
      <c r="N115" s="320">
        <v>52749600</v>
      </c>
      <c r="O115" s="321">
        <v>-6.81583684166924E-3</v>
      </c>
    </row>
    <row r="116" spans="1:15" ht="14.4">
      <c r="A116" s="278">
        <v>106</v>
      </c>
      <c r="B116" s="400" t="s">
        <v>80</v>
      </c>
      <c r="C116" s="278" t="s">
        <v>160</v>
      </c>
      <c r="D116" s="317">
        <v>17844.900000000001</v>
      </c>
      <c r="E116" s="317">
        <v>17768.783333333336</v>
      </c>
      <c r="F116" s="318">
        <v>17587.616666666672</v>
      </c>
      <c r="G116" s="318">
        <v>17330.333333333336</v>
      </c>
      <c r="H116" s="318">
        <v>17149.166666666672</v>
      </c>
      <c r="I116" s="318">
        <v>18026.066666666673</v>
      </c>
      <c r="J116" s="318">
        <v>18207.233333333337</v>
      </c>
      <c r="K116" s="318">
        <v>18464.516666666674</v>
      </c>
      <c r="L116" s="305">
        <v>17949.95</v>
      </c>
      <c r="M116" s="305">
        <v>17511.5</v>
      </c>
      <c r="N116" s="320">
        <v>133935</v>
      </c>
      <c r="O116" s="321">
        <v>3.6207496808634096E-2</v>
      </c>
    </row>
    <row r="117" spans="1:15" ht="14.4">
      <c r="A117" s="278">
        <v>107</v>
      </c>
      <c r="B117" s="400" t="s">
        <v>53</v>
      </c>
      <c r="C117" s="278" t="s">
        <v>161</v>
      </c>
      <c r="D117" s="317">
        <v>1044.5</v>
      </c>
      <c r="E117" s="317">
        <v>1044.1666666666667</v>
      </c>
      <c r="F117" s="318">
        <v>1013.3333333333335</v>
      </c>
      <c r="G117" s="318">
        <v>982.16666666666674</v>
      </c>
      <c r="H117" s="318">
        <v>951.33333333333348</v>
      </c>
      <c r="I117" s="318">
        <v>1075.3333333333335</v>
      </c>
      <c r="J117" s="318">
        <v>1106.166666666667</v>
      </c>
      <c r="K117" s="318">
        <v>1137.3333333333335</v>
      </c>
      <c r="L117" s="305">
        <v>1075</v>
      </c>
      <c r="M117" s="305">
        <v>1013</v>
      </c>
      <c r="N117" s="320">
        <v>3844420</v>
      </c>
      <c r="O117" s="321">
        <v>-8.0495570124705304E-3</v>
      </c>
    </row>
    <row r="118" spans="1:15" ht="14.4">
      <c r="A118" s="278">
        <v>108</v>
      </c>
      <c r="B118" s="400" t="s">
        <v>74</v>
      </c>
      <c r="C118" s="278" t="s">
        <v>162</v>
      </c>
      <c r="D118" s="317">
        <v>260.64999999999998</v>
      </c>
      <c r="E118" s="317">
        <v>260.53333333333336</v>
      </c>
      <c r="F118" s="318">
        <v>257.7166666666667</v>
      </c>
      <c r="G118" s="318">
        <v>254.78333333333336</v>
      </c>
      <c r="H118" s="318">
        <v>251.9666666666667</v>
      </c>
      <c r="I118" s="318">
        <v>263.4666666666667</v>
      </c>
      <c r="J118" s="318">
        <v>266.28333333333342</v>
      </c>
      <c r="K118" s="318">
        <v>269.2166666666667</v>
      </c>
      <c r="L118" s="305">
        <v>263.35000000000002</v>
      </c>
      <c r="M118" s="305">
        <v>257.60000000000002</v>
      </c>
      <c r="N118" s="320">
        <v>12510000</v>
      </c>
      <c r="O118" s="321">
        <v>6.7600193143408979E-3</v>
      </c>
    </row>
    <row r="119" spans="1:15" ht="14.4">
      <c r="A119" s="278">
        <v>109</v>
      </c>
      <c r="B119" s="400" t="s">
        <v>58</v>
      </c>
      <c r="C119" s="278" t="s">
        <v>163</v>
      </c>
      <c r="D119" s="317">
        <v>83</v>
      </c>
      <c r="E119" s="317">
        <v>83.95</v>
      </c>
      <c r="F119" s="318">
        <v>80.900000000000006</v>
      </c>
      <c r="G119" s="318">
        <v>78.8</v>
      </c>
      <c r="H119" s="318">
        <v>75.75</v>
      </c>
      <c r="I119" s="318">
        <v>86.050000000000011</v>
      </c>
      <c r="J119" s="318">
        <v>89.1</v>
      </c>
      <c r="K119" s="318">
        <v>91.200000000000017</v>
      </c>
      <c r="L119" s="305">
        <v>87</v>
      </c>
      <c r="M119" s="305">
        <v>81.849999999999994</v>
      </c>
      <c r="N119" s="320">
        <v>45718800</v>
      </c>
      <c r="O119" s="321">
        <v>9.8603122432210349E-3</v>
      </c>
    </row>
    <row r="120" spans="1:15" ht="14.4">
      <c r="A120" s="278">
        <v>110</v>
      </c>
      <c r="B120" s="400" t="s">
        <v>51</v>
      </c>
      <c r="C120" s="278" t="s">
        <v>164</v>
      </c>
      <c r="D120" s="317">
        <v>1433.05</v>
      </c>
      <c r="E120" s="317">
        <v>1436.8499999999997</v>
      </c>
      <c r="F120" s="318">
        <v>1410.2999999999993</v>
      </c>
      <c r="G120" s="318">
        <v>1387.5499999999995</v>
      </c>
      <c r="H120" s="318">
        <v>1360.9999999999991</v>
      </c>
      <c r="I120" s="318">
        <v>1459.5999999999995</v>
      </c>
      <c r="J120" s="318">
        <v>1486.15</v>
      </c>
      <c r="K120" s="318">
        <v>1508.8999999999996</v>
      </c>
      <c r="L120" s="305">
        <v>1463.4</v>
      </c>
      <c r="M120" s="305">
        <v>1414.1</v>
      </c>
      <c r="N120" s="320">
        <v>2880500</v>
      </c>
      <c r="O120" s="321">
        <v>-1.2512855673637299E-2</v>
      </c>
    </row>
    <row r="121" spans="1:15" ht="14.4">
      <c r="A121" s="278">
        <v>111</v>
      </c>
      <c r="B121" s="400" t="s">
        <v>55</v>
      </c>
      <c r="C121" s="278" t="s">
        <v>165</v>
      </c>
      <c r="D121" s="317">
        <v>33.15</v>
      </c>
      <c r="E121" s="317">
        <v>33.616666666666667</v>
      </c>
      <c r="F121" s="318">
        <v>31.233333333333334</v>
      </c>
      <c r="G121" s="318">
        <v>29.316666666666666</v>
      </c>
      <c r="H121" s="318">
        <v>26.933333333333334</v>
      </c>
      <c r="I121" s="318">
        <v>35.533333333333331</v>
      </c>
      <c r="J121" s="318">
        <v>37.916666666666671</v>
      </c>
      <c r="K121" s="318">
        <v>39.833333333333336</v>
      </c>
      <c r="L121" s="305">
        <v>36</v>
      </c>
      <c r="M121" s="305">
        <v>31.7</v>
      </c>
      <c r="N121" s="320">
        <v>69347700</v>
      </c>
      <c r="O121" s="321">
        <v>-8.8045657962629188E-3</v>
      </c>
    </row>
    <row r="122" spans="1:15" ht="14.4">
      <c r="A122" s="278">
        <v>112</v>
      </c>
      <c r="B122" s="400" t="s">
        <v>43</v>
      </c>
      <c r="C122" s="278" t="s">
        <v>166</v>
      </c>
      <c r="D122" s="317">
        <v>162.6</v>
      </c>
      <c r="E122" s="317">
        <v>163.41666666666666</v>
      </c>
      <c r="F122" s="318">
        <v>160.88333333333333</v>
      </c>
      <c r="G122" s="318">
        <v>159.16666666666666</v>
      </c>
      <c r="H122" s="318">
        <v>156.63333333333333</v>
      </c>
      <c r="I122" s="318">
        <v>165.13333333333333</v>
      </c>
      <c r="J122" s="318">
        <v>167.66666666666669</v>
      </c>
      <c r="K122" s="318">
        <v>169.38333333333333</v>
      </c>
      <c r="L122" s="305">
        <v>165.95</v>
      </c>
      <c r="M122" s="305">
        <v>161.69999999999999</v>
      </c>
      <c r="N122" s="320">
        <v>36452000</v>
      </c>
      <c r="O122" s="321">
        <v>-5.4567281458037763E-3</v>
      </c>
    </row>
    <row r="123" spans="1:15" ht="14.4">
      <c r="A123" s="278">
        <v>113</v>
      </c>
      <c r="B123" s="400" t="s">
        <v>90</v>
      </c>
      <c r="C123" s="278" t="s">
        <v>167</v>
      </c>
      <c r="D123" s="317">
        <v>973.55</v>
      </c>
      <c r="E123" s="317">
        <v>987.91666666666663</v>
      </c>
      <c r="F123" s="318">
        <v>942.13333333333321</v>
      </c>
      <c r="G123" s="318">
        <v>910.71666666666658</v>
      </c>
      <c r="H123" s="318">
        <v>864.93333333333317</v>
      </c>
      <c r="I123" s="318">
        <v>1019.3333333333333</v>
      </c>
      <c r="J123" s="318">
        <v>1065.1166666666668</v>
      </c>
      <c r="K123" s="318">
        <v>1096.5333333333333</v>
      </c>
      <c r="L123" s="305">
        <v>1033.7</v>
      </c>
      <c r="M123" s="305">
        <v>956.5</v>
      </c>
      <c r="N123" s="320">
        <v>1671600</v>
      </c>
      <c r="O123" s="321">
        <v>5.5836280949974733E-2</v>
      </c>
    </row>
    <row r="124" spans="1:15" ht="14.4">
      <c r="A124" s="278">
        <v>114</v>
      </c>
      <c r="B124" s="400" t="s">
        <v>38</v>
      </c>
      <c r="C124" s="278" t="s">
        <v>168</v>
      </c>
      <c r="D124" s="317">
        <v>610.45000000000005</v>
      </c>
      <c r="E124" s="317">
        <v>608.83333333333337</v>
      </c>
      <c r="F124" s="318">
        <v>598.9666666666667</v>
      </c>
      <c r="G124" s="318">
        <v>587.48333333333335</v>
      </c>
      <c r="H124" s="318">
        <v>577.61666666666667</v>
      </c>
      <c r="I124" s="318">
        <v>620.31666666666672</v>
      </c>
      <c r="J124" s="318">
        <v>630.18333333333328</v>
      </c>
      <c r="K124" s="318">
        <v>641.66666666666674</v>
      </c>
      <c r="L124" s="305">
        <v>618.70000000000005</v>
      </c>
      <c r="M124" s="305">
        <v>597.35</v>
      </c>
      <c r="N124" s="320">
        <v>867350</v>
      </c>
      <c r="O124" s="321">
        <v>-2.5175611126720988E-2</v>
      </c>
    </row>
    <row r="125" spans="1:15" ht="14.4">
      <c r="A125" s="278">
        <v>115</v>
      </c>
      <c r="B125" s="400" t="s">
        <v>55</v>
      </c>
      <c r="C125" s="278" t="s">
        <v>169</v>
      </c>
      <c r="D125" s="317">
        <v>160.75</v>
      </c>
      <c r="E125" s="317">
        <v>160.75</v>
      </c>
      <c r="F125" s="318">
        <v>152.5</v>
      </c>
      <c r="G125" s="318">
        <v>144.25</v>
      </c>
      <c r="H125" s="318">
        <v>136</v>
      </c>
      <c r="I125" s="318">
        <v>169</v>
      </c>
      <c r="J125" s="318">
        <v>177.25</v>
      </c>
      <c r="K125" s="318">
        <v>185.5</v>
      </c>
      <c r="L125" s="305">
        <v>169</v>
      </c>
      <c r="M125" s="305">
        <v>152.5</v>
      </c>
      <c r="N125" s="320">
        <v>19715300</v>
      </c>
      <c r="O125" s="321">
        <v>3.3768017911731243E-2</v>
      </c>
    </row>
    <row r="126" spans="1:15" ht="14.4">
      <c r="A126" s="278">
        <v>116</v>
      </c>
      <c r="B126" s="400" t="s">
        <v>43</v>
      </c>
      <c r="C126" s="278" t="s">
        <v>170</v>
      </c>
      <c r="D126" s="317">
        <v>107.2</v>
      </c>
      <c r="E126" s="317">
        <v>107.68333333333334</v>
      </c>
      <c r="F126" s="318">
        <v>105.01666666666668</v>
      </c>
      <c r="G126" s="318">
        <v>102.83333333333334</v>
      </c>
      <c r="H126" s="318">
        <v>100.16666666666669</v>
      </c>
      <c r="I126" s="318">
        <v>109.86666666666667</v>
      </c>
      <c r="J126" s="318">
        <v>112.53333333333333</v>
      </c>
      <c r="K126" s="318">
        <v>114.71666666666667</v>
      </c>
      <c r="L126" s="305">
        <v>110.35</v>
      </c>
      <c r="M126" s="305">
        <v>105.5</v>
      </c>
      <c r="N126" s="320">
        <v>19644000</v>
      </c>
      <c r="O126" s="321">
        <v>-3.6775522212415417E-2</v>
      </c>
    </row>
    <row r="127" spans="1:15" ht="14.4">
      <c r="A127" s="278">
        <v>117</v>
      </c>
      <c r="B127" s="400" t="s">
        <v>74</v>
      </c>
      <c r="C127" s="278" t="s">
        <v>171</v>
      </c>
      <c r="D127" s="317">
        <v>1615.5</v>
      </c>
      <c r="E127" s="317">
        <v>1615.3</v>
      </c>
      <c r="F127" s="318">
        <v>1582.6999999999998</v>
      </c>
      <c r="G127" s="318">
        <v>1549.8999999999999</v>
      </c>
      <c r="H127" s="318">
        <v>1517.2999999999997</v>
      </c>
      <c r="I127" s="318">
        <v>1648.1</v>
      </c>
      <c r="J127" s="318">
        <v>1680.6999999999998</v>
      </c>
      <c r="K127" s="318">
        <v>1713.5</v>
      </c>
      <c r="L127" s="305">
        <v>1647.9</v>
      </c>
      <c r="M127" s="305">
        <v>1582.5</v>
      </c>
      <c r="N127" s="320">
        <v>28157285</v>
      </c>
      <c r="O127" s="321">
        <v>-2.504606687299855E-3</v>
      </c>
    </row>
    <row r="128" spans="1:15" ht="14.4">
      <c r="A128" s="278">
        <v>118</v>
      </c>
      <c r="B128" s="400" t="s">
        <v>114</v>
      </c>
      <c r="C128" s="278" t="s">
        <v>172</v>
      </c>
      <c r="D128" s="317">
        <v>29.5</v>
      </c>
      <c r="E128" s="317">
        <v>29.816666666666666</v>
      </c>
      <c r="F128" s="318">
        <v>28.433333333333334</v>
      </c>
      <c r="G128" s="318">
        <v>27.366666666666667</v>
      </c>
      <c r="H128" s="318">
        <v>25.983333333333334</v>
      </c>
      <c r="I128" s="318">
        <v>30.883333333333333</v>
      </c>
      <c r="J128" s="318">
        <v>32.266666666666666</v>
      </c>
      <c r="K128" s="318">
        <v>33.333333333333329</v>
      </c>
      <c r="L128" s="305">
        <v>31.2</v>
      </c>
      <c r="M128" s="305">
        <v>28.75</v>
      </c>
      <c r="N128" s="320">
        <v>51872800</v>
      </c>
      <c r="O128" s="321">
        <v>4.5771978775220552E-2</v>
      </c>
    </row>
    <row r="129" spans="1:15" ht="14.4">
      <c r="A129" s="278">
        <v>119</v>
      </c>
      <c r="B129" s="455" t="s">
        <v>58</v>
      </c>
      <c r="C129" s="278" t="s">
        <v>281</v>
      </c>
      <c r="D129" s="317">
        <v>765</v>
      </c>
      <c r="E129" s="317">
        <v>759.68333333333339</v>
      </c>
      <c r="F129" s="318">
        <v>747.91666666666674</v>
      </c>
      <c r="G129" s="318">
        <v>730.83333333333337</v>
      </c>
      <c r="H129" s="318">
        <v>719.06666666666672</v>
      </c>
      <c r="I129" s="318">
        <v>776.76666666666677</v>
      </c>
      <c r="J129" s="318">
        <v>788.53333333333342</v>
      </c>
      <c r="K129" s="318">
        <v>805.61666666666679</v>
      </c>
      <c r="L129" s="305">
        <v>771.45</v>
      </c>
      <c r="M129" s="305">
        <v>742.6</v>
      </c>
      <c r="N129" s="320">
        <v>5743500</v>
      </c>
      <c r="O129" s="321">
        <v>-8.1595648232094288E-3</v>
      </c>
    </row>
    <row r="130" spans="1:15" ht="14.4">
      <c r="A130" s="278">
        <v>120</v>
      </c>
      <c r="B130" s="400" t="s">
        <v>55</v>
      </c>
      <c r="C130" s="278" t="s">
        <v>173</v>
      </c>
      <c r="D130" s="317">
        <v>173</v>
      </c>
      <c r="E130" s="317">
        <v>173.63333333333333</v>
      </c>
      <c r="F130" s="318">
        <v>168.06666666666666</v>
      </c>
      <c r="G130" s="318">
        <v>163.13333333333333</v>
      </c>
      <c r="H130" s="318">
        <v>157.56666666666666</v>
      </c>
      <c r="I130" s="318">
        <v>178.56666666666666</v>
      </c>
      <c r="J130" s="318">
        <v>184.13333333333333</v>
      </c>
      <c r="K130" s="318">
        <v>189.06666666666666</v>
      </c>
      <c r="L130" s="305">
        <v>179.2</v>
      </c>
      <c r="M130" s="305">
        <v>168.7</v>
      </c>
      <c r="N130" s="320">
        <v>128106000</v>
      </c>
      <c r="O130" s="321">
        <v>7.968500984344239E-4</v>
      </c>
    </row>
    <row r="131" spans="1:15" ht="14.4">
      <c r="A131" s="278">
        <v>121</v>
      </c>
      <c r="B131" s="400" t="s">
        <v>38</v>
      </c>
      <c r="C131" s="278" t="s">
        <v>174</v>
      </c>
      <c r="D131" s="317">
        <v>22077.5</v>
      </c>
      <c r="E131" s="317">
        <v>22107.149999999998</v>
      </c>
      <c r="F131" s="318">
        <v>21722.699999999997</v>
      </c>
      <c r="G131" s="318">
        <v>21367.899999999998</v>
      </c>
      <c r="H131" s="318">
        <v>20983.449999999997</v>
      </c>
      <c r="I131" s="318">
        <v>22461.949999999997</v>
      </c>
      <c r="J131" s="318">
        <v>22846.400000000001</v>
      </c>
      <c r="K131" s="318">
        <v>23201.199999999997</v>
      </c>
      <c r="L131" s="305">
        <v>22491.599999999999</v>
      </c>
      <c r="M131" s="305">
        <v>21752.35</v>
      </c>
      <c r="N131" s="320">
        <v>141450</v>
      </c>
      <c r="O131" s="321">
        <v>-1.049317943336831E-2</v>
      </c>
    </row>
    <row r="132" spans="1:15" ht="14.4">
      <c r="A132" s="278">
        <v>122</v>
      </c>
      <c r="B132" s="400" t="s">
        <v>65</v>
      </c>
      <c r="C132" s="278" t="s">
        <v>175</v>
      </c>
      <c r="D132" s="317">
        <v>1033.45</v>
      </c>
      <c r="E132" s="317">
        <v>1038.2</v>
      </c>
      <c r="F132" s="318">
        <v>1014.1000000000001</v>
      </c>
      <c r="G132" s="318">
        <v>994.75000000000011</v>
      </c>
      <c r="H132" s="318">
        <v>970.6500000000002</v>
      </c>
      <c r="I132" s="318">
        <v>1057.5500000000002</v>
      </c>
      <c r="J132" s="318">
        <v>1081.6500000000001</v>
      </c>
      <c r="K132" s="318">
        <v>1101</v>
      </c>
      <c r="L132" s="305">
        <v>1062.3</v>
      </c>
      <c r="M132" s="305">
        <v>1018.85</v>
      </c>
      <c r="N132" s="320">
        <v>2264900</v>
      </c>
      <c r="O132" s="321">
        <v>1.403595173602561E-2</v>
      </c>
    </row>
    <row r="133" spans="1:15" ht="14.4">
      <c r="A133" s="278">
        <v>123</v>
      </c>
      <c r="B133" s="400" t="s">
        <v>80</v>
      </c>
      <c r="C133" s="278" t="s">
        <v>176</v>
      </c>
      <c r="D133" s="317">
        <v>3617.6</v>
      </c>
      <c r="E133" s="317">
        <v>3619.7000000000003</v>
      </c>
      <c r="F133" s="318">
        <v>3544.5000000000005</v>
      </c>
      <c r="G133" s="318">
        <v>3471.4</v>
      </c>
      <c r="H133" s="318">
        <v>3396.2000000000003</v>
      </c>
      <c r="I133" s="318">
        <v>3692.8000000000006</v>
      </c>
      <c r="J133" s="318">
        <v>3768.0000000000005</v>
      </c>
      <c r="K133" s="318">
        <v>3841.1000000000008</v>
      </c>
      <c r="L133" s="305">
        <v>3694.9</v>
      </c>
      <c r="M133" s="305">
        <v>3546.6</v>
      </c>
      <c r="N133" s="320">
        <v>552750</v>
      </c>
      <c r="O133" s="321">
        <v>-4.5336787564766841E-2</v>
      </c>
    </row>
    <row r="134" spans="1:15" ht="14.4">
      <c r="A134" s="278">
        <v>124</v>
      </c>
      <c r="B134" s="400" t="s">
        <v>58</v>
      </c>
      <c r="C134" s="278" t="s">
        <v>177</v>
      </c>
      <c r="D134" s="317">
        <v>655.75</v>
      </c>
      <c r="E134" s="317">
        <v>664.13333333333333</v>
      </c>
      <c r="F134" s="318">
        <v>630.61666666666667</v>
      </c>
      <c r="G134" s="318">
        <v>605.48333333333335</v>
      </c>
      <c r="H134" s="318">
        <v>571.9666666666667</v>
      </c>
      <c r="I134" s="318">
        <v>689.26666666666665</v>
      </c>
      <c r="J134" s="318">
        <v>722.7833333333333</v>
      </c>
      <c r="K134" s="318">
        <v>747.91666666666663</v>
      </c>
      <c r="L134" s="305">
        <v>697.65</v>
      </c>
      <c r="M134" s="305">
        <v>639</v>
      </c>
      <c r="N134" s="320">
        <v>2630600</v>
      </c>
      <c r="O134" s="321">
        <v>-1.4017991004497752E-2</v>
      </c>
    </row>
    <row r="135" spans="1:15" ht="14.4">
      <c r="A135" s="278">
        <v>125</v>
      </c>
      <c r="B135" s="400" t="s">
        <v>53</v>
      </c>
      <c r="C135" s="278" t="s">
        <v>179</v>
      </c>
      <c r="D135" s="317">
        <v>482.55</v>
      </c>
      <c r="E135" s="317">
        <v>483.7166666666667</v>
      </c>
      <c r="F135" s="318">
        <v>474.08333333333337</v>
      </c>
      <c r="G135" s="318">
        <v>465.61666666666667</v>
      </c>
      <c r="H135" s="318">
        <v>455.98333333333335</v>
      </c>
      <c r="I135" s="318">
        <v>492.18333333333339</v>
      </c>
      <c r="J135" s="318">
        <v>501.81666666666672</v>
      </c>
      <c r="K135" s="318">
        <v>510.28333333333342</v>
      </c>
      <c r="L135" s="305">
        <v>493.35</v>
      </c>
      <c r="M135" s="305">
        <v>475.25</v>
      </c>
      <c r="N135" s="320">
        <v>34110600</v>
      </c>
      <c r="O135" s="321">
        <v>-1.4302619088556604E-2</v>
      </c>
    </row>
    <row r="136" spans="1:15" ht="14.4">
      <c r="A136" s="278">
        <v>126</v>
      </c>
      <c r="B136" s="400" t="s">
        <v>90</v>
      </c>
      <c r="C136" s="278" t="s">
        <v>180</v>
      </c>
      <c r="D136" s="317">
        <v>374.05</v>
      </c>
      <c r="E136" s="317">
        <v>375.05</v>
      </c>
      <c r="F136" s="318">
        <v>366.3</v>
      </c>
      <c r="G136" s="318">
        <v>358.55</v>
      </c>
      <c r="H136" s="318">
        <v>349.8</v>
      </c>
      <c r="I136" s="318">
        <v>382.8</v>
      </c>
      <c r="J136" s="318">
        <v>391.55</v>
      </c>
      <c r="K136" s="318">
        <v>399.3</v>
      </c>
      <c r="L136" s="305">
        <v>383.8</v>
      </c>
      <c r="M136" s="305">
        <v>367.3</v>
      </c>
      <c r="N136" s="320">
        <v>5111400</v>
      </c>
      <c r="O136" s="321">
        <v>-1.6168148746968473E-2</v>
      </c>
    </row>
    <row r="137" spans="1:15" ht="14.4">
      <c r="A137" s="278">
        <v>127</v>
      </c>
      <c r="B137" s="400" t="s">
        <v>181</v>
      </c>
      <c r="C137" s="278" t="s">
        <v>182</v>
      </c>
      <c r="D137" s="317">
        <v>294</v>
      </c>
      <c r="E137" s="317">
        <v>298.55</v>
      </c>
      <c r="F137" s="318">
        <v>286.10000000000002</v>
      </c>
      <c r="G137" s="318">
        <v>278.2</v>
      </c>
      <c r="H137" s="318">
        <v>265.75</v>
      </c>
      <c r="I137" s="318">
        <v>306.45000000000005</v>
      </c>
      <c r="J137" s="318">
        <v>318.89999999999998</v>
      </c>
      <c r="K137" s="318">
        <v>326.80000000000007</v>
      </c>
      <c r="L137" s="305">
        <v>311</v>
      </c>
      <c r="M137" s="305">
        <v>290.64999999999998</v>
      </c>
      <c r="N137" s="320">
        <v>2163600</v>
      </c>
      <c r="O137" s="321">
        <v>-6.1096054021774083E-3</v>
      </c>
    </row>
    <row r="138" spans="1:15" ht="14.4">
      <c r="A138" s="278">
        <v>128</v>
      </c>
      <c r="B138" s="400" t="s">
        <v>40</v>
      </c>
      <c r="C138" s="278" t="s">
        <v>3466</v>
      </c>
      <c r="D138" s="317">
        <v>366.85</v>
      </c>
      <c r="E138" s="317">
        <v>366.75</v>
      </c>
      <c r="F138" s="318">
        <v>358.55</v>
      </c>
      <c r="G138" s="318">
        <v>350.25</v>
      </c>
      <c r="H138" s="318">
        <v>342.05</v>
      </c>
      <c r="I138" s="318">
        <v>375.05</v>
      </c>
      <c r="J138" s="318">
        <v>383.25000000000006</v>
      </c>
      <c r="K138" s="318">
        <v>391.55</v>
      </c>
      <c r="L138" s="305">
        <v>374.95</v>
      </c>
      <c r="M138" s="305">
        <v>358.45</v>
      </c>
      <c r="N138" s="320">
        <v>12622500</v>
      </c>
      <c r="O138" s="321">
        <v>2.7472527472527472E-2</v>
      </c>
    </row>
    <row r="139" spans="1:15" ht="14.4">
      <c r="A139" s="278">
        <v>129</v>
      </c>
      <c r="B139" s="400" t="s">
        <v>45</v>
      </c>
      <c r="C139" s="278" t="s">
        <v>184</v>
      </c>
      <c r="D139" s="317">
        <v>94.6</v>
      </c>
      <c r="E139" s="317">
        <v>96.616666666666674</v>
      </c>
      <c r="F139" s="318">
        <v>89.583333333333343</v>
      </c>
      <c r="G139" s="318">
        <v>84.566666666666663</v>
      </c>
      <c r="H139" s="318">
        <v>77.533333333333331</v>
      </c>
      <c r="I139" s="318">
        <v>101.63333333333335</v>
      </c>
      <c r="J139" s="318">
        <v>108.66666666666669</v>
      </c>
      <c r="K139" s="318">
        <v>113.68333333333337</v>
      </c>
      <c r="L139" s="305">
        <v>103.65</v>
      </c>
      <c r="M139" s="305">
        <v>91.6</v>
      </c>
      <c r="N139" s="320">
        <v>91166400</v>
      </c>
      <c r="O139" s="321">
        <v>0.15124789744056008</v>
      </c>
    </row>
    <row r="140" spans="1:15" ht="14.4">
      <c r="A140" s="278">
        <v>130</v>
      </c>
      <c r="B140" s="400" t="s">
        <v>43</v>
      </c>
      <c r="C140" s="278" t="s">
        <v>186</v>
      </c>
      <c r="D140" s="317">
        <v>41.15</v>
      </c>
      <c r="E140" s="317">
        <v>41.65</v>
      </c>
      <c r="F140" s="318">
        <v>39.799999999999997</v>
      </c>
      <c r="G140" s="318">
        <v>38.449999999999996</v>
      </c>
      <c r="H140" s="318">
        <v>36.599999999999994</v>
      </c>
      <c r="I140" s="318">
        <v>43</v>
      </c>
      <c r="J140" s="318">
        <v>44.850000000000009</v>
      </c>
      <c r="K140" s="318">
        <v>46.2</v>
      </c>
      <c r="L140" s="305">
        <v>43.5</v>
      </c>
      <c r="M140" s="305">
        <v>40.299999999999997</v>
      </c>
      <c r="N140" s="320">
        <v>56772000</v>
      </c>
      <c r="O140" s="321">
        <v>3.1008984654528108E-3</v>
      </c>
    </row>
    <row r="141" spans="1:15" ht="14.4">
      <c r="A141" s="278">
        <v>131</v>
      </c>
      <c r="B141" s="400" t="s">
        <v>114</v>
      </c>
      <c r="C141" s="278" t="s">
        <v>187</v>
      </c>
      <c r="D141" s="317">
        <v>309.5</v>
      </c>
      <c r="E141" s="317">
        <v>311.23333333333335</v>
      </c>
      <c r="F141" s="318">
        <v>299.4666666666667</v>
      </c>
      <c r="G141" s="318">
        <v>289.43333333333334</v>
      </c>
      <c r="H141" s="318">
        <v>277.66666666666669</v>
      </c>
      <c r="I141" s="318">
        <v>321.26666666666671</v>
      </c>
      <c r="J141" s="318">
        <v>333.03333333333336</v>
      </c>
      <c r="K141" s="318">
        <v>343.06666666666672</v>
      </c>
      <c r="L141" s="305">
        <v>323</v>
      </c>
      <c r="M141" s="305">
        <v>301.2</v>
      </c>
      <c r="N141" s="320">
        <v>23225900</v>
      </c>
      <c r="O141" s="321">
        <v>-4.9030847465954784E-2</v>
      </c>
    </row>
    <row r="142" spans="1:15" ht="14.4">
      <c r="A142" s="278">
        <v>132</v>
      </c>
      <c r="B142" s="400" t="s">
        <v>108</v>
      </c>
      <c r="C142" s="278" t="s">
        <v>188</v>
      </c>
      <c r="D142" s="317">
        <v>2042.05</v>
      </c>
      <c r="E142" s="317">
        <v>2048.0833333333335</v>
      </c>
      <c r="F142" s="318">
        <v>2021.2666666666669</v>
      </c>
      <c r="G142" s="318">
        <v>2000.4833333333333</v>
      </c>
      <c r="H142" s="318">
        <v>1973.6666666666667</v>
      </c>
      <c r="I142" s="318">
        <v>2068.8666666666668</v>
      </c>
      <c r="J142" s="318">
        <v>2095.6833333333334</v>
      </c>
      <c r="K142" s="318">
        <v>2116.4666666666672</v>
      </c>
      <c r="L142" s="305">
        <v>2074.9</v>
      </c>
      <c r="M142" s="305">
        <v>2027.3</v>
      </c>
      <c r="N142" s="320">
        <v>14080000</v>
      </c>
      <c r="O142" s="321">
        <v>5.6850483229107444E-4</v>
      </c>
    </row>
    <row r="143" spans="1:15" ht="14.4">
      <c r="A143" s="278">
        <v>133</v>
      </c>
      <c r="B143" s="400" t="s">
        <v>108</v>
      </c>
      <c r="C143" s="278" t="s">
        <v>189</v>
      </c>
      <c r="D143" s="317">
        <v>532.6</v>
      </c>
      <c r="E143" s="317">
        <v>539.85</v>
      </c>
      <c r="F143" s="318">
        <v>522.05000000000007</v>
      </c>
      <c r="G143" s="318">
        <v>511.5</v>
      </c>
      <c r="H143" s="318">
        <v>493.70000000000005</v>
      </c>
      <c r="I143" s="318">
        <v>550.40000000000009</v>
      </c>
      <c r="J143" s="318">
        <v>568.20000000000005</v>
      </c>
      <c r="K143" s="318">
        <v>578.75000000000011</v>
      </c>
      <c r="L143" s="305">
        <v>557.65</v>
      </c>
      <c r="M143" s="305">
        <v>529.29999999999995</v>
      </c>
      <c r="N143" s="320">
        <v>16306800</v>
      </c>
      <c r="O143" s="321">
        <v>-1.3287830380482138E-2</v>
      </c>
    </row>
    <row r="144" spans="1:15" ht="14.4">
      <c r="A144" s="278">
        <v>134</v>
      </c>
      <c r="B144" s="400" t="s">
        <v>51</v>
      </c>
      <c r="C144" s="278" t="s">
        <v>190</v>
      </c>
      <c r="D144" s="317">
        <v>957.15</v>
      </c>
      <c r="E144" s="317">
        <v>953.7833333333333</v>
      </c>
      <c r="F144" s="318">
        <v>937.86666666666656</v>
      </c>
      <c r="G144" s="318">
        <v>918.58333333333326</v>
      </c>
      <c r="H144" s="318">
        <v>902.66666666666652</v>
      </c>
      <c r="I144" s="318">
        <v>973.06666666666661</v>
      </c>
      <c r="J144" s="318">
        <v>988.98333333333335</v>
      </c>
      <c r="K144" s="318">
        <v>1008.2666666666667</v>
      </c>
      <c r="L144" s="305">
        <v>969.7</v>
      </c>
      <c r="M144" s="305">
        <v>934.5</v>
      </c>
      <c r="N144" s="320">
        <v>7089000</v>
      </c>
      <c r="O144" s="321">
        <v>-2.0518134715025907E-2</v>
      </c>
    </row>
    <row r="145" spans="1:15" ht="14.4">
      <c r="A145" s="278">
        <v>135</v>
      </c>
      <c r="B145" s="400" t="s">
        <v>53</v>
      </c>
      <c r="C145" s="278" t="s">
        <v>191</v>
      </c>
      <c r="D145" s="317">
        <v>2495.1</v>
      </c>
      <c r="E145" s="317">
        <v>2487.4166666666665</v>
      </c>
      <c r="F145" s="318">
        <v>2463.6833333333329</v>
      </c>
      <c r="G145" s="318">
        <v>2432.2666666666664</v>
      </c>
      <c r="H145" s="318">
        <v>2408.5333333333328</v>
      </c>
      <c r="I145" s="318">
        <v>2518.833333333333</v>
      </c>
      <c r="J145" s="318">
        <v>2542.5666666666666</v>
      </c>
      <c r="K145" s="318">
        <v>2573.9833333333331</v>
      </c>
      <c r="L145" s="305">
        <v>2511.15</v>
      </c>
      <c r="M145" s="305">
        <v>2456</v>
      </c>
      <c r="N145" s="320">
        <v>1114000</v>
      </c>
      <c r="O145" s="321">
        <v>-3.0461270670147953E-2</v>
      </c>
    </row>
    <row r="146" spans="1:15" ht="14.4">
      <c r="A146" s="278">
        <v>136</v>
      </c>
      <c r="B146" s="400" t="s">
        <v>43</v>
      </c>
      <c r="C146" s="278" t="s">
        <v>192</v>
      </c>
      <c r="D146" s="317">
        <v>324.5</v>
      </c>
      <c r="E146" s="317">
        <v>324.13333333333333</v>
      </c>
      <c r="F146" s="318">
        <v>317.76666666666665</v>
      </c>
      <c r="G146" s="318">
        <v>311.0333333333333</v>
      </c>
      <c r="H146" s="318">
        <v>304.66666666666663</v>
      </c>
      <c r="I146" s="318">
        <v>330.86666666666667</v>
      </c>
      <c r="J146" s="318">
        <v>337.23333333333335</v>
      </c>
      <c r="K146" s="318">
        <v>343.9666666666667</v>
      </c>
      <c r="L146" s="305">
        <v>330.5</v>
      </c>
      <c r="M146" s="305">
        <v>317.39999999999998</v>
      </c>
      <c r="N146" s="320">
        <v>1608000</v>
      </c>
      <c r="O146" s="321">
        <v>-7.7452667814113599E-2</v>
      </c>
    </row>
    <row r="147" spans="1:15" ht="14.4">
      <c r="A147" s="278">
        <v>137</v>
      </c>
      <c r="B147" s="400" t="s">
        <v>45</v>
      </c>
      <c r="C147" s="278" t="s">
        <v>193</v>
      </c>
      <c r="D147" s="317">
        <v>350.55</v>
      </c>
      <c r="E147" s="317">
        <v>350.41666666666669</v>
      </c>
      <c r="F147" s="318">
        <v>342.93333333333339</v>
      </c>
      <c r="G147" s="318">
        <v>335.31666666666672</v>
      </c>
      <c r="H147" s="318">
        <v>327.83333333333343</v>
      </c>
      <c r="I147" s="318">
        <v>358.03333333333336</v>
      </c>
      <c r="J147" s="318">
        <v>365.51666666666659</v>
      </c>
      <c r="K147" s="318">
        <v>373.13333333333333</v>
      </c>
      <c r="L147" s="305">
        <v>357.9</v>
      </c>
      <c r="M147" s="305">
        <v>342.8</v>
      </c>
      <c r="N147" s="320">
        <v>4121150</v>
      </c>
      <c r="O147" s="321">
        <v>2.4626438924939709E-2</v>
      </c>
    </row>
    <row r="148" spans="1:15" ht="14.4">
      <c r="A148" s="278">
        <v>138</v>
      </c>
      <c r="B148" s="400" t="s">
        <v>51</v>
      </c>
      <c r="C148" s="278" t="s">
        <v>194</v>
      </c>
      <c r="D148" s="317">
        <v>1001.45</v>
      </c>
      <c r="E148" s="317">
        <v>1003.4499999999999</v>
      </c>
      <c r="F148" s="318">
        <v>982.99999999999989</v>
      </c>
      <c r="G148" s="318">
        <v>964.55</v>
      </c>
      <c r="H148" s="318">
        <v>944.09999999999991</v>
      </c>
      <c r="I148" s="318">
        <v>1021.8999999999999</v>
      </c>
      <c r="J148" s="318">
        <v>1042.3499999999999</v>
      </c>
      <c r="K148" s="318">
        <v>1060.7999999999997</v>
      </c>
      <c r="L148" s="305">
        <v>1023.9</v>
      </c>
      <c r="M148" s="305">
        <v>985</v>
      </c>
      <c r="N148" s="320">
        <v>1061200</v>
      </c>
      <c r="O148" s="321">
        <v>-0.11757857974388825</v>
      </c>
    </row>
    <row r="149" spans="1:15" ht="14.4">
      <c r="A149" s="278">
        <v>139</v>
      </c>
      <c r="B149" s="400" t="s">
        <v>58</v>
      </c>
      <c r="C149" s="278" t="s">
        <v>195</v>
      </c>
      <c r="D149" s="317">
        <v>197.65</v>
      </c>
      <c r="E149" s="317">
        <v>198.63333333333333</v>
      </c>
      <c r="F149" s="318">
        <v>189.66666666666666</v>
      </c>
      <c r="G149" s="318">
        <v>181.68333333333334</v>
      </c>
      <c r="H149" s="318">
        <v>172.71666666666667</v>
      </c>
      <c r="I149" s="318">
        <v>206.61666666666665</v>
      </c>
      <c r="J149" s="318">
        <v>215.58333333333334</v>
      </c>
      <c r="K149" s="318">
        <v>223.56666666666663</v>
      </c>
      <c r="L149" s="305">
        <v>207.6</v>
      </c>
      <c r="M149" s="305">
        <v>190.65</v>
      </c>
      <c r="N149" s="320">
        <v>3193100</v>
      </c>
      <c r="O149" s="321">
        <v>4.2168478083488364E-2</v>
      </c>
    </row>
    <row r="150" spans="1:15" ht="14.4">
      <c r="A150" s="278">
        <v>140</v>
      </c>
      <c r="B150" s="400" t="s">
        <v>38</v>
      </c>
      <c r="C150" s="278" t="s">
        <v>196</v>
      </c>
      <c r="D150" s="317">
        <v>3769.75</v>
      </c>
      <c r="E150" s="317">
        <v>3774.9</v>
      </c>
      <c r="F150" s="318">
        <v>3719.8500000000004</v>
      </c>
      <c r="G150" s="318">
        <v>3669.9500000000003</v>
      </c>
      <c r="H150" s="318">
        <v>3614.9000000000005</v>
      </c>
      <c r="I150" s="318">
        <v>3824.8</v>
      </c>
      <c r="J150" s="318">
        <v>3879.8500000000004</v>
      </c>
      <c r="K150" s="318">
        <v>3929.75</v>
      </c>
      <c r="L150" s="305">
        <v>3829.95</v>
      </c>
      <c r="M150" s="305">
        <v>3725</v>
      </c>
      <c r="N150" s="320">
        <v>2448800</v>
      </c>
      <c r="O150" s="321">
        <v>-4.7955783142323008E-3</v>
      </c>
    </row>
    <row r="151" spans="1:15" ht="14.4">
      <c r="A151" s="278">
        <v>141</v>
      </c>
      <c r="B151" s="400" t="s">
        <v>181</v>
      </c>
      <c r="C151" s="278" t="s">
        <v>198</v>
      </c>
      <c r="D151" s="317">
        <v>414.15</v>
      </c>
      <c r="E151" s="317">
        <v>417.91666666666669</v>
      </c>
      <c r="F151" s="318">
        <v>405.58333333333337</v>
      </c>
      <c r="G151" s="318">
        <v>397.01666666666671</v>
      </c>
      <c r="H151" s="318">
        <v>384.68333333333339</v>
      </c>
      <c r="I151" s="318">
        <v>426.48333333333335</v>
      </c>
      <c r="J151" s="318">
        <v>438.81666666666672</v>
      </c>
      <c r="K151" s="318">
        <v>447.38333333333333</v>
      </c>
      <c r="L151" s="305">
        <v>430.25</v>
      </c>
      <c r="M151" s="305">
        <v>409.35</v>
      </c>
      <c r="N151" s="320">
        <v>10216100</v>
      </c>
      <c r="O151" s="321">
        <v>-1.9342266932882813E-2</v>
      </c>
    </row>
    <row r="152" spans="1:15" ht="14.4">
      <c r="A152" s="278">
        <v>142</v>
      </c>
      <c r="B152" s="400" t="s">
        <v>114</v>
      </c>
      <c r="C152" s="278" t="s">
        <v>199</v>
      </c>
      <c r="D152" s="317">
        <v>103.75</v>
      </c>
      <c r="E152" s="317">
        <v>103.81666666666666</v>
      </c>
      <c r="F152" s="318">
        <v>101.63333333333333</v>
      </c>
      <c r="G152" s="318">
        <v>99.516666666666666</v>
      </c>
      <c r="H152" s="318">
        <v>97.333333333333329</v>
      </c>
      <c r="I152" s="318">
        <v>105.93333333333332</v>
      </c>
      <c r="J152" s="318">
        <v>108.11666666666666</v>
      </c>
      <c r="K152" s="318">
        <v>110.23333333333332</v>
      </c>
      <c r="L152" s="305">
        <v>106</v>
      </c>
      <c r="M152" s="305">
        <v>101.7</v>
      </c>
      <c r="N152" s="320">
        <v>99596800</v>
      </c>
      <c r="O152" s="321">
        <v>3.2739730856890442E-2</v>
      </c>
    </row>
    <row r="153" spans="1:15" ht="14.4">
      <c r="A153" s="278">
        <v>143</v>
      </c>
      <c r="B153" s="400" t="s">
        <v>65</v>
      </c>
      <c r="C153" s="278" t="s">
        <v>200</v>
      </c>
      <c r="D153" s="317">
        <v>548.15</v>
      </c>
      <c r="E153" s="317">
        <v>549.7833333333333</v>
      </c>
      <c r="F153" s="318">
        <v>539.26666666666665</v>
      </c>
      <c r="G153" s="318">
        <v>530.38333333333333</v>
      </c>
      <c r="H153" s="318">
        <v>519.86666666666667</v>
      </c>
      <c r="I153" s="318">
        <v>558.66666666666663</v>
      </c>
      <c r="J153" s="318">
        <v>569.18333333333328</v>
      </c>
      <c r="K153" s="318">
        <v>578.06666666666661</v>
      </c>
      <c r="L153" s="305">
        <v>560.29999999999995</v>
      </c>
      <c r="M153" s="305">
        <v>540.9</v>
      </c>
      <c r="N153" s="320">
        <v>3605000</v>
      </c>
      <c r="O153" s="321">
        <v>-5.3060152350932491E-2</v>
      </c>
    </row>
    <row r="154" spans="1:15" ht="14.4">
      <c r="A154" s="278">
        <v>144</v>
      </c>
      <c r="B154" s="400" t="s">
        <v>108</v>
      </c>
      <c r="C154" s="278" t="s">
        <v>201</v>
      </c>
      <c r="D154" s="317">
        <v>212.75</v>
      </c>
      <c r="E154" s="317">
        <v>213.54999999999998</v>
      </c>
      <c r="F154" s="318">
        <v>209.04999999999995</v>
      </c>
      <c r="G154" s="318">
        <v>205.34999999999997</v>
      </c>
      <c r="H154" s="318">
        <v>200.84999999999994</v>
      </c>
      <c r="I154" s="318">
        <v>217.24999999999997</v>
      </c>
      <c r="J154" s="318">
        <v>221.75000000000003</v>
      </c>
      <c r="K154" s="318">
        <v>225.45</v>
      </c>
      <c r="L154" s="305">
        <v>218.05</v>
      </c>
      <c r="M154" s="305">
        <v>209.85</v>
      </c>
      <c r="N154" s="320">
        <v>26998400</v>
      </c>
      <c r="O154" s="321">
        <v>-4.0704945992040935E-2</v>
      </c>
    </row>
    <row r="155" spans="1:15" ht="14.4">
      <c r="A155" s="278">
        <v>145</v>
      </c>
      <c r="B155" s="400" t="s">
        <v>90</v>
      </c>
      <c r="C155" s="278" t="s">
        <v>203</v>
      </c>
      <c r="D155" s="317">
        <v>164.05</v>
      </c>
      <c r="E155" s="317">
        <v>165.56666666666666</v>
      </c>
      <c r="F155" s="318">
        <v>159.43333333333334</v>
      </c>
      <c r="G155" s="318">
        <v>154.81666666666666</v>
      </c>
      <c r="H155" s="318">
        <v>148.68333333333334</v>
      </c>
      <c r="I155" s="318">
        <v>170.18333333333334</v>
      </c>
      <c r="J155" s="318">
        <v>176.31666666666666</v>
      </c>
      <c r="K155" s="318">
        <v>180.93333333333334</v>
      </c>
      <c r="L155" s="305">
        <v>171.7</v>
      </c>
      <c r="M155" s="305">
        <v>160.94999999999999</v>
      </c>
      <c r="N155" s="320">
        <v>28599000</v>
      </c>
      <c r="O155" s="321">
        <v>-2.1131966977451021E-2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F23" sqref="F23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43999</v>
      </c>
    </row>
    <row r="7" spans="1:15">
      <c r="A7"/>
    </row>
    <row r="8" spans="1:15" ht="28.5" customHeight="1">
      <c r="A8" s="552" t="s">
        <v>16</v>
      </c>
      <c r="B8" s="553" t="s">
        <v>18</v>
      </c>
      <c r="C8" s="551" t="s">
        <v>19</v>
      </c>
      <c r="D8" s="551" t="s">
        <v>20</v>
      </c>
      <c r="E8" s="551" t="s">
        <v>21</v>
      </c>
      <c r="F8" s="551"/>
      <c r="G8" s="551"/>
      <c r="H8" s="551" t="s">
        <v>22</v>
      </c>
      <c r="I8" s="551"/>
      <c r="J8" s="551"/>
      <c r="K8" s="275"/>
      <c r="L8" s="283"/>
      <c r="M8" s="283"/>
    </row>
    <row r="9" spans="1:15" ht="36" customHeight="1">
      <c r="A9" s="547"/>
      <c r="B9" s="549"/>
      <c r="C9" s="554" t="s">
        <v>23</v>
      </c>
      <c r="D9" s="55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9914</v>
      </c>
      <c r="D10" s="304">
        <v>9896.2166666666672</v>
      </c>
      <c r="E10" s="304">
        <v>9746.2833333333347</v>
      </c>
      <c r="F10" s="304">
        <v>9578.5666666666675</v>
      </c>
      <c r="G10" s="304">
        <v>9428.633333333335</v>
      </c>
      <c r="H10" s="304">
        <v>10063.933333333334</v>
      </c>
      <c r="I10" s="304">
        <v>10213.866666666669</v>
      </c>
      <c r="J10" s="304">
        <v>10381.583333333334</v>
      </c>
      <c r="K10" s="303">
        <v>10046.15</v>
      </c>
      <c r="L10" s="303">
        <v>9728.5</v>
      </c>
      <c r="M10" s="308"/>
    </row>
    <row r="11" spans="1:15">
      <c r="A11" s="302">
        <v>2</v>
      </c>
      <c r="B11" s="278" t="s">
        <v>221</v>
      </c>
      <c r="C11" s="305">
        <v>20296.7</v>
      </c>
      <c r="D11" s="280">
        <v>20147.533333333336</v>
      </c>
      <c r="E11" s="280">
        <v>19656.216666666674</v>
      </c>
      <c r="F11" s="280">
        <v>19015.733333333337</v>
      </c>
      <c r="G11" s="280">
        <v>18524.416666666675</v>
      </c>
      <c r="H11" s="280">
        <v>20788.016666666674</v>
      </c>
      <c r="I11" s="280">
        <v>21279.333333333332</v>
      </c>
      <c r="J11" s="280">
        <v>21919.816666666673</v>
      </c>
      <c r="K11" s="305">
        <v>20638.849999999999</v>
      </c>
      <c r="L11" s="305">
        <v>19507.05</v>
      </c>
      <c r="M11" s="308"/>
    </row>
    <row r="12" spans="1:15">
      <c r="A12" s="302">
        <v>3</v>
      </c>
      <c r="B12" s="286" t="s">
        <v>222</v>
      </c>
      <c r="C12" s="305">
        <v>1404.75</v>
      </c>
      <c r="D12" s="280">
        <v>1409.9666666666665</v>
      </c>
      <c r="E12" s="280">
        <v>1385.883333333333</v>
      </c>
      <c r="F12" s="280">
        <v>1367.0166666666664</v>
      </c>
      <c r="G12" s="280">
        <v>1342.9333333333329</v>
      </c>
      <c r="H12" s="280">
        <v>1428.833333333333</v>
      </c>
      <c r="I12" s="280">
        <v>1452.9166666666665</v>
      </c>
      <c r="J12" s="280">
        <v>1471.7833333333331</v>
      </c>
      <c r="K12" s="305">
        <v>1434.05</v>
      </c>
      <c r="L12" s="305">
        <v>1391.1</v>
      </c>
      <c r="M12" s="308"/>
    </row>
    <row r="13" spans="1:15">
      <c r="A13" s="302">
        <v>4</v>
      </c>
      <c r="B13" s="278" t="s">
        <v>223</v>
      </c>
      <c r="C13" s="305">
        <v>2918.7</v>
      </c>
      <c r="D13" s="280">
        <v>2927.9166666666665</v>
      </c>
      <c r="E13" s="280">
        <v>2875.7833333333328</v>
      </c>
      <c r="F13" s="280">
        <v>2832.8666666666663</v>
      </c>
      <c r="G13" s="280">
        <v>2780.7333333333327</v>
      </c>
      <c r="H13" s="280">
        <v>2970.833333333333</v>
      </c>
      <c r="I13" s="280">
        <v>3022.9666666666672</v>
      </c>
      <c r="J13" s="280">
        <v>3065.8833333333332</v>
      </c>
      <c r="K13" s="305">
        <v>2980.05</v>
      </c>
      <c r="L13" s="305">
        <v>2885</v>
      </c>
      <c r="M13" s="308"/>
    </row>
    <row r="14" spans="1:15">
      <c r="A14" s="302">
        <v>5</v>
      </c>
      <c r="B14" s="278" t="s">
        <v>224</v>
      </c>
      <c r="C14" s="305">
        <v>14450.8</v>
      </c>
      <c r="D14" s="280">
        <v>14497.9</v>
      </c>
      <c r="E14" s="280">
        <v>14328.4</v>
      </c>
      <c r="F14" s="280">
        <v>14206</v>
      </c>
      <c r="G14" s="280">
        <v>14036.5</v>
      </c>
      <c r="H14" s="280">
        <v>14620.3</v>
      </c>
      <c r="I14" s="280">
        <v>14789.8</v>
      </c>
      <c r="J14" s="280">
        <v>14912.199999999999</v>
      </c>
      <c r="K14" s="305">
        <v>14667.4</v>
      </c>
      <c r="L14" s="305">
        <v>14375.5</v>
      </c>
      <c r="M14" s="308"/>
    </row>
    <row r="15" spans="1:15">
      <c r="A15" s="302">
        <v>6</v>
      </c>
      <c r="B15" s="278" t="s">
        <v>225</v>
      </c>
      <c r="C15" s="305">
        <v>2409.65</v>
      </c>
      <c r="D15" s="280">
        <v>2419.8166666666671</v>
      </c>
      <c r="E15" s="280">
        <v>2375.483333333334</v>
      </c>
      <c r="F15" s="280">
        <v>2341.3166666666671</v>
      </c>
      <c r="G15" s="280">
        <v>2296.983333333334</v>
      </c>
      <c r="H15" s="280">
        <v>2453.983333333334</v>
      </c>
      <c r="I15" s="280">
        <v>2498.3166666666671</v>
      </c>
      <c r="J15" s="280">
        <v>2532.483333333334</v>
      </c>
      <c r="K15" s="305">
        <v>2464.15</v>
      </c>
      <c r="L15" s="305">
        <v>2385.65</v>
      </c>
      <c r="M15" s="308"/>
    </row>
    <row r="16" spans="1:15">
      <c r="A16" s="302">
        <v>7</v>
      </c>
      <c r="B16" s="278" t="s">
        <v>226</v>
      </c>
      <c r="C16" s="305">
        <v>3975.5</v>
      </c>
      <c r="D16" s="280">
        <v>3971.5166666666664</v>
      </c>
      <c r="E16" s="280">
        <v>3907.5333333333328</v>
      </c>
      <c r="F16" s="280">
        <v>3839.5666666666666</v>
      </c>
      <c r="G16" s="280">
        <v>3775.583333333333</v>
      </c>
      <c r="H16" s="280">
        <v>4039.4833333333327</v>
      </c>
      <c r="I16" s="280">
        <v>4103.4666666666662</v>
      </c>
      <c r="J16" s="280">
        <v>4171.4333333333325</v>
      </c>
      <c r="K16" s="305">
        <v>4035.5</v>
      </c>
      <c r="L16" s="305">
        <v>3903.55</v>
      </c>
      <c r="M16" s="308"/>
    </row>
    <row r="17" spans="1:13">
      <c r="A17" s="302">
        <v>8</v>
      </c>
      <c r="B17" s="278" t="s">
        <v>39</v>
      </c>
      <c r="C17" s="278">
        <v>1239.25</v>
      </c>
      <c r="D17" s="280">
        <v>1246.7333333333333</v>
      </c>
      <c r="E17" s="280">
        <v>1215.2666666666667</v>
      </c>
      <c r="F17" s="280">
        <v>1191.2833333333333</v>
      </c>
      <c r="G17" s="280">
        <v>1159.8166666666666</v>
      </c>
      <c r="H17" s="280">
        <v>1270.7166666666667</v>
      </c>
      <c r="I17" s="280">
        <v>1302.1833333333334</v>
      </c>
      <c r="J17" s="280">
        <v>1326.1666666666667</v>
      </c>
      <c r="K17" s="278">
        <v>1278.2</v>
      </c>
      <c r="L17" s="278">
        <v>1222.75</v>
      </c>
      <c r="M17" s="278">
        <v>8.5537899999999993</v>
      </c>
    </row>
    <row r="18" spans="1:13">
      <c r="A18" s="302">
        <v>9</v>
      </c>
      <c r="B18" s="278" t="s">
        <v>227</v>
      </c>
      <c r="C18" s="278">
        <v>478.6</v>
      </c>
      <c r="D18" s="280">
        <v>472.16666666666669</v>
      </c>
      <c r="E18" s="280">
        <v>465.43333333333339</v>
      </c>
      <c r="F18" s="280">
        <v>452.26666666666671</v>
      </c>
      <c r="G18" s="280">
        <v>445.53333333333342</v>
      </c>
      <c r="H18" s="280">
        <v>485.33333333333337</v>
      </c>
      <c r="I18" s="280">
        <v>492.06666666666661</v>
      </c>
      <c r="J18" s="280">
        <v>505.23333333333335</v>
      </c>
      <c r="K18" s="278">
        <v>478.9</v>
      </c>
      <c r="L18" s="278">
        <v>459</v>
      </c>
      <c r="M18" s="278">
        <v>9.4619700000000009</v>
      </c>
    </row>
    <row r="19" spans="1:13">
      <c r="A19" s="302">
        <v>10</v>
      </c>
      <c r="B19" s="278" t="s">
        <v>42</v>
      </c>
      <c r="C19" s="278">
        <v>340.8</v>
      </c>
      <c r="D19" s="280">
        <v>341.23333333333329</v>
      </c>
      <c r="E19" s="280">
        <v>335.46666666666658</v>
      </c>
      <c r="F19" s="280">
        <v>330.13333333333327</v>
      </c>
      <c r="G19" s="280">
        <v>324.36666666666656</v>
      </c>
      <c r="H19" s="280">
        <v>346.56666666666661</v>
      </c>
      <c r="I19" s="280">
        <v>352.33333333333337</v>
      </c>
      <c r="J19" s="280">
        <v>357.66666666666663</v>
      </c>
      <c r="K19" s="278">
        <v>347</v>
      </c>
      <c r="L19" s="278">
        <v>335.9</v>
      </c>
      <c r="M19" s="278">
        <v>26.860209999999999</v>
      </c>
    </row>
    <row r="20" spans="1:13">
      <c r="A20" s="302">
        <v>11</v>
      </c>
      <c r="B20" s="278" t="s">
        <v>44</v>
      </c>
      <c r="C20" s="278">
        <v>36.6</v>
      </c>
      <c r="D20" s="280">
        <v>36.783333333333339</v>
      </c>
      <c r="E20" s="280">
        <v>35.366666666666674</v>
      </c>
      <c r="F20" s="280">
        <v>34.133333333333333</v>
      </c>
      <c r="G20" s="280">
        <v>32.716666666666669</v>
      </c>
      <c r="H20" s="280">
        <v>38.01666666666668</v>
      </c>
      <c r="I20" s="280">
        <v>39.433333333333351</v>
      </c>
      <c r="J20" s="280">
        <v>40.666666666666686</v>
      </c>
      <c r="K20" s="278">
        <v>38.200000000000003</v>
      </c>
      <c r="L20" s="278">
        <v>35.549999999999997</v>
      </c>
      <c r="M20" s="278">
        <v>133.20250999999999</v>
      </c>
    </row>
    <row r="21" spans="1:13">
      <c r="A21" s="302">
        <v>12</v>
      </c>
      <c r="B21" s="278" t="s">
        <v>228</v>
      </c>
      <c r="C21" s="278">
        <v>53</v>
      </c>
      <c r="D21" s="280">
        <v>53.79999999999999</v>
      </c>
      <c r="E21" s="280">
        <v>50.499999999999979</v>
      </c>
      <c r="F21" s="280">
        <v>47.999999999999986</v>
      </c>
      <c r="G21" s="280">
        <v>44.699999999999974</v>
      </c>
      <c r="H21" s="280">
        <v>56.299999999999983</v>
      </c>
      <c r="I21" s="280">
        <v>59.599999999999994</v>
      </c>
      <c r="J21" s="280">
        <v>62.099999999999987</v>
      </c>
      <c r="K21" s="278">
        <v>57.1</v>
      </c>
      <c r="L21" s="278">
        <v>51.3</v>
      </c>
      <c r="M21" s="278">
        <v>53.214320000000001</v>
      </c>
    </row>
    <row r="22" spans="1:13">
      <c r="A22" s="302">
        <v>13</v>
      </c>
      <c r="B22" s="278" t="s">
        <v>229</v>
      </c>
      <c r="C22" s="278">
        <v>134.4</v>
      </c>
      <c r="D22" s="280">
        <v>136.13333333333335</v>
      </c>
      <c r="E22" s="280">
        <v>128.4666666666667</v>
      </c>
      <c r="F22" s="280">
        <v>122.53333333333333</v>
      </c>
      <c r="G22" s="280">
        <v>114.86666666666667</v>
      </c>
      <c r="H22" s="280">
        <v>142.06666666666672</v>
      </c>
      <c r="I22" s="280">
        <v>149.73333333333341</v>
      </c>
      <c r="J22" s="280">
        <v>155.66666666666674</v>
      </c>
      <c r="K22" s="278">
        <v>143.80000000000001</v>
      </c>
      <c r="L22" s="278">
        <v>130.19999999999999</v>
      </c>
      <c r="M22" s="278">
        <v>25.6997</v>
      </c>
    </row>
    <row r="23" spans="1:13">
      <c r="A23" s="302">
        <v>14</v>
      </c>
      <c r="B23" s="278" t="s">
        <v>230</v>
      </c>
      <c r="C23" s="278">
        <v>1476.6</v>
      </c>
      <c r="D23" s="280">
        <v>1461.2833333333335</v>
      </c>
      <c r="E23" s="280">
        <v>1428.5666666666671</v>
      </c>
      <c r="F23" s="280">
        <v>1380.5333333333335</v>
      </c>
      <c r="G23" s="280">
        <v>1347.8166666666671</v>
      </c>
      <c r="H23" s="280">
        <v>1509.3166666666671</v>
      </c>
      <c r="I23" s="280">
        <v>1542.0333333333338</v>
      </c>
      <c r="J23" s="280">
        <v>1590.0666666666671</v>
      </c>
      <c r="K23" s="278">
        <v>1494</v>
      </c>
      <c r="L23" s="278">
        <v>1413.25</v>
      </c>
      <c r="M23" s="278">
        <v>2.76396</v>
      </c>
    </row>
    <row r="24" spans="1:13">
      <c r="A24" s="302">
        <v>15</v>
      </c>
      <c r="B24" s="278" t="s">
        <v>231</v>
      </c>
      <c r="C24" s="278">
        <v>2393.1999999999998</v>
      </c>
      <c r="D24" s="280">
        <v>2390.0499999999997</v>
      </c>
      <c r="E24" s="280">
        <v>2364.5999999999995</v>
      </c>
      <c r="F24" s="280">
        <v>2335.9999999999995</v>
      </c>
      <c r="G24" s="280">
        <v>2310.5499999999993</v>
      </c>
      <c r="H24" s="280">
        <v>2418.6499999999996</v>
      </c>
      <c r="I24" s="280">
        <v>2444.0999999999995</v>
      </c>
      <c r="J24" s="280">
        <v>2472.6999999999998</v>
      </c>
      <c r="K24" s="278">
        <v>2415.5</v>
      </c>
      <c r="L24" s="278">
        <v>2361.4499999999998</v>
      </c>
      <c r="M24" s="278">
        <v>1.6890400000000001</v>
      </c>
    </row>
    <row r="25" spans="1:13">
      <c r="A25" s="302">
        <v>16</v>
      </c>
      <c r="B25" s="278" t="s">
        <v>46</v>
      </c>
      <c r="C25" s="278">
        <v>666.9</v>
      </c>
      <c r="D25" s="280">
        <v>663.63333333333333</v>
      </c>
      <c r="E25" s="280">
        <v>655.26666666666665</v>
      </c>
      <c r="F25" s="280">
        <v>643.63333333333333</v>
      </c>
      <c r="G25" s="280">
        <v>635.26666666666665</v>
      </c>
      <c r="H25" s="280">
        <v>675.26666666666665</v>
      </c>
      <c r="I25" s="280">
        <v>683.63333333333321</v>
      </c>
      <c r="J25" s="280">
        <v>695.26666666666665</v>
      </c>
      <c r="K25" s="278">
        <v>672</v>
      </c>
      <c r="L25" s="278">
        <v>652</v>
      </c>
      <c r="M25" s="278">
        <v>18.869330000000001</v>
      </c>
    </row>
    <row r="26" spans="1:13">
      <c r="A26" s="302">
        <v>17</v>
      </c>
      <c r="B26" s="278" t="s">
        <v>47</v>
      </c>
      <c r="C26" s="278">
        <v>190.6</v>
      </c>
      <c r="D26" s="280">
        <v>192.26666666666665</v>
      </c>
      <c r="E26" s="280">
        <v>186.1333333333333</v>
      </c>
      <c r="F26" s="280">
        <v>181.66666666666666</v>
      </c>
      <c r="G26" s="280">
        <v>175.5333333333333</v>
      </c>
      <c r="H26" s="280">
        <v>196.73333333333329</v>
      </c>
      <c r="I26" s="280">
        <v>202.86666666666662</v>
      </c>
      <c r="J26" s="280">
        <v>207.33333333333329</v>
      </c>
      <c r="K26" s="278">
        <v>198.4</v>
      </c>
      <c r="L26" s="278">
        <v>187.8</v>
      </c>
      <c r="M26" s="278">
        <v>54.818249999999999</v>
      </c>
    </row>
    <row r="27" spans="1:13">
      <c r="A27" s="302">
        <v>18</v>
      </c>
      <c r="B27" s="278" t="s">
        <v>48</v>
      </c>
      <c r="C27" s="278">
        <v>1372.75</v>
      </c>
      <c r="D27" s="280">
        <v>1389.3500000000001</v>
      </c>
      <c r="E27" s="280">
        <v>1338.7000000000003</v>
      </c>
      <c r="F27" s="280">
        <v>1304.6500000000001</v>
      </c>
      <c r="G27" s="280">
        <v>1254.0000000000002</v>
      </c>
      <c r="H27" s="280">
        <v>1423.4000000000003</v>
      </c>
      <c r="I27" s="280">
        <v>1474.0500000000004</v>
      </c>
      <c r="J27" s="280">
        <v>1508.1000000000004</v>
      </c>
      <c r="K27" s="278">
        <v>1440</v>
      </c>
      <c r="L27" s="278">
        <v>1355.3</v>
      </c>
      <c r="M27" s="278">
        <v>10.213469999999999</v>
      </c>
    </row>
    <row r="28" spans="1:13">
      <c r="A28" s="302">
        <v>19</v>
      </c>
      <c r="B28" s="278" t="s">
        <v>49</v>
      </c>
      <c r="C28" s="278">
        <v>105.8</v>
      </c>
      <c r="D28" s="280">
        <v>106.56666666666668</v>
      </c>
      <c r="E28" s="280">
        <v>103.38333333333335</v>
      </c>
      <c r="F28" s="280">
        <v>100.96666666666668</v>
      </c>
      <c r="G28" s="280">
        <v>97.78333333333336</v>
      </c>
      <c r="H28" s="280">
        <v>108.98333333333335</v>
      </c>
      <c r="I28" s="280">
        <v>112.16666666666666</v>
      </c>
      <c r="J28" s="280">
        <v>114.58333333333334</v>
      </c>
      <c r="K28" s="278">
        <v>109.75</v>
      </c>
      <c r="L28" s="278">
        <v>104.15</v>
      </c>
      <c r="M28" s="278">
        <v>87.648830000000004</v>
      </c>
    </row>
    <row r="29" spans="1:13">
      <c r="A29" s="302">
        <v>20</v>
      </c>
      <c r="B29" s="278" t="s">
        <v>50</v>
      </c>
      <c r="C29" s="278">
        <v>50.85</v>
      </c>
      <c r="D29" s="280">
        <v>51.25</v>
      </c>
      <c r="E29" s="280">
        <v>49.35</v>
      </c>
      <c r="F29" s="280">
        <v>47.85</v>
      </c>
      <c r="G29" s="280">
        <v>45.95</v>
      </c>
      <c r="H29" s="280">
        <v>52.75</v>
      </c>
      <c r="I29" s="280">
        <v>54.650000000000006</v>
      </c>
      <c r="J29" s="280">
        <v>56.15</v>
      </c>
      <c r="K29" s="278">
        <v>53.15</v>
      </c>
      <c r="L29" s="278">
        <v>49.75</v>
      </c>
      <c r="M29" s="278">
        <v>350.78143</v>
      </c>
    </row>
    <row r="30" spans="1:13">
      <c r="A30" s="302">
        <v>21</v>
      </c>
      <c r="B30" s="278" t="s">
        <v>52</v>
      </c>
      <c r="C30" s="278">
        <v>1621.7</v>
      </c>
      <c r="D30" s="280">
        <v>1623.2</v>
      </c>
      <c r="E30" s="280">
        <v>1606.15</v>
      </c>
      <c r="F30" s="280">
        <v>1590.6000000000001</v>
      </c>
      <c r="G30" s="280">
        <v>1573.5500000000002</v>
      </c>
      <c r="H30" s="280">
        <v>1638.75</v>
      </c>
      <c r="I30" s="280">
        <v>1655.7999999999997</v>
      </c>
      <c r="J30" s="280">
        <v>1671.35</v>
      </c>
      <c r="K30" s="278">
        <v>1640.25</v>
      </c>
      <c r="L30" s="278">
        <v>1607.65</v>
      </c>
      <c r="M30" s="278">
        <v>14.97691</v>
      </c>
    </row>
    <row r="31" spans="1:13">
      <c r="A31" s="302">
        <v>22</v>
      </c>
      <c r="B31" s="278" t="s">
        <v>54</v>
      </c>
      <c r="C31" s="278">
        <v>768.4</v>
      </c>
      <c r="D31" s="280">
        <v>769.86666666666667</v>
      </c>
      <c r="E31" s="280">
        <v>754.63333333333333</v>
      </c>
      <c r="F31" s="280">
        <v>740.86666666666667</v>
      </c>
      <c r="G31" s="280">
        <v>725.63333333333333</v>
      </c>
      <c r="H31" s="280">
        <v>783.63333333333333</v>
      </c>
      <c r="I31" s="280">
        <v>798.86666666666667</v>
      </c>
      <c r="J31" s="280">
        <v>812.63333333333333</v>
      </c>
      <c r="K31" s="278">
        <v>785.1</v>
      </c>
      <c r="L31" s="278">
        <v>756.1</v>
      </c>
      <c r="M31" s="278">
        <v>31.163789999999999</v>
      </c>
    </row>
    <row r="32" spans="1:13">
      <c r="A32" s="302">
        <v>23</v>
      </c>
      <c r="B32" s="278" t="s">
        <v>232</v>
      </c>
      <c r="C32" s="278">
        <v>2403.5500000000002</v>
      </c>
      <c r="D32" s="280">
        <v>2398.0499999999997</v>
      </c>
      <c r="E32" s="280">
        <v>2362.0999999999995</v>
      </c>
      <c r="F32" s="280">
        <v>2320.6499999999996</v>
      </c>
      <c r="G32" s="280">
        <v>2284.6999999999994</v>
      </c>
      <c r="H32" s="280">
        <v>2439.4999999999995</v>
      </c>
      <c r="I32" s="280">
        <v>2475.4499999999994</v>
      </c>
      <c r="J32" s="280">
        <v>2516.8999999999996</v>
      </c>
      <c r="K32" s="278">
        <v>2434</v>
      </c>
      <c r="L32" s="278">
        <v>2356.6</v>
      </c>
      <c r="M32" s="278">
        <v>3.2126000000000001</v>
      </c>
    </row>
    <row r="33" spans="1:13">
      <c r="A33" s="302">
        <v>24</v>
      </c>
      <c r="B33" s="278" t="s">
        <v>56</v>
      </c>
      <c r="C33" s="278">
        <v>381.55</v>
      </c>
      <c r="D33" s="280">
        <v>382.31666666666661</v>
      </c>
      <c r="E33" s="280">
        <v>359.63333333333321</v>
      </c>
      <c r="F33" s="280">
        <v>337.71666666666658</v>
      </c>
      <c r="G33" s="280">
        <v>315.03333333333319</v>
      </c>
      <c r="H33" s="280">
        <v>404.23333333333323</v>
      </c>
      <c r="I33" s="280">
        <v>426.91666666666663</v>
      </c>
      <c r="J33" s="280">
        <v>448.83333333333326</v>
      </c>
      <c r="K33" s="278">
        <v>405</v>
      </c>
      <c r="L33" s="278">
        <v>360.4</v>
      </c>
      <c r="M33" s="278">
        <v>961.90273999999999</v>
      </c>
    </row>
    <row r="34" spans="1:13">
      <c r="A34" s="302">
        <v>25</v>
      </c>
      <c r="B34" s="278" t="s">
        <v>57</v>
      </c>
      <c r="C34" s="278">
        <v>2718.45</v>
      </c>
      <c r="D34" s="280">
        <v>2736.0833333333335</v>
      </c>
      <c r="E34" s="280">
        <v>2685.2166666666672</v>
      </c>
      <c r="F34" s="280">
        <v>2651.9833333333336</v>
      </c>
      <c r="G34" s="280">
        <v>2601.1166666666672</v>
      </c>
      <c r="H34" s="280">
        <v>2769.3166666666671</v>
      </c>
      <c r="I34" s="280">
        <v>2820.1833333333329</v>
      </c>
      <c r="J34" s="280">
        <v>2853.416666666667</v>
      </c>
      <c r="K34" s="278">
        <v>2786.95</v>
      </c>
      <c r="L34" s="278">
        <v>2702.85</v>
      </c>
      <c r="M34" s="278">
        <v>6.1138300000000001</v>
      </c>
    </row>
    <row r="35" spans="1:13">
      <c r="A35" s="302">
        <v>26</v>
      </c>
      <c r="B35" s="278" t="s">
        <v>60</v>
      </c>
      <c r="C35" s="278">
        <v>2365</v>
      </c>
      <c r="D35" s="280">
        <v>2368.4666666666667</v>
      </c>
      <c r="E35" s="280">
        <v>2281.5333333333333</v>
      </c>
      <c r="F35" s="280">
        <v>2198.0666666666666</v>
      </c>
      <c r="G35" s="280">
        <v>2111.1333333333332</v>
      </c>
      <c r="H35" s="280">
        <v>2451.9333333333334</v>
      </c>
      <c r="I35" s="280">
        <v>2538.8666666666668</v>
      </c>
      <c r="J35" s="280">
        <v>2622.3333333333335</v>
      </c>
      <c r="K35" s="278">
        <v>2455.4</v>
      </c>
      <c r="L35" s="278">
        <v>2285</v>
      </c>
      <c r="M35" s="278">
        <v>129.14388</v>
      </c>
    </row>
    <row r="36" spans="1:13">
      <c r="A36" s="302">
        <v>27</v>
      </c>
      <c r="B36" s="278" t="s">
        <v>59</v>
      </c>
      <c r="C36" s="278">
        <v>5128.3</v>
      </c>
      <c r="D36" s="280">
        <v>5126.333333333333</v>
      </c>
      <c r="E36" s="280">
        <v>4982.6666666666661</v>
      </c>
      <c r="F36" s="280">
        <v>4837.0333333333328</v>
      </c>
      <c r="G36" s="280">
        <v>4693.3666666666659</v>
      </c>
      <c r="H36" s="280">
        <v>5271.9666666666662</v>
      </c>
      <c r="I36" s="280">
        <v>5415.6333333333323</v>
      </c>
      <c r="J36" s="280">
        <v>5561.2666666666664</v>
      </c>
      <c r="K36" s="278">
        <v>5270</v>
      </c>
      <c r="L36" s="278">
        <v>4980.7</v>
      </c>
      <c r="M36" s="278">
        <v>11.69103</v>
      </c>
    </row>
    <row r="37" spans="1:13">
      <c r="A37" s="302">
        <v>28</v>
      </c>
      <c r="B37" s="278" t="s">
        <v>233</v>
      </c>
      <c r="C37" s="278">
        <v>2317.4</v>
      </c>
      <c r="D37" s="280">
        <v>2327.0666666666666</v>
      </c>
      <c r="E37" s="280">
        <v>2274.1333333333332</v>
      </c>
      <c r="F37" s="280">
        <v>2230.8666666666668</v>
      </c>
      <c r="G37" s="280">
        <v>2177.9333333333334</v>
      </c>
      <c r="H37" s="280">
        <v>2370.333333333333</v>
      </c>
      <c r="I37" s="280">
        <v>2423.2666666666664</v>
      </c>
      <c r="J37" s="280">
        <v>2466.5333333333328</v>
      </c>
      <c r="K37" s="278">
        <v>2380</v>
      </c>
      <c r="L37" s="278">
        <v>2283.8000000000002</v>
      </c>
      <c r="M37" s="278">
        <v>0.93403999999999998</v>
      </c>
    </row>
    <row r="38" spans="1:13">
      <c r="A38" s="302">
        <v>29</v>
      </c>
      <c r="B38" s="278" t="s">
        <v>61</v>
      </c>
      <c r="C38" s="278">
        <v>1199.2</v>
      </c>
      <c r="D38" s="280">
        <v>1185.0833333333333</v>
      </c>
      <c r="E38" s="280">
        <v>1162.1666666666665</v>
      </c>
      <c r="F38" s="280">
        <v>1125.1333333333332</v>
      </c>
      <c r="G38" s="280">
        <v>1102.2166666666665</v>
      </c>
      <c r="H38" s="280">
        <v>1222.1166666666666</v>
      </c>
      <c r="I38" s="280">
        <v>1245.0333333333331</v>
      </c>
      <c r="J38" s="280">
        <v>1282.0666666666666</v>
      </c>
      <c r="K38" s="278">
        <v>1208</v>
      </c>
      <c r="L38" s="278">
        <v>1148.05</v>
      </c>
      <c r="M38" s="278">
        <v>13.370430000000001</v>
      </c>
    </row>
    <row r="39" spans="1:13">
      <c r="A39" s="302">
        <v>30</v>
      </c>
      <c r="B39" s="278" t="s">
        <v>234</v>
      </c>
      <c r="C39" s="278">
        <v>268</v>
      </c>
      <c r="D39" s="280">
        <v>269.34999999999997</v>
      </c>
      <c r="E39" s="280">
        <v>258.69999999999993</v>
      </c>
      <c r="F39" s="280">
        <v>249.39999999999998</v>
      </c>
      <c r="G39" s="280">
        <v>238.74999999999994</v>
      </c>
      <c r="H39" s="280">
        <v>278.64999999999992</v>
      </c>
      <c r="I39" s="280">
        <v>289.2999999999999</v>
      </c>
      <c r="J39" s="280">
        <v>298.59999999999991</v>
      </c>
      <c r="K39" s="278">
        <v>280</v>
      </c>
      <c r="L39" s="278">
        <v>260.05</v>
      </c>
      <c r="M39" s="278">
        <v>139.50317000000001</v>
      </c>
    </row>
    <row r="40" spans="1:13">
      <c r="A40" s="302">
        <v>31</v>
      </c>
      <c r="B40" s="278" t="s">
        <v>62</v>
      </c>
      <c r="C40" s="278">
        <v>44.85</v>
      </c>
      <c r="D40" s="280">
        <v>45.333333333333336</v>
      </c>
      <c r="E40" s="280">
        <v>43.266666666666673</v>
      </c>
      <c r="F40" s="280">
        <v>41.683333333333337</v>
      </c>
      <c r="G40" s="280">
        <v>39.616666666666674</v>
      </c>
      <c r="H40" s="280">
        <v>46.916666666666671</v>
      </c>
      <c r="I40" s="280">
        <v>48.983333333333334</v>
      </c>
      <c r="J40" s="280">
        <v>50.56666666666667</v>
      </c>
      <c r="K40" s="278">
        <v>47.4</v>
      </c>
      <c r="L40" s="278">
        <v>43.75</v>
      </c>
      <c r="M40" s="278">
        <v>481.31045999999998</v>
      </c>
    </row>
    <row r="41" spans="1:13">
      <c r="A41" s="302">
        <v>32</v>
      </c>
      <c r="B41" s="278" t="s">
        <v>63</v>
      </c>
      <c r="C41" s="278">
        <v>49.75</v>
      </c>
      <c r="D41" s="280">
        <v>50.133333333333333</v>
      </c>
      <c r="E41" s="280">
        <v>47.766666666666666</v>
      </c>
      <c r="F41" s="280">
        <v>45.783333333333331</v>
      </c>
      <c r="G41" s="280">
        <v>43.416666666666664</v>
      </c>
      <c r="H41" s="280">
        <v>52.116666666666667</v>
      </c>
      <c r="I41" s="280">
        <v>54.483333333333327</v>
      </c>
      <c r="J41" s="280">
        <v>56.466666666666669</v>
      </c>
      <c r="K41" s="278">
        <v>52.5</v>
      </c>
      <c r="L41" s="278">
        <v>48.15</v>
      </c>
      <c r="M41" s="278">
        <v>334.92218000000003</v>
      </c>
    </row>
    <row r="42" spans="1:13">
      <c r="A42" s="302">
        <v>33</v>
      </c>
      <c r="B42" s="278" t="s">
        <v>64</v>
      </c>
      <c r="C42" s="278">
        <v>1330.35</v>
      </c>
      <c r="D42" s="280">
        <v>1334.9166666666667</v>
      </c>
      <c r="E42" s="280">
        <v>1301.4833333333336</v>
      </c>
      <c r="F42" s="280">
        <v>1272.6166666666668</v>
      </c>
      <c r="G42" s="280">
        <v>1239.1833333333336</v>
      </c>
      <c r="H42" s="280">
        <v>1363.7833333333335</v>
      </c>
      <c r="I42" s="280">
        <v>1397.2166666666665</v>
      </c>
      <c r="J42" s="280">
        <v>1426.0833333333335</v>
      </c>
      <c r="K42" s="278">
        <v>1368.35</v>
      </c>
      <c r="L42" s="278">
        <v>1306.05</v>
      </c>
      <c r="M42" s="278">
        <v>7.6886400000000004</v>
      </c>
    </row>
    <row r="43" spans="1:13">
      <c r="A43" s="302">
        <v>34</v>
      </c>
      <c r="B43" s="278" t="s">
        <v>67</v>
      </c>
      <c r="C43" s="278">
        <v>505.45</v>
      </c>
      <c r="D43" s="280">
        <v>503.48333333333329</v>
      </c>
      <c r="E43" s="280">
        <v>497.06666666666661</v>
      </c>
      <c r="F43" s="280">
        <v>488.68333333333334</v>
      </c>
      <c r="G43" s="280">
        <v>482.26666666666665</v>
      </c>
      <c r="H43" s="280">
        <v>511.86666666666656</v>
      </c>
      <c r="I43" s="280">
        <v>518.28333333333319</v>
      </c>
      <c r="J43" s="280">
        <v>526.66666666666652</v>
      </c>
      <c r="K43" s="278">
        <v>509.9</v>
      </c>
      <c r="L43" s="278">
        <v>495.1</v>
      </c>
      <c r="M43" s="278">
        <v>11.33272</v>
      </c>
    </row>
    <row r="44" spans="1:13">
      <c r="A44" s="302">
        <v>35</v>
      </c>
      <c r="B44" s="278" t="s">
        <v>66</v>
      </c>
      <c r="C44" s="278">
        <v>70.650000000000006</v>
      </c>
      <c r="D44" s="280">
        <v>70.916666666666671</v>
      </c>
      <c r="E44" s="280">
        <v>68.933333333333337</v>
      </c>
      <c r="F44" s="280">
        <v>67.216666666666669</v>
      </c>
      <c r="G44" s="280">
        <v>65.233333333333334</v>
      </c>
      <c r="H44" s="280">
        <v>72.63333333333334</v>
      </c>
      <c r="I44" s="280">
        <v>74.61666666666666</v>
      </c>
      <c r="J44" s="280">
        <v>76.333333333333343</v>
      </c>
      <c r="K44" s="278">
        <v>72.900000000000006</v>
      </c>
      <c r="L44" s="278">
        <v>69.2</v>
      </c>
      <c r="M44" s="278">
        <v>106.45724</v>
      </c>
    </row>
    <row r="45" spans="1:13">
      <c r="A45" s="302">
        <v>36</v>
      </c>
      <c r="B45" s="278" t="s">
        <v>68</v>
      </c>
      <c r="C45" s="278">
        <v>348.15</v>
      </c>
      <c r="D45" s="280">
        <v>350.18333333333334</v>
      </c>
      <c r="E45" s="280">
        <v>341.4666666666667</v>
      </c>
      <c r="F45" s="280">
        <v>334.78333333333336</v>
      </c>
      <c r="G45" s="280">
        <v>326.06666666666672</v>
      </c>
      <c r="H45" s="280">
        <v>356.86666666666667</v>
      </c>
      <c r="I45" s="280">
        <v>365.58333333333326</v>
      </c>
      <c r="J45" s="280">
        <v>372.26666666666665</v>
      </c>
      <c r="K45" s="278">
        <v>358.9</v>
      </c>
      <c r="L45" s="278">
        <v>343.5</v>
      </c>
      <c r="M45" s="278">
        <v>23.49784</v>
      </c>
    </row>
    <row r="46" spans="1:13">
      <c r="A46" s="302">
        <v>37</v>
      </c>
      <c r="B46" s="278" t="s">
        <v>71</v>
      </c>
      <c r="C46" s="278">
        <v>28.35</v>
      </c>
      <c r="D46" s="280">
        <v>28.650000000000002</v>
      </c>
      <c r="E46" s="280">
        <v>27.300000000000004</v>
      </c>
      <c r="F46" s="280">
        <v>26.250000000000004</v>
      </c>
      <c r="G46" s="280">
        <v>24.900000000000006</v>
      </c>
      <c r="H46" s="280">
        <v>29.700000000000003</v>
      </c>
      <c r="I46" s="280">
        <v>31.050000000000004</v>
      </c>
      <c r="J46" s="280">
        <v>32.1</v>
      </c>
      <c r="K46" s="278">
        <v>30</v>
      </c>
      <c r="L46" s="278">
        <v>27.6</v>
      </c>
      <c r="M46" s="278">
        <v>626.18726000000004</v>
      </c>
    </row>
    <row r="47" spans="1:13">
      <c r="A47" s="302">
        <v>38</v>
      </c>
      <c r="B47" s="278" t="s">
        <v>75</v>
      </c>
      <c r="C47" s="278">
        <v>359.75</v>
      </c>
      <c r="D47" s="280">
        <v>362.84999999999997</v>
      </c>
      <c r="E47" s="280">
        <v>353.54999999999995</v>
      </c>
      <c r="F47" s="280">
        <v>347.34999999999997</v>
      </c>
      <c r="G47" s="280">
        <v>338.04999999999995</v>
      </c>
      <c r="H47" s="280">
        <v>369.04999999999995</v>
      </c>
      <c r="I47" s="280">
        <v>378.35</v>
      </c>
      <c r="J47" s="280">
        <v>384.54999999999995</v>
      </c>
      <c r="K47" s="278">
        <v>372.15</v>
      </c>
      <c r="L47" s="278">
        <v>356.65</v>
      </c>
      <c r="M47" s="278">
        <v>57.352080000000001</v>
      </c>
    </row>
    <row r="48" spans="1:13">
      <c r="A48" s="302">
        <v>39</v>
      </c>
      <c r="B48" s="278" t="s">
        <v>70</v>
      </c>
      <c r="C48" s="278">
        <v>544.9</v>
      </c>
      <c r="D48" s="280">
        <v>547.06666666666661</v>
      </c>
      <c r="E48" s="280">
        <v>534.83333333333326</v>
      </c>
      <c r="F48" s="280">
        <v>524.76666666666665</v>
      </c>
      <c r="G48" s="280">
        <v>512.5333333333333</v>
      </c>
      <c r="H48" s="280">
        <v>557.13333333333321</v>
      </c>
      <c r="I48" s="280">
        <v>569.36666666666656</v>
      </c>
      <c r="J48" s="280">
        <v>579.43333333333317</v>
      </c>
      <c r="K48" s="278">
        <v>559.29999999999995</v>
      </c>
      <c r="L48" s="278">
        <v>537</v>
      </c>
      <c r="M48" s="278">
        <v>190.72658999999999</v>
      </c>
    </row>
    <row r="49" spans="1:13">
      <c r="A49" s="302">
        <v>40</v>
      </c>
      <c r="B49" s="278" t="s">
        <v>126</v>
      </c>
      <c r="C49" s="278">
        <v>216</v>
      </c>
      <c r="D49" s="280">
        <v>219.85</v>
      </c>
      <c r="E49" s="280">
        <v>210.75</v>
      </c>
      <c r="F49" s="280">
        <v>205.5</v>
      </c>
      <c r="G49" s="280">
        <v>196.4</v>
      </c>
      <c r="H49" s="280">
        <v>225.1</v>
      </c>
      <c r="I49" s="280">
        <v>234.19999999999996</v>
      </c>
      <c r="J49" s="280">
        <v>239.45</v>
      </c>
      <c r="K49" s="278">
        <v>228.95</v>
      </c>
      <c r="L49" s="278">
        <v>214.6</v>
      </c>
      <c r="M49" s="278">
        <v>80.741240000000005</v>
      </c>
    </row>
    <row r="50" spans="1:13">
      <c r="A50" s="302">
        <v>41</v>
      </c>
      <c r="B50" s="278" t="s">
        <v>72</v>
      </c>
      <c r="C50" s="278">
        <v>385.1</v>
      </c>
      <c r="D50" s="280">
        <v>385.38333333333338</v>
      </c>
      <c r="E50" s="280">
        <v>377.76666666666677</v>
      </c>
      <c r="F50" s="280">
        <v>370.43333333333339</v>
      </c>
      <c r="G50" s="280">
        <v>362.81666666666678</v>
      </c>
      <c r="H50" s="280">
        <v>392.71666666666675</v>
      </c>
      <c r="I50" s="280">
        <v>400.33333333333343</v>
      </c>
      <c r="J50" s="280">
        <v>407.66666666666674</v>
      </c>
      <c r="K50" s="278">
        <v>393</v>
      </c>
      <c r="L50" s="278">
        <v>378.05</v>
      </c>
      <c r="M50" s="278">
        <v>48.883490000000002</v>
      </c>
    </row>
    <row r="51" spans="1:13">
      <c r="A51" s="302">
        <v>42</v>
      </c>
      <c r="B51" s="278" t="s">
        <v>235</v>
      </c>
      <c r="C51" s="278">
        <v>997.8</v>
      </c>
      <c r="D51" s="280">
        <v>1009.4166666666666</v>
      </c>
      <c r="E51" s="280">
        <v>979.38333333333321</v>
      </c>
      <c r="F51" s="280">
        <v>960.96666666666658</v>
      </c>
      <c r="G51" s="280">
        <v>930.93333333333317</v>
      </c>
      <c r="H51" s="280">
        <v>1027.8333333333333</v>
      </c>
      <c r="I51" s="280">
        <v>1057.8666666666668</v>
      </c>
      <c r="J51" s="280">
        <v>1076.2833333333333</v>
      </c>
      <c r="K51" s="278">
        <v>1039.45</v>
      </c>
      <c r="L51" s="278">
        <v>991</v>
      </c>
      <c r="M51" s="278">
        <v>0.62663999999999997</v>
      </c>
    </row>
    <row r="52" spans="1:13">
      <c r="A52" s="302">
        <v>43</v>
      </c>
      <c r="B52" s="278" t="s">
        <v>73</v>
      </c>
      <c r="C52" s="278">
        <v>10566.1</v>
      </c>
      <c r="D52" s="280">
        <v>10665.166666666666</v>
      </c>
      <c r="E52" s="280">
        <v>10350.933333333332</v>
      </c>
      <c r="F52" s="280">
        <v>10135.766666666666</v>
      </c>
      <c r="G52" s="280">
        <v>9821.5333333333328</v>
      </c>
      <c r="H52" s="280">
        <v>10880.333333333332</v>
      </c>
      <c r="I52" s="280">
        <v>11194.566666666666</v>
      </c>
      <c r="J52" s="280">
        <v>11409.733333333332</v>
      </c>
      <c r="K52" s="278">
        <v>10979.4</v>
      </c>
      <c r="L52" s="278">
        <v>10450</v>
      </c>
      <c r="M52" s="278">
        <v>0.32772000000000001</v>
      </c>
    </row>
    <row r="53" spans="1:13">
      <c r="A53" s="302">
        <v>44</v>
      </c>
      <c r="B53" s="278" t="s">
        <v>76</v>
      </c>
      <c r="C53" s="278">
        <v>3345.35</v>
      </c>
      <c r="D53" s="280">
        <v>3358.4333333333329</v>
      </c>
      <c r="E53" s="280">
        <v>3316.9166666666661</v>
      </c>
      <c r="F53" s="280">
        <v>3288.4833333333331</v>
      </c>
      <c r="G53" s="280">
        <v>3246.9666666666662</v>
      </c>
      <c r="H53" s="280">
        <v>3386.8666666666659</v>
      </c>
      <c r="I53" s="280">
        <v>3428.3833333333332</v>
      </c>
      <c r="J53" s="280">
        <v>3456.8166666666657</v>
      </c>
      <c r="K53" s="278">
        <v>3399.95</v>
      </c>
      <c r="L53" s="278">
        <v>3330</v>
      </c>
      <c r="M53" s="278">
        <v>7.0135500000000004</v>
      </c>
    </row>
    <row r="54" spans="1:13">
      <c r="A54" s="302">
        <v>45</v>
      </c>
      <c r="B54" s="278" t="s">
        <v>82</v>
      </c>
      <c r="C54" s="278">
        <v>607.04999999999995</v>
      </c>
      <c r="D54" s="280">
        <v>612.9666666666667</v>
      </c>
      <c r="E54" s="280">
        <v>596.08333333333337</v>
      </c>
      <c r="F54" s="280">
        <v>585.11666666666667</v>
      </c>
      <c r="G54" s="280">
        <v>568.23333333333335</v>
      </c>
      <c r="H54" s="280">
        <v>623.93333333333339</v>
      </c>
      <c r="I54" s="280">
        <v>640.81666666666661</v>
      </c>
      <c r="J54" s="280">
        <v>651.78333333333342</v>
      </c>
      <c r="K54" s="278">
        <v>629.85</v>
      </c>
      <c r="L54" s="278">
        <v>602</v>
      </c>
      <c r="M54" s="278">
        <v>3.1273300000000002</v>
      </c>
    </row>
    <row r="55" spans="1:13">
      <c r="A55" s="302">
        <v>46</v>
      </c>
      <c r="B55" s="278" t="s">
        <v>77</v>
      </c>
      <c r="C55" s="278">
        <v>360.8</v>
      </c>
      <c r="D55" s="280">
        <v>363.9666666666667</v>
      </c>
      <c r="E55" s="280">
        <v>353.18333333333339</v>
      </c>
      <c r="F55" s="280">
        <v>345.56666666666672</v>
      </c>
      <c r="G55" s="280">
        <v>334.78333333333342</v>
      </c>
      <c r="H55" s="280">
        <v>371.58333333333337</v>
      </c>
      <c r="I55" s="280">
        <v>382.36666666666667</v>
      </c>
      <c r="J55" s="280">
        <v>389.98333333333335</v>
      </c>
      <c r="K55" s="278">
        <v>374.75</v>
      </c>
      <c r="L55" s="278">
        <v>356.35</v>
      </c>
      <c r="M55" s="278">
        <v>70.505290000000002</v>
      </c>
    </row>
    <row r="56" spans="1:13">
      <c r="A56" s="302">
        <v>47</v>
      </c>
      <c r="B56" s="278" t="s">
        <v>78</v>
      </c>
      <c r="C56" s="278">
        <v>101.45</v>
      </c>
      <c r="D56" s="280">
        <v>102.21666666666665</v>
      </c>
      <c r="E56" s="280">
        <v>97.933333333333309</v>
      </c>
      <c r="F56" s="280">
        <v>94.416666666666657</v>
      </c>
      <c r="G56" s="280">
        <v>90.133333333333312</v>
      </c>
      <c r="H56" s="280">
        <v>105.73333333333331</v>
      </c>
      <c r="I56" s="280">
        <v>110.01666666666664</v>
      </c>
      <c r="J56" s="280">
        <v>113.5333333333333</v>
      </c>
      <c r="K56" s="278">
        <v>106.5</v>
      </c>
      <c r="L56" s="278">
        <v>98.7</v>
      </c>
      <c r="M56" s="278">
        <v>203.02757</v>
      </c>
    </row>
    <row r="57" spans="1:13">
      <c r="A57" s="302">
        <v>48</v>
      </c>
      <c r="B57" s="278" t="s">
        <v>79</v>
      </c>
      <c r="C57" s="278">
        <v>117.2</v>
      </c>
      <c r="D57" s="280">
        <v>118.10000000000001</v>
      </c>
      <c r="E57" s="280">
        <v>115.40000000000002</v>
      </c>
      <c r="F57" s="280">
        <v>113.60000000000001</v>
      </c>
      <c r="G57" s="280">
        <v>110.90000000000002</v>
      </c>
      <c r="H57" s="280">
        <v>119.90000000000002</v>
      </c>
      <c r="I57" s="280">
        <v>122.60000000000001</v>
      </c>
      <c r="J57" s="280">
        <v>124.40000000000002</v>
      </c>
      <c r="K57" s="278">
        <v>120.8</v>
      </c>
      <c r="L57" s="278">
        <v>116.3</v>
      </c>
      <c r="M57" s="278">
        <v>9.4741900000000001</v>
      </c>
    </row>
    <row r="58" spans="1:13">
      <c r="A58" s="302">
        <v>49</v>
      </c>
      <c r="B58" s="278" t="s">
        <v>83</v>
      </c>
      <c r="C58" s="278">
        <v>155.44999999999999</v>
      </c>
      <c r="D58" s="280">
        <v>156.35</v>
      </c>
      <c r="E58" s="280">
        <v>150.29999999999998</v>
      </c>
      <c r="F58" s="280">
        <v>145.14999999999998</v>
      </c>
      <c r="G58" s="280">
        <v>139.09999999999997</v>
      </c>
      <c r="H58" s="280">
        <v>161.5</v>
      </c>
      <c r="I58" s="280">
        <v>167.55</v>
      </c>
      <c r="J58" s="280">
        <v>172.70000000000002</v>
      </c>
      <c r="K58" s="278">
        <v>162.4</v>
      </c>
      <c r="L58" s="278">
        <v>151.19999999999999</v>
      </c>
      <c r="M58" s="278">
        <v>175.77175</v>
      </c>
    </row>
    <row r="59" spans="1:13">
      <c r="A59" s="302">
        <v>50</v>
      </c>
      <c r="B59" s="278" t="s">
        <v>84</v>
      </c>
      <c r="C59" s="278">
        <v>637.79999999999995</v>
      </c>
      <c r="D59" s="280">
        <v>640.08333333333337</v>
      </c>
      <c r="E59" s="280">
        <v>630.16666666666674</v>
      </c>
      <c r="F59" s="280">
        <v>622.53333333333342</v>
      </c>
      <c r="G59" s="280">
        <v>612.61666666666679</v>
      </c>
      <c r="H59" s="280">
        <v>647.7166666666667</v>
      </c>
      <c r="I59" s="280">
        <v>657.63333333333344</v>
      </c>
      <c r="J59" s="280">
        <v>665.26666666666665</v>
      </c>
      <c r="K59" s="278">
        <v>650</v>
      </c>
      <c r="L59" s="278">
        <v>632.45000000000005</v>
      </c>
      <c r="M59" s="278">
        <v>29.270720000000001</v>
      </c>
    </row>
    <row r="60" spans="1:13">
      <c r="A60" s="302">
        <v>51</v>
      </c>
      <c r="B60" s="278" t="s">
        <v>236</v>
      </c>
      <c r="C60" s="278">
        <v>130.5</v>
      </c>
      <c r="D60" s="280">
        <v>131.5</v>
      </c>
      <c r="E60" s="280">
        <v>127</v>
      </c>
      <c r="F60" s="280">
        <v>123.5</v>
      </c>
      <c r="G60" s="280">
        <v>119</v>
      </c>
      <c r="H60" s="280">
        <v>135</v>
      </c>
      <c r="I60" s="280">
        <v>139.5</v>
      </c>
      <c r="J60" s="280">
        <v>143</v>
      </c>
      <c r="K60" s="278">
        <v>136</v>
      </c>
      <c r="L60" s="278">
        <v>128</v>
      </c>
      <c r="M60" s="278">
        <v>7.3546800000000001</v>
      </c>
    </row>
    <row r="61" spans="1:13">
      <c r="A61" s="302">
        <v>52</v>
      </c>
      <c r="B61" s="278" t="s">
        <v>85</v>
      </c>
      <c r="C61" s="278">
        <v>131.15</v>
      </c>
      <c r="D61" s="280">
        <v>131.9</v>
      </c>
      <c r="E61" s="280">
        <v>128.80000000000001</v>
      </c>
      <c r="F61" s="280">
        <v>126.45000000000002</v>
      </c>
      <c r="G61" s="280">
        <v>123.35000000000002</v>
      </c>
      <c r="H61" s="280">
        <v>134.25</v>
      </c>
      <c r="I61" s="280">
        <v>137.34999999999997</v>
      </c>
      <c r="J61" s="280">
        <v>139.69999999999999</v>
      </c>
      <c r="K61" s="278">
        <v>135</v>
      </c>
      <c r="L61" s="278">
        <v>129.55000000000001</v>
      </c>
      <c r="M61" s="278">
        <v>71.305570000000003</v>
      </c>
    </row>
    <row r="62" spans="1:13">
      <c r="A62" s="302">
        <v>53</v>
      </c>
      <c r="B62" s="278" t="s">
        <v>86</v>
      </c>
      <c r="C62" s="278">
        <v>1329.75</v>
      </c>
      <c r="D62" s="280">
        <v>1334.7333333333333</v>
      </c>
      <c r="E62" s="280">
        <v>1313.8166666666666</v>
      </c>
      <c r="F62" s="280">
        <v>1297.8833333333332</v>
      </c>
      <c r="G62" s="280">
        <v>1276.9666666666665</v>
      </c>
      <c r="H62" s="280">
        <v>1350.6666666666667</v>
      </c>
      <c r="I62" s="280">
        <v>1371.5833333333333</v>
      </c>
      <c r="J62" s="280">
        <v>1387.5166666666669</v>
      </c>
      <c r="K62" s="278">
        <v>1355.65</v>
      </c>
      <c r="L62" s="278">
        <v>1318.8</v>
      </c>
      <c r="M62" s="278">
        <v>5.1232899999999999</v>
      </c>
    </row>
    <row r="63" spans="1:13">
      <c r="A63" s="302">
        <v>54</v>
      </c>
      <c r="B63" s="278" t="s">
        <v>87</v>
      </c>
      <c r="C63" s="278">
        <v>378.55</v>
      </c>
      <c r="D63" s="280">
        <v>381.5</v>
      </c>
      <c r="E63" s="280">
        <v>369.8</v>
      </c>
      <c r="F63" s="280">
        <v>361.05</v>
      </c>
      <c r="G63" s="280">
        <v>349.35</v>
      </c>
      <c r="H63" s="280">
        <v>390.25</v>
      </c>
      <c r="I63" s="280">
        <v>401.95000000000005</v>
      </c>
      <c r="J63" s="280">
        <v>410.7</v>
      </c>
      <c r="K63" s="278">
        <v>393.2</v>
      </c>
      <c r="L63" s="278">
        <v>372.75</v>
      </c>
      <c r="M63" s="278">
        <v>33.198650000000001</v>
      </c>
    </row>
    <row r="64" spans="1:13">
      <c r="A64" s="302">
        <v>55</v>
      </c>
      <c r="B64" s="278" t="s">
        <v>237</v>
      </c>
      <c r="C64" s="278">
        <v>677.35</v>
      </c>
      <c r="D64" s="280">
        <v>677.33333333333337</v>
      </c>
      <c r="E64" s="280">
        <v>667.36666666666679</v>
      </c>
      <c r="F64" s="280">
        <v>657.38333333333344</v>
      </c>
      <c r="G64" s="280">
        <v>647.41666666666686</v>
      </c>
      <c r="H64" s="280">
        <v>687.31666666666672</v>
      </c>
      <c r="I64" s="280">
        <v>697.28333333333319</v>
      </c>
      <c r="J64" s="280">
        <v>707.26666666666665</v>
      </c>
      <c r="K64" s="278">
        <v>687.3</v>
      </c>
      <c r="L64" s="278">
        <v>667.35</v>
      </c>
      <c r="M64" s="278">
        <v>8.8267000000000007</v>
      </c>
    </row>
    <row r="65" spans="1:13">
      <c r="A65" s="302">
        <v>56</v>
      </c>
      <c r="B65" s="278" t="s">
        <v>238</v>
      </c>
      <c r="C65" s="278">
        <v>225.25</v>
      </c>
      <c r="D65" s="280">
        <v>226.18333333333331</v>
      </c>
      <c r="E65" s="280">
        <v>221.41666666666663</v>
      </c>
      <c r="F65" s="280">
        <v>217.58333333333331</v>
      </c>
      <c r="G65" s="280">
        <v>212.81666666666663</v>
      </c>
      <c r="H65" s="280">
        <v>230.01666666666662</v>
      </c>
      <c r="I65" s="280">
        <v>234.78333333333333</v>
      </c>
      <c r="J65" s="280">
        <v>238.61666666666662</v>
      </c>
      <c r="K65" s="278">
        <v>230.95</v>
      </c>
      <c r="L65" s="278">
        <v>222.35</v>
      </c>
      <c r="M65" s="278">
        <v>10.67779</v>
      </c>
    </row>
    <row r="66" spans="1:13">
      <c r="A66" s="302">
        <v>57</v>
      </c>
      <c r="B66" s="278" t="s">
        <v>88</v>
      </c>
      <c r="C66" s="278">
        <v>383.25</v>
      </c>
      <c r="D66" s="280">
        <v>388.18333333333334</v>
      </c>
      <c r="E66" s="280">
        <v>375.26666666666665</v>
      </c>
      <c r="F66" s="280">
        <v>367.2833333333333</v>
      </c>
      <c r="G66" s="280">
        <v>354.36666666666662</v>
      </c>
      <c r="H66" s="280">
        <v>396.16666666666669</v>
      </c>
      <c r="I66" s="280">
        <v>409.08333333333331</v>
      </c>
      <c r="J66" s="280">
        <v>417.06666666666672</v>
      </c>
      <c r="K66" s="278">
        <v>401.1</v>
      </c>
      <c r="L66" s="278">
        <v>380.2</v>
      </c>
      <c r="M66" s="278">
        <v>12.04359</v>
      </c>
    </row>
    <row r="67" spans="1:13">
      <c r="A67" s="302">
        <v>58</v>
      </c>
      <c r="B67" s="278" t="s">
        <v>94</v>
      </c>
      <c r="C67" s="278">
        <v>146.6</v>
      </c>
      <c r="D67" s="280">
        <v>147.23333333333332</v>
      </c>
      <c r="E67" s="280">
        <v>143.06666666666663</v>
      </c>
      <c r="F67" s="280">
        <v>139.5333333333333</v>
      </c>
      <c r="G67" s="280">
        <v>135.36666666666662</v>
      </c>
      <c r="H67" s="280">
        <v>150.76666666666665</v>
      </c>
      <c r="I67" s="280">
        <v>154.93333333333334</v>
      </c>
      <c r="J67" s="280">
        <v>158.46666666666667</v>
      </c>
      <c r="K67" s="278">
        <v>151.4</v>
      </c>
      <c r="L67" s="278">
        <v>143.69999999999999</v>
      </c>
      <c r="M67" s="278">
        <v>86.309910000000002</v>
      </c>
    </row>
    <row r="68" spans="1:13">
      <c r="A68" s="302">
        <v>59</v>
      </c>
      <c r="B68" s="278" t="s">
        <v>89</v>
      </c>
      <c r="C68" s="278">
        <v>448.5</v>
      </c>
      <c r="D68" s="280">
        <v>450.76666666666665</v>
      </c>
      <c r="E68" s="280">
        <v>443.5333333333333</v>
      </c>
      <c r="F68" s="280">
        <v>438.56666666666666</v>
      </c>
      <c r="G68" s="280">
        <v>431.33333333333331</v>
      </c>
      <c r="H68" s="280">
        <v>455.73333333333329</v>
      </c>
      <c r="I68" s="280">
        <v>462.96666666666664</v>
      </c>
      <c r="J68" s="280">
        <v>467.93333333333328</v>
      </c>
      <c r="K68" s="278">
        <v>458</v>
      </c>
      <c r="L68" s="278">
        <v>445.8</v>
      </c>
      <c r="M68" s="278">
        <v>33.539290000000001</v>
      </c>
    </row>
    <row r="69" spans="1:13">
      <c r="A69" s="302">
        <v>60</v>
      </c>
      <c r="B69" s="278" t="s">
        <v>239</v>
      </c>
      <c r="C69" s="278">
        <v>567.45000000000005</v>
      </c>
      <c r="D69" s="280">
        <v>570.9</v>
      </c>
      <c r="E69" s="280">
        <v>559.54999999999995</v>
      </c>
      <c r="F69" s="280">
        <v>551.65</v>
      </c>
      <c r="G69" s="280">
        <v>540.29999999999995</v>
      </c>
      <c r="H69" s="280">
        <v>578.79999999999995</v>
      </c>
      <c r="I69" s="280">
        <v>590.15000000000009</v>
      </c>
      <c r="J69" s="280">
        <v>598.04999999999995</v>
      </c>
      <c r="K69" s="278">
        <v>582.25</v>
      </c>
      <c r="L69" s="278">
        <v>563</v>
      </c>
      <c r="M69" s="278">
        <v>3.54345</v>
      </c>
    </row>
    <row r="70" spans="1:13">
      <c r="A70" s="302">
        <v>61</v>
      </c>
      <c r="B70" s="278" t="s">
        <v>92</v>
      </c>
      <c r="C70" s="278">
        <v>2320.35</v>
      </c>
      <c r="D70" s="280">
        <v>2323.4500000000003</v>
      </c>
      <c r="E70" s="280">
        <v>2281.9000000000005</v>
      </c>
      <c r="F70" s="280">
        <v>2243.4500000000003</v>
      </c>
      <c r="G70" s="280">
        <v>2201.9000000000005</v>
      </c>
      <c r="H70" s="280">
        <v>2361.9000000000005</v>
      </c>
      <c r="I70" s="280">
        <v>2403.4500000000007</v>
      </c>
      <c r="J70" s="280">
        <v>2441.9000000000005</v>
      </c>
      <c r="K70" s="278">
        <v>2365</v>
      </c>
      <c r="L70" s="278">
        <v>2285</v>
      </c>
      <c r="M70" s="278">
        <v>6.6066500000000001</v>
      </c>
    </row>
    <row r="71" spans="1:13">
      <c r="A71" s="302">
        <v>62</v>
      </c>
      <c r="B71" s="278" t="s">
        <v>95</v>
      </c>
      <c r="C71" s="278">
        <v>4005.45</v>
      </c>
      <c r="D71" s="280">
        <v>4012.7333333333336</v>
      </c>
      <c r="E71" s="280">
        <v>3945.4666666666672</v>
      </c>
      <c r="F71" s="280">
        <v>3885.4833333333336</v>
      </c>
      <c r="G71" s="280">
        <v>3818.2166666666672</v>
      </c>
      <c r="H71" s="280">
        <v>4072.7166666666672</v>
      </c>
      <c r="I71" s="280">
        <v>4139.9833333333336</v>
      </c>
      <c r="J71" s="280">
        <v>4199.9666666666672</v>
      </c>
      <c r="K71" s="278">
        <v>4080</v>
      </c>
      <c r="L71" s="278">
        <v>3952.75</v>
      </c>
      <c r="M71" s="278">
        <v>7.8002599999999997</v>
      </c>
    </row>
    <row r="72" spans="1:13">
      <c r="A72" s="302">
        <v>63</v>
      </c>
      <c r="B72" s="278" t="s">
        <v>240</v>
      </c>
      <c r="C72" s="278">
        <v>42.55</v>
      </c>
      <c r="D72" s="280">
        <v>42.85</v>
      </c>
      <c r="E72" s="280">
        <v>41</v>
      </c>
      <c r="F72" s="280">
        <v>39.449999999999996</v>
      </c>
      <c r="G72" s="280">
        <v>37.599999999999994</v>
      </c>
      <c r="H72" s="280">
        <v>44.400000000000006</v>
      </c>
      <c r="I72" s="280">
        <v>46.250000000000014</v>
      </c>
      <c r="J72" s="280">
        <v>47.800000000000011</v>
      </c>
      <c r="K72" s="278">
        <v>44.7</v>
      </c>
      <c r="L72" s="278">
        <v>41.3</v>
      </c>
      <c r="M72" s="278">
        <v>21.774059999999999</v>
      </c>
    </row>
    <row r="73" spans="1:13">
      <c r="A73" s="302">
        <v>64</v>
      </c>
      <c r="B73" s="278" t="s">
        <v>96</v>
      </c>
      <c r="C73" s="278">
        <v>16709.05</v>
      </c>
      <c r="D73" s="280">
        <v>16697.05</v>
      </c>
      <c r="E73" s="280">
        <v>16394.099999999999</v>
      </c>
      <c r="F73" s="280">
        <v>16079.15</v>
      </c>
      <c r="G73" s="280">
        <v>15776.199999999999</v>
      </c>
      <c r="H73" s="280">
        <v>17012</v>
      </c>
      <c r="I73" s="280">
        <v>17314.950000000004</v>
      </c>
      <c r="J73" s="280">
        <v>17629.899999999998</v>
      </c>
      <c r="K73" s="278">
        <v>17000</v>
      </c>
      <c r="L73" s="278">
        <v>16382.1</v>
      </c>
      <c r="M73" s="278">
        <v>3.5778599999999998</v>
      </c>
    </row>
    <row r="74" spans="1:13">
      <c r="A74" s="302">
        <v>65</v>
      </c>
      <c r="B74" s="278" t="s">
        <v>241</v>
      </c>
      <c r="C74" s="278">
        <v>193.5</v>
      </c>
      <c r="D74" s="280">
        <v>194.48333333333335</v>
      </c>
      <c r="E74" s="280">
        <v>189.1166666666667</v>
      </c>
      <c r="F74" s="280">
        <v>184.73333333333335</v>
      </c>
      <c r="G74" s="280">
        <v>179.3666666666667</v>
      </c>
      <c r="H74" s="280">
        <v>198.8666666666667</v>
      </c>
      <c r="I74" s="280">
        <v>204.23333333333338</v>
      </c>
      <c r="J74" s="280">
        <v>208.6166666666667</v>
      </c>
      <c r="K74" s="278">
        <v>199.85</v>
      </c>
      <c r="L74" s="278">
        <v>190.1</v>
      </c>
      <c r="M74" s="278">
        <v>2.5142600000000002</v>
      </c>
    </row>
    <row r="75" spans="1:13">
      <c r="A75" s="302">
        <v>66</v>
      </c>
      <c r="B75" s="278" t="s">
        <v>242</v>
      </c>
      <c r="C75" s="278">
        <v>862.95</v>
      </c>
      <c r="D75" s="280">
        <v>861.65</v>
      </c>
      <c r="E75" s="280">
        <v>843.4</v>
      </c>
      <c r="F75" s="280">
        <v>823.85</v>
      </c>
      <c r="G75" s="280">
        <v>805.6</v>
      </c>
      <c r="H75" s="280">
        <v>881.19999999999993</v>
      </c>
      <c r="I75" s="280">
        <v>899.44999999999993</v>
      </c>
      <c r="J75" s="280">
        <v>918.99999999999989</v>
      </c>
      <c r="K75" s="278">
        <v>879.9</v>
      </c>
      <c r="L75" s="278">
        <v>842.1</v>
      </c>
      <c r="M75" s="278">
        <v>0.87067000000000005</v>
      </c>
    </row>
    <row r="76" spans="1:13">
      <c r="A76" s="302">
        <v>67</v>
      </c>
      <c r="B76" s="278" t="s">
        <v>243</v>
      </c>
      <c r="C76" s="278">
        <v>65.900000000000006</v>
      </c>
      <c r="D76" s="280">
        <v>67.13333333333334</v>
      </c>
      <c r="E76" s="280">
        <v>63.866666666666674</v>
      </c>
      <c r="F76" s="280">
        <v>61.833333333333329</v>
      </c>
      <c r="G76" s="280">
        <v>58.566666666666663</v>
      </c>
      <c r="H76" s="280">
        <v>69.166666666666686</v>
      </c>
      <c r="I76" s="280">
        <v>72.433333333333366</v>
      </c>
      <c r="J76" s="280">
        <v>74.466666666666697</v>
      </c>
      <c r="K76" s="278">
        <v>70.400000000000006</v>
      </c>
      <c r="L76" s="278">
        <v>65.099999999999994</v>
      </c>
      <c r="M76" s="278">
        <v>14.234249999999999</v>
      </c>
    </row>
    <row r="77" spans="1:13">
      <c r="A77" s="302">
        <v>68</v>
      </c>
      <c r="B77" s="278" t="s">
        <v>98</v>
      </c>
      <c r="C77" s="278">
        <v>958.3</v>
      </c>
      <c r="D77" s="280">
        <v>956.41666666666663</v>
      </c>
      <c r="E77" s="280">
        <v>942.88333333333321</v>
      </c>
      <c r="F77" s="280">
        <v>927.46666666666658</v>
      </c>
      <c r="G77" s="280">
        <v>913.93333333333317</v>
      </c>
      <c r="H77" s="280">
        <v>971.83333333333326</v>
      </c>
      <c r="I77" s="280">
        <v>985.36666666666679</v>
      </c>
      <c r="J77" s="280">
        <v>1000.7833333333333</v>
      </c>
      <c r="K77" s="278">
        <v>969.95</v>
      </c>
      <c r="L77" s="278">
        <v>941</v>
      </c>
      <c r="M77" s="278">
        <v>22.640619999999998</v>
      </c>
    </row>
    <row r="78" spans="1:13">
      <c r="A78" s="302">
        <v>69</v>
      </c>
      <c r="B78" s="278" t="s">
        <v>99</v>
      </c>
      <c r="C78" s="278">
        <v>151</v>
      </c>
      <c r="D78" s="280">
        <v>150.96666666666667</v>
      </c>
      <c r="E78" s="280">
        <v>148.03333333333333</v>
      </c>
      <c r="F78" s="280">
        <v>145.06666666666666</v>
      </c>
      <c r="G78" s="280">
        <v>142.13333333333333</v>
      </c>
      <c r="H78" s="280">
        <v>153.93333333333334</v>
      </c>
      <c r="I78" s="280">
        <v>156.86666666666667</v>
      </c>
      <c r="J78" s="280">
        <v>159.83333333333334</v>
      </c>
      <c r="K78" s="278">
        <v>153.9</v>
      </c>
      <c r="L78" s="278">
        <v>148</v>
      </c>
      <c r="M78" s="278">
        <v>37.983080000000001</v>
      </c>
    </row>
    <row r="79" spans="1:13">
      <c r="A79" s="302">
        <v>70</v>
      </c>
      <c r="B79" s="278" t="s">
        <v>100</v>
      </c>
      <c r="C79" s="278">
        <v>46.8</v>
      </c>
      <c r="D79" s="280">
        <v>47.1</v>
      </c>
      <c r="E79" s="280">
        <v>45.400000000000006</v>
      </c>
      <c r="F79" s="280">
        <v>44.000000000000007</v>
      </c>
      <c r="G79" s="280">
        <v>42.300000000000011</v>
      </c>
      <c r="H79" s="280">
        <v>48.5</v>
      </c>
      <c r="I79" s="280">
        <v>50.2</v>
      </c>
      <c r="J79" s="280">
        <v>51.599999999999994</v>
      </c>
      <c r="K79" s="278">
        <v>48.8</v>
      </c>
      <c r="L79" s="278">
        <v>45.7</v>
      </c>
      <c r="M79" s="278">
        <v>378.86462</v>
      </c>
    </row>
    <row r="80" spans="1:13">
      <c r="A80" s="302">
        <v>71</v>
      </c>
      <c r="B80" s="278" t="s">
        <v>371</v>
      </c>
      <c r="C80" s="278">
        <v>123.6</v>
      </c>
      <c r="D80" s="280">
        <v>123.89999999999999</v>
      </c>
      <c r="E80" s="280">
        <v>119.89999999999998</v>
      </c>
      <c r="F80" s="280">
        <v>116.19999999999999</v>
      </c>
      <c r="G80" s="280">
        <v>112.19999999999997</v>
      </c>
      <c r="H80" s="280">
        <v>127.59999999999998</v>
      </c>
      <c r="I80" s="280">
        <v>131.60000000000002</v>
      </c>
      <c r="J80" s="280">
        <v>135.29999999999998</v>
      </c>
      <c r="K80" s="278">
        <v>127.9</v>
      </c>
      <c r="L80" s="278">
        <v>120.2</v>
      </c>
      <c r="M80" s="278">
        <v>53.094929999999998</v>
      </c>
    </row>
    <row r="81" spans="1:13">
      <c r="A81" s="302">
        <v>72</v>
      </c>
      <c r="B81" s="278" t="s">
        <v>244</v>
      </c>
      <c r="C81" s="278">
        <v>12.6</v>
      </c>
      <c r="D81" s="280">
        <v>12.6</v>
      </c>
      <c r="E81" s="280">
        <v>12.6</v>
      </c>
      <c r="F81" s="280">
        <v>12.6</v>
      </c>
      <c r="G81" s="280">
        <v>12.6</v>
      </c>
      <c r="H81" s="280">
        <v>12.6</v>
      </c>
      <c r="I81" s="280">
        <v>12.6</v>
      </c>
      <c r="J81" s="280">
        <v>12.6</v>
      </c>
      <c r="K81" s="278">
        <v>12.6</v>
      </c>
      <c r="L81" s="278">
        <v>12.6</v>
      </c>
      <c r="M81" s="278">
        <v>5.1148199999999999</v>
      </c>
    </row>
    <row r="82" spans="1:13">
      <c r="A82" s="302">
        <v>73</v>
      </c>
      <c r="B82" s="278" t="s">
        <v>245</v>
      </c>
      <c r="C82" s="278">
        <v>106</v>
      </c>
      <c r="D82" s="280">
        <v>108.89999999999999</v>
      </c>
      <c r="E82" s="280">
        <v>103.09999999999998</v>
      </c>
      <c r="F82" s="280">
        <v>100.19999999999999</v>
      </c>
      <c r="G82" s="280">
        <v>94.399999999999977</v>
      </c>
      <c r="H82" s="280">
        <v>111.79999999999998</v>
      </c>
      <c r="I82" s="280">
        <v>117.6</v>
      </c>
      <c r="J82" s="280">
        <v>120.49999999999999</v>
      </c>
      <c r="K82" s="278">
        <v>114.7</v>
      </c>
      <c r="L82" s="278">
        <v>106</v>
      </c>
      <c r="M82" s="278">
        <v>26.9832</v>
      </c>
    </row>
    <row r="83" spans="1:13">
      <c r="A83" s="302">
        <v>74</v>
      </c>
      <c r="B83" s="278" t="s">
        <v>101</v>
      </c>
      <c r="C83" s="278">
        <v>97.5</v>
      </c>
      <c r="D83" s="280">
        <v>98.266666666666666</v>
      </c>
      <c r="E83" s="280">
        <v>94.633333333333326</v>
      </c>
      <c r="F83" s="280">
        <v>91.766666666666666</v>
      </c>
      <c r="G83" s="280">
        <v>88.133333333333326</v>
      </c>
      <c r="H83" s="280">
        <v>101.13333333333333</v>
      </c>
      <c r="I83" s="280">
        <v>104.76666666666668</v>
      </c>
      <c r="J83" s="280">
        <v>107.63333333333333</v>
      </c>
      <c r="K83" s="278">
        <v>101.9</v>
      </c>
      <c r="L83" s="278">
        <v>95.4</v>
      </c>
      <c r="M83" s="278">
        <v>193.13856999999999</v>
      </c>
    </row>
    <row r="84" spans="1:13">
      <c r="A84" s="302">
        <v>75</v>
      </c>
      <c r="B84" s="278" t="s">
        <v>104</v>
      </c>
      <c r="C84" s="278">
        <v>20.350000000000001</v>
      </c>
      <c r="D84" s="280">
        <v>20.466666666666669</v>
      </c>
      <c r="E84" s="280">
        <v>19.883333333333336</v>
      </c>
      <c r="F84" s="280">
        <v>19.416666666666668</v>
      </c>
      <c r="G84" s="280">
        <v>18.833333333333336</v>
      </c>
      <c r="H84" s="280">
        <v>20.933333333333337</v>
      </c>
      <c r="I84" s="280">
        <v>21.516666666666666</v>
      </c>
      <c r="J84" s="280">
        <v>21.983333333333338</v>
      </c>
      <c r="K84" s="278">
        <v>21.05</v>
      </c>
      <c r="L84" s="278">
        <v>20</v>
      </c>
      <c r="M84" s="278">
        <v>114.34277</v>
      </c>
    </row>
    <row r="85" spans="1:13">
      <c r="A85" s="302">
        <v>76</v>
      </c>
      <c r="B85" s="278" t="s">
        <v>246</v>
      </c>
      <c r="C85" s="278">
        <v>146.69999999999999</v>
      </c>
      <c r="D85" s="280">
        <v>147.6</v>
      </c>
      <c r="E85" s="280">
        <v>142.19999999999999</v>
      </c>
      <c r="F85" s="280">
        <v>137.69999999999999</v>
      </c>
      <c r="G85" s="280">
        <v>132.29999999999998</v>
      </c>
      <c r="H85" s="280">
        <v>152.1</v>
      </c>
      <c r="I85" s="280">
        <v>157.50000000000003</v>
      </c>
      <c r="J85" s="280">
        <v>162</v>
      </c>
      <c r="K85" s="278">
        <v>153</v>
      </c>
      <c r="L85" s="278">
        <v>143.1</v>
      </c>
      <c r="M85" s="278">
        <v>3.9165000000000001</v>
      </c>
    </row>
    <row r="86" spans="1:13">
      <c r="A86" s="302">
        <v>77</v>
      </c>
      <c r="B86" s="278" t="s">
        <v>102</v>
      </c>
      <c r="C86" s="278">
        <v>393.1</v>
      </c>
      <c r="D86" s="280">
        <v>394.88333333333338</v>
      </c>
      <c r="E86" s="280">
        <v>385.26666666666677</v>
      </c>
      <c r="F86" s="280">
        <v>377.43333333333339</v>
      </c>
      <c r="G86" s="280">
        <v>367.81666666666678</v>
      </c>
      <c r="H86" s="280">
        <v>402.71666666666675</v>
      </c>
      <c r="I86" s="280">
        <v>412.33333333333343</v>
      </c>
      <c r="J86" s="280">
        <v>420.16666666666674</v>
      </c>
      <c r="K86" s="278">
        <v>404.5</v>
      </c>
      <c r="L86" s="278">
        <v>387.05</v>
      </c>
      <c r="M86" s="278">
        <v>26.837430000000001</v>
      </c>
    </row>
    <row r="87" spans="1:13">
      <c r="A87" s="302">
        <v>78</v>
      </c>
      <c r="B87" s="278" t="s">
        <v>247</v>
      </c>
      <c r="C87" s="278">
        <v>426.2</v>
      </c>
      <c r="D87" s="280">
        <v>417.66666666666669</v>
      </c>
      <c r="E87" s="280">
        <v>406.33333333333337</v>
      </c>
      <c r="F87" s="280">
        <v>386.4666666666667</v>
      </c>
      <c r="G87" s="280">
        <v>375.13333333333338</v>
      </c>
      <c r="H87" s="280">
        <v>437.53333333333336</v>
      </c>
      <c r="I87" s="280">
        <v>448.86666666666673</v>
      </c>
      <c r="J87" s="280">
        <v>468.73333333333335</v>
      </c>
      <c r="K87" s="278">
        <v>429</v>
      </c>
      <c r="L87" s="278">
        <v>397.8</v>
      </c>
      <c r="M87" s="278">
        <v>9.9670799999999993</v>
      </c>
    </row>
    <row r="88" spans="1:13">
      <c r="A88" s="302">
        <v>79</v>
      </c>
      <c r="B88" s="278" t="s">
        <v>105</v>
      </c>
      <c r="C88" s="278">
        <v>634.35</v>
      </c>
      <c r="D88" s="280">
        <v>632.6</v>
      </c>
      <c r="E88" s="280">
        <v>616.75</v>
      </c>
      <c r="F88" s="280">
        <v>599.15</v>
      </c>
      <c r="G88" s="280">
        <v>583.29999999999995</v>
      </c>
      <c r="H88" s="280">
        <v>650.20000000000005</v>
      </c>
      <c r="I88" s="280">
        <v>666.05000000000018</v>
      </c>
      <c r="J88" s="280">
        <v>683.65000000000009</v>
      </c>
      <c r="K88" s="278">
        <v>648.45000000000005</v>
      </c>
      <c r="L88" s="278">
        <v>615</v>
      </c>
      <c r="M88" s="278">
        <v>49.801209999999998</v>
      </c>
    </row>
    <row r="89" spans="1:13">
      <c r="A89" s="302">
        <v>80</v>
      </c>
      <c r="B89" s="278" t="s">
        <v>248</v>
      </c>
      <c r="C89" s="278">
        <v>377.85</v>
      </c>
      <c r="D89" s="280">
        <v>382.11666666666662</v>
      </c>
      <c r="E89" s="280">
        <v>371.73333333333323</v>
      </c>
      <c r="F89" s="280">
        <v>365.61666666666662</v>
      </c>
      <c r="G89" s="280">
        <v>355.23333333333323</v>
      </c>
      <c r="H89" s="280">
        <v>388.23333333333323</v>
      </c>
      <c r="I89" s="280">
        <v>398.61666666666656</v>
      </c>
      <c r="J89" s="280">
        <v>404.73333333333323</v>
      </c>
      <c r="K89" s="278">
        <v>392.5</v>
      </c>
      <c r="L89" s="278">
        <v>376</v>
      </c>
      <c r="M89" s="278">
        <v>1.4530799999999999</v>
      </c>
    </row>
    <row r="90" spans="1:13">
      <c r="A90" s="302">
        <v>81</v>
      </c>
      <c r="B90" s="278" t="s">
        <v>249</v>
      </c>
      <c r="C90" s="278">
        <v>818.2</v>
      </c>
      <c r="D90" s="280">
        <v>825.69999999999993</v>
      </c>
      <c r="E90" s="280">
        <v>792.49999999999989</v>
      </c>
      <c r="F90" s="280">
        <v>766.8</v>
      </c>
      <c r="G90" s="280">
        <v>733.59999999999991</v>
      </c>
      <c r="H90" s="280">
        <v>851.39999999999986</v>
      </c>
      <c r="I90" s="280">
        <v>884.59999999999991</v>
      </c>
      <c r="J90" s="280">
        <v>910.29999999999984</v>
      </c>
      <c r="K90" s="278">
        <v>858.9</v>
      </c>
      <c r="L90" s="278">
        <v>800</v>
      </c>
      <c r="M90" s="278">
        <v>10.771929999999999</v>
      </c>
    </row>
    <row r="91" spans="1:13">
      <c r="A91" s="302">
        <v>82</v>
      </c>
      <c r="B91" s="278" t="s">
        <v>250</v>
      </c>
      <c r="C91" s="278">
        <v>184.65</v>
      </c>
      <c r="D91" s="280">
        <v>186.13333333333333</v>
      </c>
      <c r="E91" s="280">
        <v>179.51666666666665</v>
      </c>
      <c r="F91" s="280">
        <v>174.38333333333333</v>
      </c>
      <c r="G91" s="280">
        <v>167.76666666666665</v>
      </c>
      <c r="H91" s="280">
        <v>191.26666666666665</v>
      </c>
      <c r="I91" s="280">
        <v>197.88333333333333</v>
      </c>
      <c r="J91" s="280">
        <v>203.01666666666665</v>
      </c>
      <c r="K91" s="278">
        <v>192.75</v>
      </c>
      <c r="L91" s="278">
        <v>181</v>
      </c>
      <c r="M91" s="278">
        <v>2.8934199999999999</v>
      </c>
    </row>
    <row r="92" spans="1:13">
      <c r="A92" s="302">
        <v>83</v>
      </c>
      <c r="B92" s="278" t="s">
        <v>106</v>
      </c>
      <c r="C92" s="278">
        <v>589.1</v>
      </c>
      <c r="D92" s="280">
        <v>591.26666666666665</v>
      </c>
      <c r="E92" s="280">
        <v>578.0333333333333</v>
      </c>
      <c r="F92" s="280">
        <v>566.9666666666667</v>
      </c>
      <c r="G92" s="280">
        <v>553.73333333333335</v>
      </c>
      <c r="H92" s="280">
        <v>602.33333333333326</v>
      </c>
      <c r="I92" s="280">
        <v>615.56666666666661</v>
      </c>
      <c r="J92" s="280">
        <v>626.63333333333321</v>
      </c>
      <c r="K92" s="278">
        <v>604.5</v>
      </c>
      <c r="L92" s="278">
        <v>580.20000000000005</v>
      </c>
      <c r="M92" s="278">
        <v>18.082640000000001</v>
      </c>
    </row>
    <row r="93" spans="1:13">
      <c r="A93" s="302">
        <v>84</v>
      </c>
      <c r="B93" s="278" t="s">
        <v>251</v>
      </c>
      <c r="C93" s="278">
        <v>221.2</v>
      </c>
      <c r="D93" s="280">
        <v>222.23333333333335</v>
      </c>
      <c r="E93" s="280">
        <v>218.4666666666667</v>
      </c>
      <c r="F93" s="280">
        <v>215.73333333333335</v>
      </c>
      <c r="G93" s="280">
        <v>211.9666666666667</v>
      </c>
      <c r="H93" s="280">
        <v>224.9666666666667</v>
      </c>
      <c r="I93" s="280">
        <v>228.73333333333335</v>
      </c>
      <c r="J93" s="280">
        <v>231.4666666666667</v>
      </c>
      <c r="K93" s="278">
        <v>226</v>
      </c>
      <c r="L93" s="278">
        <v>219.5</v>
      </c>
      <c r="M93" s="278">
        <v>26.467759999999998</v>
      </c>
    </row>
    <row r="94" spans="1:13">
      <c r="A94" s="302">
        <v>85</v>
      </c>
      <c r="B94" s="278" t="s">
        <v>252</v>
      </c>
      <c r="C94" s="278">
        <v>900.7</v>
      </c>
      <c r="D94" s="280">
        <v>908.1</v>
      </c>
      <c r="E94" s="280">
        <v>879.5</v>
      </c>
      <c r="F94" s="280">
        <v>858.3</v>
      </c>
      <c r="G94" s="280">
        <v>829.69999999999993</v>
      </c>
      <c r="H94" s="280">
        <v>929.30000000000007</v>
      </c>
      <c r="I94" s="280">
        <v>957.9000000000002</v>
      </c>
      <c r="J94" s="280">
        <v>979.10000000000014</v>
      </c>
      <c r="K94" s="278">
        <v>936.7</v>
      </c>
      <c r="L94" s="278">
        <v>886.9</v>
      </c>
      <c r="M94" s="278">
        <v>1.8007500000000001</v>
      </c>
    </row>
    <row r="95" spans="1:13">
      <c r="A95" s="302">
        <v>86</v>
      </c>
      <c r="B95" s="278" t="s">
        <v>109</v>
      </c>
      <c r="C95" s="278">
        <v>580.9</v>
      </c>
      <c r="D95" s="280">
        <v>584.26666666666677</v>
      </c>
      <c r="E95" s="280">
        <v>575.03333333333353</v>
      </c>
      <c r="F95" s="280">
        <v>569.16666666666674</v>
      </c>
      <c r="G95" s="280">
        <v>559.93333333333351</v>
      </c>
      <c r="H95" s="280">
        <v>590.13333333333355</v>
      </c>
      <c r="I95" s="280">
        <v>599.3666666666669</v>
      </c>
      <c r="J95" s="280">
        <v>605.23333333333358</v>
      </c>
      <c r="K95" s="278">
        <v>593.5</v>
      </c>
      <c r="L95" s="278">
        <v>578.4</v>
      </c>
      <c r="M95" s="278">
        <v>47.284089999999999</v>
      </c>
    </row>
    <row r="96" spans="1:13">
      <c r="A96" s="302">
        <v>87</v>
      </c>
      <c r="B96" s="278" t="s">
        <v>253</v>
      </c>
      <c r="C96" s="278">
        <v>2539.9499999999998</v>
      </c>
      <c r="D96" s="280">
        <v>2564.7999999999997</v>
      </c>
      <c r="E96" s="280">
        <v>2507.6499999999996</v>
      </c>
      <c r="F96" s="280">
        <v>2475.35</v>
      </c>
      <c r="G96" s="280">
        <v>2418.1999999999998</v>
      </c>
      <c r="H96" s="280">
        <v>2597.0999999999995</v>
      </c>
      <c r="I96" s="280">
        <v>2654.25</v>
      </c>
      <c r="J96" s="280">
        <v>2686.5499999999993</v>
      </c>
      <c r="K96" s="278">
        <v>2621.95</v>
      </c>
      <c r="L96" s="278">
        <v>2532.5</v>
      </c>
      <c r="M96" s="278">
        <v>6.5853099999999998</v>
      </c>
    </row>
    <row r="97" spans="1:13">
      <c r="A97" s="302">
        <v>88</v>
      </c>
      <c r="B97" s="278" t="s">
        <v>111</v>
      </c>
      <c r="C97" s="278">
        <v>990.4</v>
      </c>
      <c r="D97" s="280">
        <v>978.7833333333333</v>
      </c>
      <c r="E97" s="280">
        <v>963.61666666666656</v>
      </c>
      <c r="F97" s="280">
        <v>936.83333333333326</v>
      </c>
      <c r="G97" s="280">
        <v>921.66666666666652</v>
      </c>
      <c r="H97" s="280">
        <v>1005.5666666666666</v>
      </c>
      <c r="I97" s="280">
        <v>1020.7333333333333</v>
      </c>
      <c r="J97" s="280">
        <v>1047.5166666666667</v>
      </c>
      <c r="K97" s="278">
        <v>993.95</v>
      </c>
      <c r="L97" s="278">
        <v>952</v>
      </c>
      <c r="M97" s="278">
        <v>227.00112999999999</v>
      </c>
    </row>
    <row r="98" spans="1:13">
      <c r="A98" s="302">
        <v>89</v>
      </c>
      <c r="B98" s="278" t="s">
        <v>254</v>
      </c>
      <c r="C98" s="278">
        <v>505.7</v>
      </c>
      <c r="D98" s="280">
        <v>504.4666666666667</v>
      </c>
      <c r="E98" s="280">
        <v>498.23333333333341</v>
      </c>
      <c r="F98" s="280">
        <v>490.76666666666671</v>
      </c>
      <c r="G98" s="280">
        <v>484.53333333333342</v>
      </c>
      <c r="H98" s="280">
        <v>511.93333333333339</v>
      </c>
      <c r="I98" s="280">
        <v>518.16666666666674</v>
      </c>
      <c r="J98" s="280">
        <v>525.63333333333344</v>
      </c>
      <c r="K98" s="278">
        <v>510.7</v>
      </c>
      <c r="L98" s="278">
        <v>497</v>
      </c>
      <c r="M98" s="278">
        <v>35.794739999999997</v>
      </c>
    </row>
    <row r="99" spans="1:13">
      <c r="A99" s="302">
        <v>90</v>
      </c>
      <c r="B99" s="278" t="s">
        <v>107</v>
      </c>
      <c r="C99" s="278">
        <v>552.15</v>
      </c>
      <c r="D99" s="280">
        <v>550.65</v>
      </c>
      <c r="E99" s="280">
        <v>545.5</v>
      </c>
      <c r="F99" s="280">
        <v>538.85</v>
      </c>
      <c r="G99" s="280">
        <v>533.70000000000005</v>
      </c>
      <c r="H99" s="280">
        <v>557.29999999999995</v>
      </c>
      <c r="I99" s="280">
        <v>562.44999999999982</v>
      </c>
      <c r="J99" s="280">
        <v>569.09999999999991</v>
      </c>
      <c r="K99" s="278">
        <v>555.79999999999995</v>
      </c>
      <c r="L99" s="278">
        <v>544</v>
      </c>
      <c r="M99" s="278">
        <v>19.449149999999999</v>
      </c>
    </row>
    <row r="100" spans="1:13">
      <c r="A100" s="302">
        <v>91</v>
      </c>
      <c r="B100" s="278" t="s">
        <v>112</v>
      </c>
      <c r="C100" s="278">
        <v>2395.9499999999998</v>
      </c>
      <c r="D100" s="280">
        <v>2397.2166666666667</v>
      </c>
      <c r="E100" s="280">
        <v>2358.7333333333336</v>
      </c>
      <c r="F100" s="280">
        <v>2321.5166666666669</v>
      </c>
      <c r="G100" s="280">
        <v>2283.0333333333338</v>
      </c>
      <c r="H100" s="280">
        <v>2434.4333333333334</v>
      </c>
      <c r="I100" s="280">
        <v>2472.9166666666661</v>
      </c>
      <c r="J100" s="280">
        <v>2510.1333333333332</v>
      </c>
      <c r="K100" s="278">
        <v>2435.6999999999998</v>
      </c>
      <c r="L100" s="278">
        <v>2360</v>
      </c>
      <c r="M100" s="278">
        <v>21.454039999999999</v>
      </c>
    </row>
    <row r="101" spans="1:13">
      <c r="A101" s="302">
        <v>92</v>
      </c>
      <c r="B101" s="278" t="s">
        <v>113</v>
      </c>
      <c r="C101" s="278">
        <v>315.75</v>
      </c>
      <c r="D101" s="280">
        <v>317.2</v>
      </c>
      <c r="E101" s="280">
        <v>310.64999999999998</v>
      </c>
      <c r="F101" s="280">
        <v>305.55</v>
      </c>
      <c r="G101" s="280">
        <v>299</v>
      </c>
      <c r="H101" s="280">
        <v>322.29999999999995</v>
      </c>
      <c r="I101" s="280">
        <v>328.85</v>
      </c>
      <c r="J101" s="280">
        <v>333.94999999999993</v>
      </c>
      <c r="K101" s="278">
        <v>323.75</v>
      </c>
      <c r="L101" s="278">
        <v>312.10000000000002</v>
      </c>
      <c r="M101" s="278">
        <v>5.2603</v>
      </c>
    </row>
    <row r="102" spans="1:13">
      <c r="A102" s="302">
        <v>93</v>
      </c>
      <c r="B102" s="278" t="s">
        <v>115</v>
      </c>
      <c r="C102" s="278">
        <v>150.1</v>
      </c>
      <c r="D102" s="280">
        <v>150.53333333333333</v>
      </c>
      <c r="E102" s="280">
        <v>146.46666666666667</v>
      </c>
      <c r="F102" s="280">
        <v>142.83333333333334</v>
      </c>
      <c r="G102" s="280">
        <v>138.76666666666668</v>
      </c>
      <c r="H102" s="280">
        <v>154.16666666666666</v>
      </c>
      <c r="I102" s="280">
        <v>158.23333333333332</v>
      </c>
      <c r="J102" s="280">
        <v>161.86666666666665</v>
      </c>
      <c r="K102" s="278">
        <v>154.6</v>
      </c>
      <c r="L102" s="278">
        <v>146.9</v>
      </c>
      <c r="M102" s="278">
        <v>284.77571999999998</v>
      </c>
    </row>
    <row r="103" spans="1:13">
      <c r="A103" s="302">
        <v>94</v>
      </c>
      <c r="B103" s="278" t="s">
        <v>116</v>
      </c>
      <c r="C103" s="278">
        <v>209.8</v>
      </c>
      <c r="D103" s="280">
        <v>210.26666666666665</v>
      </c>
      <c r="E103" s="280">
        <v>205.73333333333329</v>
      </c>
      <c r="F103" s="280">
        <v>201.66666666666663</v>
      </c>
      <c r="G103" s="280">
        <v>197.13333333333327</v>
      </c>
      <c r="H103" s="280">
        <v>214.33333333333331</v>
      </c>
      <c r="I103" s="280">
        <v>218.86666666666667</v>
      </c>
      <c r="J103" s="280">
        <v>222.93333333333334</v>
      </c>
      <c r="K103" s="278">
        <v>214.8</v>
      </c>
      <c r="L103" s="278">
        <v>206.2</v>
      </c>
      <c r="M103" s="278">
        <v>87.648660000000007</v>
      </c>
    </row>
    <row r="104" spans="1:13">
      <c r="A104" s="302">
        <v>95</v>
      </c>
      <c r="B104" s="278" t="s">
        <v>117</v>
      </c>
      <c r="C104" s="278">
        <v>2076.35</v>
      </c>
      <c r="D104" s="280">
        <v>2084.4500000000003</v>
      </c>
      <c r="E104" s="280">
        <v>2048.9000000000005</v>
      </c>
      <c r="F104" s="280">
        <v>2021.4500000000003</v>
      </c>
      <c r="G104" s="280">
        <v>1985.9000000000005</v>
      </c>
      <c r="H104" s="280">
        <v>2111.9000000000005</v>
      </c>
      <c r="I104" s="280">
        <v>2147.4500000000007</v>
      </c>
      <c r="J104" s="280">
        <v>2174.9000000000005</v>
      </c>
      <c r="K104" s="278">
        <v>2120</v>
      </c>
      <c r="L104" s="278">
        <v>2057</v>
      </c>
      <c r="M104" s="278">
        <v>28.06804</v>
      </c>
    </row>
    <row r="105" spans="1:13">
      <c r="A105" s="302">
        <v>96</v>
      </c>
      <c r="B105" s="278" t="s">
        <v>255</v>
      </c>
      <c r="C105" s="278">
        <v>176.1</v>
      </c>
      <c r="D105" s="280">
        <v>175.41666666666666</v>
      </c>
      <c r="E105" s="280">
        <v>173.5333333333333</v>
      </c>
      <c r="F105" s="280">
        <v>170.96666666666664</v>
      </c>
      <c r="G105" s="280">
        <v>169.08333333333329</v>
      </c>
      <c r="H105" s="280">
        <v>177.98333333333332</v>
      </c>
      <c r="I105" s="280">
        <v>179.8666666666667</v>
      </c>
      <c r="J105" s="280">
        <v>182.43333333333334</v>
      </c>
      <c r="K105" s="278">
        <v>177.3</v>
      </c>
      <c r="L105" s="278">
        <v>172.85</v>
      </c>
      <c r="M105" s="278">
        <v>13.771380000000001</v>
      </c>
    </row>
    <row r="106" spans="1:13">
      <c r="A106" s="302">
        <v>97</v>
      </c>
      <c r="B106" s="278" t="s">
        <v>256</v>
      </c>
      <c r="C106" s="278">
        <v>24.3</v>
      </c>
      <c r="D106" s="280">
        <v>24.45</v>
      </c>
      <c r="E106" s="280">
        <v>23.65</v>
      </c>
      <c r="F106" s="280">
        <v>23</v>
      </c>
      <c r="G106" s="280">
        <v>22.2</v>
      </c>
      <c r="H106" s="280">
        <v>25.099999999999998</v>
      </c>
      <c r="I106" s="280">
        <v>25.900000000000002</v>
      </c>
      <c r="J106" s="280">
        <v>26.549999999999997</v>
      </c>
      <c r="K106" s="278">
        <v>25.25</v>
      </c>
      <c r="L106" s="278">
        <v>23.8</v>
      </c>
      <c r="M106" s="278">
        <v>18.573419999999999</v>
      </c>
    </row>
    <row r="107" spans="1:13">
      <c r="A107" s="302">
        <v>98</v>
      </c>
      <c r="B107" s="278" t="s">
        <v>110</v>
      </c>
      <c r="C107" s="278">
        <v>1821.9</v>
      </c>
      <c r="D107" s="280">
        <v>1807.9833333333333</v>
      </c>
      <c r="E107" s="280">
        <v>1781.9666666666667</v>
      </c>
      <c r="F107" s="280">
        <v>1742.0333333333333</v>
      </c>
      <c r="G107" s="280">
        <v>1716.0166666666667</v>
      </c>
      <c r="H107" s="280">
        <v>1847.9166666666667</v>
      </c>
      <c r="I107" s="280">
        <v>1873.9333333333336</v>
      </c>
      <c r="J107" s="280">
        <v>1913.8666666666668</v>
      </c>
      <c r="K107" s="278">
        <v>1834</v>
      </c>
      <c r="L107" s="278">
        <v>1768.05</v>
      </c>
      <c r="M107" s="278">
        <v>74.534120000000001</v>
      </c>
    </row>
    <row r="108" spans="1:13">
      <c r="A108" s="302">
        <v>99</v>
      </c>
      <c r="B108" s="278" t="s">
        <v>119</v>
      </c>
      <c r="C108" s="278">
        <v>342.95</v>
      </c>
      <c r="D108" s="280">
        <v>338.96666666666664</v>
      </c>
      <c r="E108" s="280">
        <v>330.0333333333333</v>
      </c>
      <c r="F108" s="280">
        <v>317.11666666666667</v>
      </c>
      <c r="G108" s="280">
        <v>308.18333333333334</v>
      </c>
      <c r="H108" s="280">
        <v>351.88333333333327</v>
      </c>
      <c r="I108" s="280">
        <v>360.81666666666655</v>
      </c>
      <c r="J108" s="280">
        <v>373.73333333333323</v>
      </c>
      <c r="K108" s="278">
        <v>347.9</v>
      </c>
      <c r="L108" s="278">
        <v>326.05</v>
      </c>
      <c r="M108" s="278">
        <v>575.11275999999998</v>
      </c>
    </row>
    <row r="109" spans="1:13">
      <c r="A109" s="302">
        <v>100</v>
      </c>
      <c r="B109" s="278" t="s">
        <v>257</v>
      </c>
      <c r="C109" s="278">
        <v>1363.1</v>
      </c>
      <c r="D109" s="280">
        <v>1356.5833333333333</v>
      </c>
      <c r="E109" s="280">
        <v>1326.5166666666664</v>
      </c>
      <c r="F109" s="280">
        <v>1289.9333333333332</v>
      </c>
      <c r="G109" s="280">
        <v>1259.8666666666663</v>
      </c>
      <c r="H109" s="280">
        <v>1393.1666666666665</v>
      </c>
      <c r="I109" s="280">
        <v>1423.2333333333336</v>
      </c>
      <c r="J109" s="280">
        <v>1459.8166666666666</v>
      </c>
      <c r="K109" s="278">
        <v>1386.65</v>
      </c>
      <c r="L109" s="278">
        <v>1320</v>
      </c>
      <c r="M109" s="278">
        <v>19.506609999999998</v>
      </c>
    </row>
    <row r="110" spans="1:13">
      <c r="A110" s="302">
        <v>101</v>
      </c>
      <c r="B110" s="278" t="s">
        <v>120</v>
      </c>
      <c r="C110" s="278">
        <v>395.45</v>
      </c>
      <c r="D110" s="280">
        <v>396.41666666666669</v>
      </c>
      <c r="E110" s="280">
        <v>387.43333333333339</v>
      </c>
      <c r="F110" s="280">
        <v>379.41666666666669</v>
      </c>
      <c r="G110" s="280">
        <v>370.43333333333339</v>
      </c>
      <c r="H110" s="280">
        <v>404.43333333333339</v>
      </c>
      <c r="I110" s="280">
        <v>413.41666666666663</v>
      </c>
      <c r="J110" s="280">
        <v>421.43333333333339</v>
      </c>
      <c r="K110" s="278">
        <v>405.4</v>
      </c>
      <c r="L110" s="278">
        <v>388.4</v>
      </c>
      <c r="M110" s="278">
        <v>22.644680000000001</v>
      </c>
    </row>
    <row r="111" spans="1:13">
      <c r="A111" s="302">
        <v>102</v>
      </c>
      <c r="B111" s="278" t="s">
        <v>258</v>
      </c>
      <c r="C111" s="278">
        <v>32.049999999999997</v>
      </c>
      <c r="D111" s="280">
        <v>32.699999999999996</v>
      </c>
      <c r="E111" s="280">
        <v>30.999999999999993</v>
      </c>
      <c r="F111" s="280">
        <v>29.949999999999996</v>
      </c>
      <c r="G111" s="280">
        <v>28.249999999999993</v>
      </c>
      <c r="H111" s="280">
        <v>33.749999999999993</v>
      </c>
      <c r="I111" s="280">
        <v>35.449999999999996</v>
      </c>
      <c r="J111" s="280">
        <v>36.499999999999993</v>
      </c>
      <c r="K111" s="278">
        <v>34.4</v>
      </c>
      <c r="L111" s="278">
        <v>31.65</v>
      </c>
      <c r="M111" s="278">
        <v>64.656760000000006</v>
      </c>
    </row>
    <row r="112" spans="1:13">
      <c r="A112" s="302">
        <v>103</v>
      </c>
      <c r="B112" s="278" t="s">
        <v>122</v>
      </c>
      <c r="C112" s="278">
        <v>24.9</v>
      </c>
      <c r="D112" s="280">
        <v>25.099999999999998</v>
      </c>
      <c r="E112" s="280">
        <v>24.099999999999994</v>
      </c>
      <c r="F112" s="280">
        <v>23.299999999999997</v>
      </c>
      <c r="G112" s="280">
        <v>22.299999999999994</v>
      </c>
      <c r="H112" s="280">
        <v>25.899999999999995</v>
      </c>
      <c r="I112" s="280">
        <v>26.900000000000002</v>
      </c>
      <c r="J112" s="280">
        <v>27.699999999999996</v>
      </c>
      <c r="K112" s="278">
        <v>26.1</v>
      </c>
      <c r="L112" s="278">
        <v>24.3</v>
      </c>
      <c r="M112" s="278">
        <v>492.41660000000002</v>
      </c>
    </row>
    <row r="113" spans="1:13">
      <c r="A113" s="302">
        <v>104</v>
      </c>
      <c r="B113" s="278" t="s">
        <v>129</v>
      </c>
      <c r="C113" s="278">
        <v>185</v>
      </c>
      <c r="D113" s="280">
        <v>185.95000000000002</v>
      </c>
      <c r="E113" s="280">
        <v>180.95000000000005</v>
      </c>
      <c r="F113" s="280">
        <v>176.90000000000003</v>
      </c>
      <c r="G113" s="280">
        <v>171.90000000000006</v>
      </c>
      <c r="H113" s="280">
        <v>190.00000000000003</v>
      </c>
      <c r="I113" s="280">
        <v>194.99999999999997</v>
      </c>
      <c r="J113" s="280">
        <v>199.05</v>
      </c>
      <c r="K113" s="278">
        <v>190.95</v>
      </c>
      <c r="L113" s="278">
        <v>181.9</v>
      </c>
      <c r="M113" s="278">
        <v>276.37394999999998</v>
      </c>
    </row>
    <row r="114" spans="1:13">
      <c r="A114" s="302">
        <v>105</v>
      </c>
      <c r="B114" s="278" t="s">
        <v>118</v>
      </c>
      <c r="C114" s="278">
        <v>152.35</v>
      </c>
      <c r="D114" s="280">
        <v>152.58333333333334</v>
      </c>
      <c r="E114" s="280">
        <v>144.26666666666668</v>
      </c>
      <c r="F114" s="280">
        <v>136.18333333333334</v>
      </c>
      <c r="G114" s="280">
        <v>127.86666666666667</v>
      </c>
      <c r="H114" s="280">
        <v>160.66666666666669</v>
      </c>
      <c r="I114" s="280">
        <v>168.98333333333335</v>
      </c>
      <c r="J114" s="280">
        <v>177.06666666666669</v>
      </c>
      <c r="K114" s="278">
        <v>160.9</v>
      </c>
      <c r="L114" s="278">
        <v>144.5</v>
      </c>
      <c r="M114" s="278">
        <v>244.50953999999999</v>
      </c>
    </row>
    <row r="115" spans="1:13">
      <c r="A115" s="302">
        <v>106</v>
      </c>
      <c r="B115" s="278" t="s">
        <v>259</v>
      </c>
      <c r="C115" s="278">
        <v>81.349999999999994</v>
      </c>
      <c r="D115" s="280">
        <v>83.683333333333323</v>
      </c>
      <c r="E115" s="280">
        <v>78.766666666666652</v>
      </c>
      <c r="F115" s="280">
        <v>76.183333333333323</v>
      </c>
      <c r="G115" s="280">
        <v>71.266666666666652</v>
      </c>
      <c r="H115" s="280">
        <v>86.266666666666652</v>
      </c>
      <c r="I115" s="280">
        <v>91.183333333333309</v>
      </c>
      <c r="J115" s="280">
        <v>93.766666666666652</v>
      </c>
      <c r="K115" s="278">
        <v>88.6</v>
      </c>
      <c r="L115" s="278">
        <v>81.099999999999994</v>
      </c>
      <c r="M115" s="278">
        <v>7.89215</v>
      </c>
    </row>
    <row r="116" spans="1:13">
      <c r="A116" s="302">
        <v>107</v>
      </c>
      <c r="B116" s="278" t="s">
        <v>260</v>
      </c>
      <c r="C116" s="278">
        <v>54.4</v>
      </c>
      <c r="D116" s="280">
        <v>55.133333333333326</v>
      </c>
      <c r="E116" s="280">
        <v>51.966666666666654</v>
      </c>
      <c r="F116" s="280">
        <v>49.533333333333331</v>
      </c>
      <c r="G116" s="280">
        <v>46.36666666666666</v>
      </c>
      <c r="H116" s="280">
        <v>57.566666666666649</v>
      </c>
      <c r="I116" s="280">
        <v>60.73333333333332</v>
      </c>
      <c r="J116" s="280">
        <v>63.166666666666643</v>
      </c>
      <c r="K116" s="278">
        <v>58.3</v>
      </c>
      <c r="L116" s="278">
        <v>52.7</v>
      </c>
      <c r="M116" s="278">
        <v>59.90296</v>
      </c>
    </row>
    <row r="117" spans="1:13">
      <c r="A117" s="302">
        <v>108</v>
      </c>
      <c r="B117" s="278" t="s">
        <v>261</v>
      </c>
      <c r="C117" s="278">
        <v>84.35</v>
      </c>
      <c r="D117" s="280">
        <v>84.95</v>
      </c>
      <c r="E117" s="280">
        <v>80.7</v>
      </c>
      <c r="F117" s="280">
        <v>77.05</v>
      </c>
      <c r="G117" s="280">
        <v>72.8</v>
      </c>
      <c r="H117" s="280">
        <v>88.600000000000009</v>
      </c>
      <c r="I117" s="280">
        <v>92.850000000000009</v>
      </c>
      <c r="J117" s="280">
        <v>96.500000000000014</v>
      </c>
      <c r="K117" s="278">
        <v>89.2</v>
      </c>
      <c r="L117" s="278">
        <v>81.3</v>
      </c>
      <c r="M117" s="278">
        <v>31.333469999999998</v>
      </c>
    </row>
    <row r="118" spans="1:13">
      <c r="A118" s="302">
        <v>109</v>
      </c>
      <c r="B118" s="278" t="s">
        <v>128</v>
      </c>
      <c r="C118" s="278">
        <v>84.85</v>
      </c>
      <c r="D118" s="280">
        <v>85.649999999999991</v>
      </c>
      <c r="E118" s="280">
        <v>83.049999999999983</v>
      </c>
      <c r="F118" s="280">
        <v>81.249999999999986</v>
      </c>
      <c r="G118" s="280">
        <v>78.649999999999977</v>
      </c>
      <c r="H118" s="280">
        <v>87.449999999999989</v>
      </c>
      <c r="I118" s="280">
        <v>90.049999999999983</v>
      </c>
      <c r="J118" s="280">
        <v>91.85</v>
      </c>
      <c r="K118" s="278">
        <v>88.25</v>
      </c>
      <c r="L118" s="278">
        <v>83.85</v>
      </c>
      <c r="M118" s="278">
        <v>186.20671999999999</v>
      </c>
    </row>
    <row r="119" spans="1:13">
      <c r="A119" s="302">
        <v>110</v>
      </c>
      <c r="B119" s="278" t="s">
        <v>123</v>
      </c>
      <c r="C119" s="278">
        <v>474.3</v>
      </c>
      <c r="D119" s="280">
        <v>474.25</v>
      </c>
      <c r="E119" s="280">
        <v>465.6</v>
      </c>
      <c r="F119" s="280">
        <v>456.90000000000003</v>
      </c>
      <c r="G119" s="280">
        <v>448.25000000000006</v>
      </c>
      <c r="H119" s="280">
        <v>482.95</v>
      </c>
      <c r="I119" s="280">
        <v>491.59999999999997</v>
      </c>
      <c r="J119" s="280">
        <v>500.29999999999995</v>
      </c>
      <c r="K119" s="278">
        <v>482.9</v>
      </c>
      <c r="L119" s="278">
        <v>465.55</v>
      </c>
      <c r="M119" s="278">
        <v>47.119419999999998</v>
      </c>
    </row>
    <row r="120" spans="1:13">
      <c r="A120" s="302">
        <v>111</v>
      </c>
      <c r="B120" s="278" t="s">
        <v>125</v>
      </c>
      <c r="C120" s="278">
        <v>481.8</v>
      </c>
      <c r="D120" s="280">
        <v>484.36666666666662</v>
      </c>
      <c r="E120" s="280">
        <v>453.73333333333323</v>
      </c>
      <c r="F120" s="280">
        <v>425.66666666666663</v>
      </c>
      <c r="G120" s="280">
        <v>395.03333333333325</v>
      </c>
      <c r="H120" s="280">
        <v>512.43333333333317</v>
      </c>
      <c r="I120" s="280">
        <v>543.06666666666661</v>
      </c>
      <c r="J120" s="280">
        <v>571.13333333333321</v>
      </c>
      <c r="K120" s="278">
        <v>515</v>
      </c>
      <c r="L120" s="278">
        <v>456.3</v>
      </c>
      <c r="M120" s="278">
        <v>503.89445000000001</v>
      </c>
    </row>
    <row r="121" spans="1:13">
      <c r="A121" s="302">
        <v>112</v>
      </c>
      <c r="B121" s="278" t="s">
        <v>262</v>
      </c>
      <c r="C121" s="278">
        <v>2813.45</v>
      </c>
      <c r="D121" s="280">
        <v>2816.8166666666671</v>
      </c>
      <c r="E121" s="280">
        <v>2758.6333333333341</v>
      </c>
      <c r="F121" s="280">
        <v>2703.8166666666671</v>
      </c>
      <c r="G121" s="280">
        <v>2645.6333333333341</v>
      </c>
      <c r="H121" s="280">
        <v>2871.6333333333341</v>
      </c>
      <c r="I121" s="280">
        <v>2929.8166666666675</v>
      </c>
      <c r="J121" s="280">
        <v>2984.6333333333341</v>
      </c>
      <c r="K121" s="278">
        <v>2875</v>
      </c>
      <c r="L121" s="278">
        <v>2762</v>
      </c>
      <c r="M121" s="278">
        <v>5.1821700000000002</v>
      </c>
    </row>
    <row r="122" spans="1:13">
      <c r="A122" s="302">
        <v>113</v>
      </c>
      <c r="B122" s="278" t="s">
        <v>127</v>
      </c>
      <c r="C122" s="278">
        <v>701.2</v>
      </c>
      <c r="D122" s="280">
        <v>704.11666666666667</v>
      </c>
      <c r="E122" s="280">
        <v>696.23333333333335</v>
      </c>
      <c r="F122" s="280">
        <v>691.26666666666665</v>
      </c>
      <c r="G122" s="280">
        <v>683.38333333333333</v>
      </c>
      <c r="H122" s="280">
        <v>709.08333333333337</v>
      </c>
      <c r="I122" s="280">
        <v>716.96666666666681</v>
      </c>
      <c r="J122" s="280">
        <v>721.93333333333339</v>
      </c>
      <c r="K122" s="278">
        <v>712</v>
      </c>
      <c r="L122" s="278">
        <v>699.15</v>
      </c>
      <c r="M122" s="278">
        <v>101.32423</v>
      </c>
    </row>
    <row r="123" spans="1:13">
      <c r="A123" s="302">
        <v>114</v>
      </c>
      <c r="B123" s="278" t="s">
        <v>124</v>
      </c>
      <c r="C123" s="278">
        <v>1005.3</v>
      </c>
      <c r="D123" s="280">
        <v>1008.8166666666666</v>
      </c>
      <c r="E123" s="280">
        <v>979.73333333333312</v>
      </c>
      <c r="F123" s="280">
        <v>954.16666666666652</v>
      </c>
      <c r="G123" s="280">
        <v>925.08333333333303</v>
      </c>
      <c r="H123" s="280">
        <v>1034.3833333333332</v>
      </c>
      <c r="I123" s="280">
        <v>1063.4666666666667</v>
      </c>
      <c r="J123" s="280">
        <v>1089.0333333333333</v>
      </c>
      <c r="K123" s="278">
        <v>1037.9000000000001</v>
      </c>
      <c r="L123" s="278">
        <v>983.25</v>
      </c>
      <c r="M123" s="278">
        <v>20.810130000000001</v>
      </c>
    </row>
    <row r="124" spans="1:13">
      <c r="A124" s="302">
        <v>115</v>
      </c>
      <c r="B124" s="278" t="s">
        <v>263</v>
      </c>
      <c r="C124" s="278">
        <v>1594.75</v>
      </c>
      <c r="D124" s="280">
        <v>1576.6166666666668</v>
      </c>
      <c r="E124" s="280">
        <v>1529.2333333333336</v>
      </c>
      <c r="F124" s="280">
        <v>1463.7166666666667</v>
      </c>
      <c r="G124" s="280">
        <v>1416.3333333333335</v>
      </c>
      <c r="H124" s="280">
        <v>1642.1333333333337</v>
      </c>
      <c r="I124" s="280">
        <v>1689.5166666666669</v>
      </c>
      <c r="J124" s="280">
        <v>1755.0333333333338</v>
      </c>
      <c r="K124" s="278">
        <v>1624</v>
      </c>
      <c r="L124" s="278">
        <v>1511.1</v>
      </c>
      <c r="M124" s="278">
        <v>9.5353100000000008</v>
      </c>
    </row>
    <row r="125" spans="1:13">
      <c r="A125" s="302">
        <v>116</v>
      </c>
      <c r="B125" s="278" t="s">
        <v>264</v>
      </c>
      <c r="C125" s="278">
        <v>48.15</v>
      </c>
      <c r="D125" s="280">
        <v>47.75</v>
      </c>
      <c r="E125" s="280">
        <v>46.9</v>
      </c>
      <c r="F125" s="280">
        <v>45.65</v>
      </c>
      <c r="G125" s="280">
        <v>44.8</v>
      </c>
      <c r="H125" s="280">
        <v>49</v>
      </c>
      <c r="I125" s="280">
        <v>49.849999999999994</v>
      </c>
      <c r="J125" s="280">
        <v>51.1</v>
      </c>
      <c r="K125" s="278">
        <v>48.6</v>
      </c>
      <c r="L125" s="278">
        <v>46.5</v>
      </c>
      <c r="M125" s="278">
        <v>42.465670000000003</v>
      </c>
    </row>
    <row r="126" spans="1:13">
      <c r="A126" s="302">
        <v>117</v>
      </c>
      <c r="B126" s="278" t="s">
        <v>131</v>
      </c>
      <c r="C126" s="278">
        <v>190.05</v>
      </c>
      <c r="D126" s="280">
        <v>190.58333333333334</v>
      </c>
      <c r="E126" s="280">
        <v>185.2166666666667</v>
      </c>
      <c r="F126" s="280">
        <v>180.38333333333335</v>
      </c>
      <c r="G126" s="280">
        <v>175.01666666666671</v>
      </c>
      <c r="H126" s="280">
        <v>195.41666666666669</v>
      </c>
      <c r="I126" s="280">
        <v>200.7833333333333</v>
      </c>
      <c r="J126" s="280">
        <v>205.61666666666667</v>
      </c>
      <c r="K126" s="278">
        <v>195.95</v>
      </c>
      <c r="L126" s="278">
        <v>185.75</v>
      </c>
      <c r="M126" s="278">
        <v>234.64025000000001</v>
      </c>
    </row>
    <row r="127" spans="1:13">
      <c r="A127" s="302">
        <v>118</v>
      </c>
      <c r="B127" s="278" t="s">
        <v>130</v>
      </c>
      <c r="C127" s="278">
        <v>143.5</v>
      </c>
      <c r="D127" s="280">
        <v>142.79999999999998</v>
      </c>
      <c r="E127" s="280">
        <v>138.84999999999997</v>
      </c>
      <c r="F127" s="280">
        <v>134.19999999999999</v>
      </c>
      <c r="G127" s="280">
        <v>130.24999999999997</v>
      </c>
      <c r="H127" s="280">
        <v>147.44999999999996</v>
      </c>
      <c r="I127" s="280">
        <v>151.39999999999995</v>
      </c>
      <c r="J127" s="280">
        <v>156.04999999999995</v>
      </c>
      <c r="K127" s="278">
        <v>146.75</v>
      </c>
      <c r="L127" s="278">
        <v>138.15</v>
      </c>
      <c r="M127" s="278">
        <v>285.54167000000001</v>
      </c>
    </row>
    <row r="128" spans="1:13">
      <c r="A128" s="302">
        <v>119</v>
      </c>
      <c r="B128" s="278" t="s">
        <v>132</v>
      </c>
      <c r="C128" s="278">
        <v>1693.1</v>
      </c>
      <c r="D128" s="280">
        <v>1700.0333333333335</v>
      </c>
      <c r="E128" s="280">
        <v>1658.0666666666671</v>
      </c>
      <c r="F128" s="280">
        <v>1623.0333333333335</v>
      </c>
      <c r="G128" s="280">
        <v>1581.0666666666671</v>
      </c>
      <c r="H128" s="280">
        <v>1735.0666666666671</v>
      </c>
      <c r="I128" s="280">
        <v>1777.0333333333338</v>
      </c>
      <c r="J128" s="280">
        <v>1812.0666666666671</v>
      </c>
      <c r="K128" s="278">
        <v>1742</v>
      </c>
      <c r="L128" s="278">
        <v>1665</v>
      </c>
      <c r="M128" s="278">
        <v>9.7321299999999997</v>
      </c>
    </row>
    <row r="129" spans="1:13">
      <c r="A129" s="302">
        <v>120</v>
      </c>
      <c r="B129" s="278" t="s">
        <v>265</v>
      </c>
      <c r="C129" s="278">
        <v>657.15</v>
      </c>
      <c r="D129" s="280">
        <v>666.15</v>
      </c>
      <c r="E129" s="280">
        <v>636.4</v>
      </c>
      <c r="F129" s="280">
        <v>615.65</v>
      </c>
      <c r="G129" s="280">
        <v>585.9</v>
      </c>
      <c r="H129" s="280">
        <v>686.9</v>
      </c>
      <c r="I129" s="280">
        <v>716.65</v>
      </c>
      <c r="J129" s="280">
        <v>737.4</v>
      </c>
      <c r="K129" s="278">
        <v>695.9</v>
      </c>
      <c r="L129" s="278">
        <v>645.4</v>
      </c>
      <c r="M129" s="278">
        <v>24.93871</v>
      </c>
    </row>
    <row r="130" spans="1:13">
      <c r="A130" s="302">
        <v>121</v>
      </c>
      <c r="B130" s="278" t="s">
        <v>134</v>
      </c>
      <c r="C130" s="278">
        <v>1276.8</v>
      </c>
      <c r="D130" s="280">
        <v>1270.2333333333333</v>
      </c>
      <c r="E130" s="280">
        <v>1244.6666666666667</v>
      </c>
      <c r="F130" s="280">
        <v>1212.5333333333333</v>
      </c>
      <c r="G130" s="280">
        <v>1186.9666666666667</v>
      </c>
      <c r="H130" s="280">
        <v>1302.3666666666668</v>
      </c>
      <c r="I130" s="280">
        <v>1327.9333333333334</v>
      </c>
      <c r="J130" s="280">
        <v>1360.0666666666668</v>
      </c>
      <c r="K130" s="278">
        <v>1295.8</v>
      </c>
      <c r="L130" s="278">
        <v>1238.0999999999999</v>
      </c>
      <c r="M130" s="278">
        <v>52.663119999999999</v>
      </c>
    </row>
    <row r="131" spans="1:13">
      <c r="A131" s="302">
        <v>122</v>
      </c>
      <c r="B131" s="278" t="s">
        <v>135</v>
      </c>
      <c r="C131" s="278">
        <v>61.2</v>
      </c>
      <c r="D131" s="280">
        <v>61.70000000000001</v>
      </c>
      <c r="E131" s="280">
        <v>59.200000000000017</v>
      </c>
      <c r="F131" s="280">
        <v>57.20000000000001</v>
      </c>
      <c r="G131" s="280">
        <v>54.700000000000017</v>
      </c>
      <c r="H131" s="280">
        <v>63.700000000000017</v>
      </c>
      <c r="I131" s="280">
        <v>66.2</v>
      </c>
      <c r="J131" s="280">
        <v>68.200000000000017</v>
      </c>
      <c r="K131" s="278">
        <v>64.2</v>
      </c>
      <c r="L131" s="278">
        <v>59.7</v>
      </c>
      <c r="M131" s="278">
        <v>201.29486</v>
      </c>
    </row>
    <row r="132" spans="1:13">
      <c r="A132" s="302">
        <v>123</v>
      </c>
      <c r="B132" s="278" t="s">
        <v>266</v>
      </c>
      <c r="C132" s="278">
        <v>1311.2</v>
      </c>
      <c r="D132" s="280">
        <v>1312.0333333333335</v>
      </c>
      <c r="E132" s="280">
        <v>1279.166666666667</v>
      </c>
      <c r="F132" s="280">
        <v>1247.1333333333334</v>
      </c>
      <c r="G132" s="280">
        <v>1214.2666666666669</v>
      </c>
      <c r="H132" s="280">
        <v>1344.0666666666671</v>
      </c>
      <c r="I132" s="280">
        <v>1376.9333333333334</v>
      </c>
      <c r="J132" s="280">
        <v>1408.9666666666672</v>
      </c>
      <c r="K132" s="278">
        <v>1344.9</v>
      </c>
      <c r="L132" s="278">
        <v>1280</v>
      </c>
      <c r="M132" s="278">
        <v>0.85807999999999995</v>
      </c>
    </row>
    <row r="133" spans="1:13">
      <c r="A133" s="302">
        <v>124</v>
      </c>
      <c r="B133" s="278" t="s">
        <v>136</v>
      </c>
      <c r="C133" s="278">
        <v>283.89999999999998</v>
      </c>
      <c r="D133" s="280">
        <v>284.28333333333336</v>
      </c>
      <c r="E133" s="280">
        <v>273.2166666666667</v>
      </c>
      <c r="F133" s="280">
        <v>262.53333333333336</v>
      </c>
      <c r="G133" s="280">
        <v>251.4666666666667</v>
      </c>
      <c r="H133" s="280">
        <v>294.9666666666667</v>
      </c>
      <c r="I133" s="280">
        <v>306.03333333333342</v>
      </c>
      <c r="J133" s="280">
        <v>316.7166666666667</v>
      </c>
      <c r="K133" s="278">
        <v>295.35000000000002</v>
      </c>
      <c r="L133" s="278">
        <v>273.60000000000002</v>
      </c>
      <c r="M133" s="278">
        <v>154.94933</v>
      </c>
    </row>
    <row r="134" spans="1:13">
      <c r="A134" s="302">
        <v>125</v>
      </c>
      <c r="B134" s="278" t="s">
        <v>267</v>
      </c>
      <c r="C134" s="278">
        <v>1876.05</v>
      </c>
      <c r="D134" s="280">
        <v>1869.8833333333332</v>
      </c>
      <c r="E134" s="280">
        <v>1857.1666666666665</v>
      </c>
      <c r="F134" s="280">
        <v>1838.2833333333333</v>
      </c>
      <c r="G134" s="280">
        <v>1825.5666666666666</v>
      </c>
      <c r="H134" s="280">
        <v>1888.7666666666664</v>
      </c>
      <c r="I134" s="280">
        <v>1901.4833333333331</v>
      </c>
      <c r="J134" s="280">
        <v>1920.3666666666663</v>
      </c>
      <c r="K134" s="278">
        <v>1882.6</v>
      </c>
      <c r="L134" s="278">
        <v>1851</v>
      </c>
      <c r="M134" s="278">
        <v>0.59204000000000001</v>
      </c>
    </row>
    <row r="135" spans="1:13">
      <c r="A135" s="302">
        <v>126</v>
      </c>
      <c r="B135" s="278" t="s">
        <v>137</v>
      </c>
      <c r="C135" s="278">
        <v>895.05</v>
      </c>
      <c r="D135" s="280">
        <v>903.63333333333333</v>
      </c>
      <c r="E135" s="280">
        <v>882.56666666666661</v>
      </c>
      <c r="F135" s="280">
        <v>870.08333333333326</v>
      </c>
      <c r="G135" s="280">
        <v>849.01666666666654</v>
      </c>
      <c r="H135" s="280">
        <v>916.11666666666667</v>
      </c>
      <c r="I135" s="280">
        <v>937.18333333333351</v>
      </c>
      <c r="J135" s="280">
        <v>949.66666666666674</v>
      </c>
      <c r="K135" s="278">
        <v>924.7</v>
      </c>
      <c r="L135" s="278">
        <v>891.15</v>
      </c>
      <c r="M135" s="278">
        <v>46.6188</v>
      </c>
    </row>
    <row r="136" spans="1:13">
      <c r="A136" s="302">
        <v>127</v>
      </c>
      <c r="B136" s="278" t="s">
        <v>138</v>
      </c>
      <c r="C136" s="278">
        <v>925.75</v>
      </c>
      <c r="D136" s="280">
        <v>930.63333333333321</v>
      </c>
      <c r="E136" s="280">
        <v>913.1666666666664</v>
      </c>
      <c r="F136" s="280">
        <v>900.58333333333314</v>
      </c>
      <c r="G136" s="280">
        <v>883.11666666666633</v>
      </c>
      <c r="H136" s="280">
        <v>943.21666666666647</v>
      </c>
      <c r="I136" s="280">
        <v>960.68333333333317</v>
      </c>
      <c r="J136" s="280">
        <v>973.26666666666654</v>
      </c>
      <c r="K136" s="278">
        <v>948.1</v>
      </c>
      <c r="L136" s="278">
        <v>918.05</v>
      </c>
      <c r="M136" s="278">
        <v>24.590990000000001</v>
      </c>
    </row>
    <row r="137" spans="1:13">
      <c r="A137" s="302">
        <v>128</v>
      </c>
      <c r="B137" s="278" t="s">
        <v>149</v>
      </c>
      <c r="C137" s="278">
        <v>62660.3</v>
      </c>
      <c r="D137" s="280">
        <v>63077.599999999999</v>
      </c>
      <c r="E137" s="280">
        <v>61660.2</v>
      </c>
      <c r="F137" s="280">
        <v>60660.1</v>
      </c>
      <c r="G137" s="280">
        <v>59242.7</v>
      </c>
      <c r="H137" s="280">
        <v>64077.7</v>
      </c>
      <c r="I137" s="280">
        <v>65495.100000000006</v>
      </c>
      <c r="J137" s="280">
        <v>66495.199999999997</v>
      </c>
      <c r="K137" s="278">
        <v>64495</v>
      </c>
      <c r="L137" s="278">
        <v>62077.5</v>
      </c>
      <c r="M137" s="278">
        <v>9.1219999999999996E-2</v>
      </c>
    </row>
    <row r="138" spans="1:13">
      <c r="A138" s="302">
        <v>129</v>
      </c>
      <c r="B138" s="278" t="s">
        <v>146</v>
      </c>
      <c r="C138" s="278">
        <v>1048.8499999999999</v>
      </c>
      <c r="D138" s="280">
        <v>1056.0833333333333</v>
      </c>
      <c r="E138" s="280">
        <v>1027.5666666666666</v>
      </c>
      <c r="F138" s="280">
        <v>1006.2833333333333</v>
      </c>
      <c r="G138" s="280">
        <v>977.76666666666665</v>
      </c>
      <c r="H138" s="280">
        <v>1077.3666666666666</v>
      </c>
      <c r="I138" s="280">
        <v>1105.8833333333334</v>
      </c>
      <c r="J138" s="280">
        <v>1127.1666666666665</v>
      </c>
      <c r="K138" s="278">
        <v>1084.5999999999999</v>
      </c>
      <c r="L138" s="278">
        <v>1034.8</v>
      </c>
      <c r="M138" s="278">
        <v>21.811</v>
      </c>
    </row>
    <row r="139" spans="1:13">
      <c r="A139" s="302">
        <v>130</v>
      </c>
      <c r="B139" s="278" t="s">
        <v>140</v>
      </c>
      <c r="C139" s="278">
        <v>168.15</v>
      </c>
      <c r="D139" s="280">
        <v>166.56666666666669</v>
      </c>
      <c r="E139" s="280">
        <v>161.68333333333339</v>
      </c>
      <c r="F139" s="280">
        <v>155.2166666666667</v>
      </c>
      <c r="G139" s="280">
        <v>150.3333333333334</v>
      </c>
      <c r="H139" s="280">
        <v>173.03333333333339</v>
      </c>
      <c r="I139" s="280">
        <v>177.91666666666666</v>
      </c>
      <c r="J139" s="280">
        <v>184.38333333333338</v>
      </c>
      <c r="K139" s="278">
        <v>171.45</v>
      </c>
      <c r="L139" s="278">
        <v>160.1</v>
      </c>
      <c r="M139" s="278">
        <v>206.46075999999999</v>
      </c>
    </row>
    <row r="140" spans="1:13">
      <c r="A140" s="302">
        <v>131</v>
      </c>
      <c r="B140" s="278" t="s">
        <v>139</v>
      </c>
      <c r="C140" s="278">
        <v>506.75</v>
      </c>
      <c r="D140" s="280">
        <v>509.01666666666665</v>
      </c>
      <c r="E140" s="280">
        <v>499.0333333333333</v>
      </c>
      <c r="F140" s="280">
        <v>491.31666666666666</v>
      </c>
      <c r="G140" s="280">
        <v>481.33333333333331</v>
      </c>
      <c r="H140" s="280">
        <v>516.73333333333335</v>
      </c>
      <c r="I140" s="280">
        <v>526.7166666666667</v>
      </c>
      <c r="J140" s="280">
        <v>534.43333333333328</v>
      </c>
      <c r="K140" s="278">
        <v>519</v>
      </c>
      <c r="L140" s="278">
        <v>501.3</v>
      </c>
      <c r="M140" s="278">
        <v>67.129360000000005</v>
      </c>
    </row>
    <row r="141" spans="1:13">
      <c r="A141" s="302">
        <v>132</v>
      </c>
      <c r="B141" s="278" t="s">
        <v>141</v>
      </c>
      <c r="C141" s="278">
        <v>143.19999999999999</v>
      </c>
      <c r="D141" s="280">
        <v>142.73333333333332</v>
      </c>
      <c r="E141" s="280">
        <v>139.46666666666664</v>
      </c>
      <c r="F141" s="280">
        <v>135.73333333333332</v>
      </c>
      <c r="G141" s="280">
        <v>132.46666666666664</v>
      </c>
      <c r="H141" s="280">
        <v>146.46666666666664</v>
      </c>
      <c r="I141" s="280">
        <v>149.73333333333335</v>
      </c>
      <c r="J141" s="280">
        <v>153.46666666666664</v>
      </c>
      <c r="K141" s="278">
        <v>146</v>
      </c>
      <c r="L141" s="278">
        <v>139</v>
      </c>
      <c r="M141" s="278">
        <v>85.228719999999996</v>
      </c>
    </row>
    <row r="142" spans="1:13">
      <c r="A142" s="302">
        <v>133</v>
      </c>
      <c r="B142" s="278" t="s">
        <v>268</v>
      </c>
      <c r="C142" s="278">
        <v>32.450000000000003</v>
      </c>
      <c r="D142" s="280">
        <v>32.633333333333333</v>
      </c>
      <c r="E142" s="280">
        <v>31.916666666666664</v>
      </c>
      <c r="F142" s="280">
        <v>31.383333333333333</v>
      </c>
      <c r="G142" s="280">
        <v>30.666666666666664</v>
      </c>
      <c r="H142" s="280">
        <v>33.166666666666664</v>
      </c>
      <c r="I142" s="280">
        <v>33.883333333333333</v>
      </c>
      <c r="J142" s="280">
        <v>34.416666666666664</v>
      </c>
      <c r="K142" s="278">
        <v>33.35</v>
      </c>
      <c r="L142" s="278">
        <v>32.1</v>
      </c>
      <c r="M142" s="278">
        <v>9.2994400000000006</v>
      </c>
    </row>
    <row r="143" spans="1:13">
      <c r="A143" s="302">
        <v>134</v>
      </c>
      <c r="B143" s="278" t="s">
        <v>142</v>
      </c>
      <c r="C143" s="278">
        <v>330.2</v>
      </c>
      <c r="D143" s="280">
        <v>331.68333333333334</v>
      </c>
      <c r="E143" s="280">
        <v>326.31666666666666</v>
      </c>
      <c r="F143" s="280">
        <v>322.43333333333334</v>
      </c>
      <c r="G143" s="280">
        <v>317.06666666666666</v>
      </c>
      <c r="H143" s="280">
        <v>335.56666666666666</v>
      </c>
      <c r="I143" s="280">
        <v>340.93333333333334</v>
      </c>
      <c r="J143" s="280">
        <v>344.81666666666666</v>
      </c>
      <c r="K143" s="278">
        <v>337.05</v>
      </c>
      <c r="L143" s="278">
        <v>327.8</v>
      </c>
      <c r="M143" s="278">
        <v>25.696570000000001</v>
      </c>
    </row>
    <row r="144" spans="1:13">
      <c r="A144" s="302">
        <v>135</v>
      </c>
      <c r="B144" s="278" t="s">
        <v>143</v>
      </c>
      <c r="C144" s="278">
        <v>5502.2</v>
      </c>
      <c r="D144" s="280">
        <v>5504.916666666667</v>
      </c>
      <c r="E144" s="280">
        <v>5397.2833333333338</v>
      </c>
      <c r="F144" s="280">
        <v>5292.3666666666668</v>
      </c>
      <c r="G144" s="280">
        <v>5184.7333333333336</v>
      </c>
      <c r="H144" s="280">
        <v>5609.8333333333339</v>
      </c>
      <c r="I144" s="280">
        <v>5717.4666666666672</v>
      </c>
      <c r="J144" s="280">
        <v>5822.3833333333341</v>
      </c>
      <c r="K144" s="278">
        <v>5612.55</v>
      </c>
      <c r="L144" s="278">
        <v>5400</v>
      </c>
      <c r="M144" s="278">
        <v>11.84933</v>
      </c>
    </row>
    <row r="145" spans="1:13">
      <c r="A145" s="302">
        <v>136</v>
      </c>
      <c r="B145" s="278" t="s">
        <v>145</v>
      </c>
      <c r="C145" s="278">
        <v>485.9</v>
      </c>
      <c r="D145" s="280">
        <v>482.18333333333334</v>
      </c>
      <c r="E145" s="280">
        <v>472.36666666666667</v>
      </c>
      <c r="F145" s="280">
        <v>458.83333333333331</v>
      </c>
      <c r="G145" s="280">
        <v>449.01666666666665</v>
      </c>
      <c r="H145" s="280">
        <v>495.7166666666667</v>
      </c>
      <c r="I145" s="280">
        <v>505.53333333333342</v>
      </c>
      <c r="J145" s="280">
        <v>519.06666666666672</v>
      </c>
      <c r="K145" s="278">
        <v>492</v>
      </c>
      <c r="L145" s="278">
        <v>468.65</v>
      </c>
      <c r="M145" s="278">
        <v>10.577199999999999</v>
      </c>
    </row>
    <row r="146" spans="1:13">
      <c r="A146" s="302">
        <v>137</v>
      </c>
      <c r="B146" s="278" t="s">
        <v>147</v>
      </c>
      <c r="C146" s="278">
        <v>912.45</v>
      </c>
      <c r="D146" s="280">
        <v>918.43333333333339</v>
      </c>
      <c r="E146" s="280">
        <v>901.86666666666679</v>
      </c>
      <c r="F146" s="280">
        <v>891.28333333333342</v>
      </c>
      <c r="G146" s="280">
        <v>874.71666666666681</v>
      </c>
      <c r="H146" s="280">
        <v>929.01666666666677</v>
      </c>
      <c r="I146" s="280">
        <v>945.58333333333337</v>
      </c>
      <c r="J146" s="280">
        <v>956.16666666666674</v>
      </c>
      <c r="K146" s="278">
        <v>935</v>
      </c>
      <c r="L146" s="278">
        <v>907.85</v>
      </c>
      <c r="M146" s="278">
        <v>7.9226200000000002</v>
      </c>
    </row>
    <row r="147" spans="1:13">
      <c r="A147" s="302">
        <v>138</v>
      </c>
      <c r="B147" s="278" t="s">
        <v>148</v>
      </c>
      <c r="C147" s="278">
        <v>91.85</v>
      </c>
      <c r="D147" s="280">
        <v>92.5</v>
      </c>
      <c r="E147" s="280">
        <v>89.35</v>
      </c>
      <c r="F147" s="280">
        <v>86.85</v>
      </c>
      <c r="G147" s="280">
        <v>83.699999999999989</v>
      </c>
      <c r="H147" s="280">
        <v>95</v>
      </c>
      <c r="I147" s="280">
        <v>98.15</v>
      </c>
      <c r="J147" s="280">
        <v>100.65</v>
      </c>
      <c r="K147" s="278">
        <v>95.65</v>
      </c>
      <c r="L147" s="278">
        <v>90</v>
      </c>
      <c r="M147" s="278">
        <v>155.32791</v>
      </c>
    </row>
    <row r="148" spans="1:13">
      <c r="A148" s="302">
        <v>139</v>
      </c>
      <c r="B148" s="278" t="s">
        <v>269</v>
      </c>
      <c r="C148" s="278">
        <v>841.15</v>
      </c>
      <c r="D148" s="280">
        <v>848.7166666666667</v>
      </c>
      <c r="E148" s="280">
        <v>830.43333333333339</v>
      </c>
      <c r="F148" s="280">
        <v>819.7166666666667</v>
      </c>
      <c r="G148" s="280">
        <v>801.43333333333339</v>
      </c>
      <c r="H148" s="280">
        <v>859.43333333333339</v>
      </c>
      <c r="I148" s="280">
        <v>877.7166666666667</v>
      </c>
      <c r="J148" s="280">
        <v>888.43333333333339</v>
      </c>
      <c r="K148" s="278">
        <v>867</v>
      </c>
      <c r="L148" s="278">
        <v>838</v>
      </c>
      <c r="M148" s="278">
        <v>1.4585900000000001</v>
      </c>
    </row>
    <row r="149" spans="1:13">
      <c r="A149" s="302">
        <v>140</v>
      </c>
      <c r="B149" s="278" t="s">
        <v>150</v>
      </c>
      <c r="C149" s="278">
        <v>980.5</v>
      </c>
      <c r="D149" s="280">
        <v>969.06666666666661</v>
      </c>
      <c r="E149" s="280">
        <v>953.43333333333317</v>
      </c>
      <c r="F149" s="280">
        <v>926.36666666666656</v>
      </c>
      <c r="G149" s="280">
        <v>910.73333333333312</v>
      </c>
      <c r="H149" s="280">
        <v>996.13333333333321</v>
      </c>
      <c r="I149" s="280">
        <v>1011.7666666666667</v>
      </c>
      <c r="J149" s="280">
        <v>1038.8333333333333</v>
      </c>
      <c r="K149" s="278">
        <v>984.7</v>
      </c>
      <c r="L149" s="278">
        <v>942</v>
      </c>
      <c r="M149" s="278">
        <v>16.607900000000001</v>
      </c>
    </row>
    <row r="150" spans="1:13">
      <c r="A150" s="302">
        <v>141</v>
      </c>
      <c r="B150" s="278" t="s">
        <v>270</v>
      </c>
      <c r="C150" s="278">
        <v>639.75</v>
      </c>
      <c r="D150" s="280">
        <v>631.88333333333333</v>
      </c>
      <c r="E150" s="280">
        <v>619.76666666666665</v>
      </c>
      <c r="F150" s="280">
        <v>599.7833333333333</v>
      </c>
      <c r="G150" s="280">
        <v>587.66666666666663</v>
      </c>
      <c r="H150" s="280">
        <v>651.86666666666667</v>
      </c>
      <c r="I150" s="280">
        <v>663.98333333333323</v>
      </c>
      <c r="J150" s="280">
        <v>683.9666666666667</v>
      </c>
      <c r="K150" s="278">
        <v>644</v>
      </c>
      <c r="L150" s="278">
        <v>611.9</v>
      </c>
      <c r="M150" s="278">
        <v>7.4243699999999997</v>
      </c>
    </row>
    <row r="151" spans="1:13">
      <c r="A151" s="302">
        <v>142</v>
      </c>
      <c r="B151" s="278" t="s">
        <v>152</v>
      </c>
      <c r="C151" s="278">
        <v>23.15</v>
      </c>
      <c r="D151" s="280">
        <v>23.466666666666665</v>
      </c>
      <c r="E151" s="280">
        <v>22.233333333333331</v>
      </c>
      <c r="F151" s="280">
        <v>21.316666666666666</v>
      </c>
      <c r="G151" s="280">
        <v>20.083333333333332</v>
      </c>
      <c r="H151" s="280">
        <v>24.383333333333329</v>
      </c>
      <c r="I151" s="280">
        <v>25.616666666666664</v>
      </c>
      <c r="J151" s="280">
        <v>26.533333333333328</v>
      </c>
      <c r="K151" s="278">
        <v>24.7</v>
      </c>
      <c r="L151" s="278">
        <v>22.55</v>
      </c>
      <c r="M151" s="278">
        <v>136.22367</v>
      </c>
    </row>
    <row r="152" spans="1:13">
      <c r="A152" s="302">
        <v>143</v>
      </c>
      <c r="B152" s="278" t="s">
        <v>271</v>
      </c>
      <c r="C152" s="278">
        <v>20.100000000000001</v>
      </c>
      <c r="D152" s="280">
        <v>20.266666666666669</v>
      </c>
      <c r="E152" s="280">
        <v>19.683333333333337</v>
      </c>
      <c r="F152" s="280">
        <v>19.266666666666669</v>
      </c>
      <c r="G152" s="280">
        <v>18.683333333333337</v>
      </c>
      <c r="H152" s="280">
        <v>20.683333333333337</v>
      </c>
      <c r="I152" s="280">
        <v>21.266666666666673</v>
      </c>
      <c r="J152" s="280">
        <v>21.683333333333337</v>
      </c>
      <c r="K152" s="278">
        <v>20.85</v>
      </c>
      <c r="L152" s="278">
        <v>19.850000000000001</v>
      </c>
      <c r="M152" s="278">
        <v>71.516030000000001</v>
      </c>
    </row>
    <row r="153" spans="1:13">
      <c r="A153" s="302">
        <v>144</v>
      </c>
      <c r="B153" s="278" t="s">
        <v>156</v>
      </c>
      <c r="C153" s="278">
        <v>84.85</v>
      </c>
      <c r="D153" s="280">
        <v>85.166666666666657</v>
      </c>
      <c r="E153" s="280">
        <v>82.533333333333317</v>
      </c>
      <c r="F153" s="280">
        <v>80.216666666666654</v>
      </c>
      <c r="G153" s="280">
        <v>77.583333333333314</v>
      </c>
      <c r="H153" s="280">
        <v>87.48333333333332</v>
      </c>
      <c r="I153" s="280">
        <v>90.116666666666646</v>
      </c>
      <c r="J153" s="280">
        <v>92.433333333333323</v>
      </c>
      <c r="K153" s="278">
        <v>87.8</v>
      </c>
      <c r="L153" s="278">
        <v>82.85</v>
      </c>
      <c r="M153" s="278">
        <v>70.877889999999994</v>
      </c>
    </row>
    <row r="154" spans="1:13">
      <c r="A154" s="302">
        <v>145</v>
      </c>
      <c r="B154" s="278" t="s">
        <v>157</v>
      </c>
      <c r="C154" s="278">
        <v>92.8</v>
      </c>
      <c r="D154" s="280">
        <v>93.383333333333326</v>
      </c>
      <c r="E154" s="280">
        <v>91.666666666666657</v>
      </c>
      <c r="F154" s="280">
        <v>90.533333333333331</v>
      </c>
      <c r="G154" s="280">
        <v>88.816666666666663</v>
      </c>
      <c r="H154" s="280">
        <v>94.516666666666652</v>
      </c>
      <c r="I154" s="280">
        <v>96.23333333333332</v>
      </c>
      <c r="J154" s="280">
        <v>97.366666666666646</v>
      </c>
      <c r="K154" s="278">
        <v>95.1</v>
      </c>
      <c r="L154" s="278">
        <v>92.25</v>
      </c>
      <c r="M154" s="278">
        <v>87.570449999999994</v>
      </c>
    </row>
    <row r="155" spans="1:13">
      <c r="A155" s="302">
        <v>146</v>
      </c>
      <c r="B155" s="278" t="s">
        <v>151</v>
      </c>
      <c r="C155" s="278">
        <v>29.95</v>
      </c>
      <c r="D155" s="280">
        <v>30.266666666666666</v>
      </c>
      <c r="E155" s="280">
        <v>29.233333333333331</v>
      </c>
      <c r="F155" s="280">
        <v>28.516666666666666</v>
      </c>
      <c r="G155" s="280">
        <v>27.483333333333331</v>
      </c>
      <c r="H155" s="280">
        <v>30.983333333333331</v>
      </c>
      <c r="I155" s="280">
        <v>32.016666666666666</v>
      </c>
      <c r="J155" s="280">
        <v>32.733333333333334</v>
      </c>
      <c r="K155" s="278">
        <v>31.3</v>
      </c>
      <c r="L155" s="278">
        <v>29.55</v>
      </c>
      <c r="M155" s="278">
        <v>151.68593999999999</v>
      </c>
    </row>
    <row r="156" spans="1:13">
      <c r="A156" s="302">
        <v>147</v>
      </c>
      <c r="B156" s="278" t="s">
        <v>154</v>
      </c>
      <c r="C156" s="278">
        <v>16342.1</v>
      </c>
      <c r="D156" s="280">
        <v>16403.366666666665</v>
      </c>
      <c r="E156" s="280">
        <v>16208.73333333333</v>
      </c>
      <c r="F156" s="280">
        <v>16075.366666666665</v>
      </c>
      <c r="G156" s="280">
        <v>15880.73333333333</v>
      </c>
      <c r="H156" s="280">
        <v>16536.73333333333</v>
      </c>
      <c r="I156" s="280">
        <v>16731.366666666669</v>
      </c>
      <c r="J156" s="280">
        <v>16864.73333333333</v>
      </c>
      <c r="K156" s="278">
        <v>16598</v>
      </c>
      <c r="L156" s="278">
        <v>16270</v>
      </c>
      <c r="M156" s="278">
        <v>1.9323699999999999</v>
      </c>
    </row>
    <row r="157" spans="1:13">
      <c r="A157" s="302">
        <v>148</v>
      </c>
      <c r="B157" s="278" t="s">
        <v>3163</v>
      </c>
      <c r="C157" s="278">
        <v>275.10000000000002</v>
      </c>
      <c r="D157" s="280">
        <v>276.93333333333334</v>
      </c>
      <c r="E157" s="280">
        <v>264.86666666666667</v>
      </c>
      <c r="F157" s="280">
        <v>254.63333333333333</v>
      </c>
      <c r="G157" s="280">
        <v>242.56666666666666</v>
      </c>
      <c r="H157" s="280">
        <v>287.16666666666669</v>
      </c>
      <c r="I157" s="280">
        <v>299.23333333333341</v>
      </c>
      <c r="J157" s="280">
        <v>309.4666666666667</v>
      </c>
      <c r="K157" s="278">
        <v>289</v>
      </c>
      <c r="L157" s="278">
        <v>266.7</v>
      </c>
      <c r="M157" s="278">
        <v>25.403189999999999</v>
      </c>
    </row>
    <row r="158" spans="1:13">
      <c r="A158" s="302">
        <v>149</v>
      </c>
      <c r="B158" s="278" t="s">
        <v>272</v>
      </c>
      <c r="C158" s="278">
        <v>354.25</v>
      </c>
      <c r="D158" s="280">
        <v>357.31666666666666</v>
      </c>
      <c r="E158" s="280">
        <v>342.0333333333333</v>
      </c>
      <c r="F158" s="280">
        <v>329.81666666666666</v>
      </c>
      <c r="G158" s="280">
        <v>314.5333333333333</v>
      </c>
      <c r="H158" s="280">
        <v>369.5333333333333</v>
      </c>
      <c r="I158" s="280">
        <v>384.81666666666672</v>
      </c>
      <c r="J158" s="280">
        <v>397.0333333333333</v>
      </c>
      <c r="K158" s="278">
        <v>372.6</v>
      </c>
      <c r="L158" s="278">
        <v>345.1</v>
      </c>
      <c r="M158" s="278">
        <v>2.3430900000000001</v>
      </c>
    </row>
    <row r="159" spans="1:13">
      <c r="A159" s="302">
        <v>150</v>
      </c>
      <c r="B159" s="278" t="s">
        <v>159</v>
      </c>
      <c r="C159" s="278">
        <v>83.9</v>
      </c>
      <c r="D159" s="280">
        <v>84</v>
      </c>
      <c r="E159" s="280">
        <v>82.25</v>
      </c>
      <c r="F159" s="280">
        <v>80.599999999999994</v>
      </c>
      <c r="G159" s="280">
        <v>78.849999999999994</v>
      </c>
      <c r="H159" s="280">
        <v>85.65</v>
      </c>
      <c r="I159" s="280">
        <v>87.4</v>
      </c>
      <c r="J159" s="280">
        <v>89.050000000000011</v>
      </c>
      <c r="K159" s="278">
        <v>85.75</v>
      </c>
      <c r="L159" s="278">
        <v>82.35</v>
      </c>
      <c r="M159" s="278">
        <v>134.6765</v>
      </c>
    </row>
    <row r="160" spans="1:13">
      <c r="A160" s="302">
        <v>151</v>
      </c>
      <c r="B160" s="278" t="s">
        <v>158</v>
      </c>
      <c r="C160" s="278">
        <v>101.25</v>
      </c>
      <c r="D160" s="280">
        <v>100.78333333333335</v>
      </c>
      <c r="E160" s="280">
        <v>98.666666666666686</v>
      </c>
      <c r="F160" s="280">
        <v>96.083333333333343</v>
      </c>
      <c r="G160" s="280">
        <v>93.966666666666683</v>
      </c>
      <c r="H160" s="280">
        <v>103.36666666666669</v>
      </c>
      <c r="I160" s="280">
        <v>105.48333333333333</v>
      </c>
      <c r="J160" s="280">
        <v>108.06666666666669</v>
      </c>
      <c r="K160" s="278">
        <v>102.9</v>
      </c>
      <c r="L160" s="278">
        <v>98.2</v>
      </c>
      <c r="M160" s="278">
        <v>59.884819999999998</v>
      </c>
    </row>
    <row r="161" spans="1:13">
      <c r="A161" s="302">
        <v>152</v>
      </c>
      <c r="B161" s="278" t="s">
        <v>273</v>
      </c>
      <c r="C161" s="278">
        <v>2882.55</v>
      </c>
      <c r="D161" s="280">
        <v>2851.1833333333329</v>
      </c>
      <c r="E161" s="280">
        <v>2802.3666666666659</v>
      </c>
      <c r="F161" s="280">
        <v>2722.1833333333329</v>
      </c>
      <c r="G161" s="280">
        <v>2673.3666666666659</v>
      </c>
      <c r="H161" s="280">
        <v>2931.3666666666659</v>
      </c>
      <c r="I161" s="280">
        <v>2980.1833333333325</v>
      </c>
      <c r="J161" s="280">
        <v>3060.3666666666659</v>
      </c>
      <c r="K161" s="278">
        <v>2900</v>
      </c>
      <c r="L161" s="278">
        <v>2771</v>
      </c>
      <c r="M161" s="278">
        <v>0.89205000000000001</v>
      </c>
    </row>
    <row r="162" spans="1:13">
      <c r="A162" s="302">
        <v>153</v>
      </c>
      <c r="B162" s="278" t="s">
        <v>274</v>
      </c>
      <c r="C162" s="278">
        <v>1619.4</v>
      </c>
      <c r="D162" s="280">
        <v>1632.8</v>
      </c>
      <c r="E162" s="280">
        <v>1576.6</v>
      </c>
      <c r="F162" s="280">
        <v>1533.8</v>
      </c>
      <c r="G162" s="280">
        <v>1477.6</v>
      </c>
      <c r="H162" s="280">
        <v>1675.6</v>
      </c>
      <c r="I162" s="280">
        <v>1731.8000000000002</v>
      </c>
      <c r="J162" s="280">
        <v>1774.6</v>
      </c>
      <c r="K162" s="278">
        <v>1689</v>
      </c>
      <c r="L162" s="278">
        <v>1590</v>
      </c>
      <c r="M162" s="278">
        <v>6.8990299999999998</v>
      </c>
    </row>
    <row r="163" spans="1:13">
      <c r="A163" s="302">
        <v>154</v>
      </c>
      <c r="B163" s="278" t="s">
        <v>275</v>
      </c>
      <c r="C163" s="278">
        <v>203.9</v>
      </c>
      <c r="D163" s="280">
        <v>207.63333333333333</v>
      </c>
      <c r="E163" s="280">
        <v>198.11666666666665</v>
      </c>
      <c r="F163" s="280">
        <v>192.33333333333331</v>
      </c>
      <c r="G163" s="280">
        <v>182.81666666666663</v>
      </c>
      <c r="H163" s="280">
        <v>213.41666666666666</v>
      </c>
      <c r="I163" s="280">
        <v>222.93333333333331</v>
      </c>
      <c r="J163" s="280">
        <v>228.71666666666667</v>
      </c>
      <c r="K163" s="278">
        <v>217.15</v>
      </c>
      <c r="L163" s="278">
        <v>201.85</v>
      </c>
      <c r="M163" s="278">
        <v>11.32687</v>
      </c>
    </row>
    <row r="164" spans="1:13">
      <c r="A164" s="302">
        <v>155</v>
      </c>
      <c r="B164" s="278" t="s">
        <v>160</v>
      </c>
      <c r="C164" s="278">
        <v>17907.5</v>
      </c>
      <c r="D164" s="280">
        <v>17880.983333333334</v>
      </c>
      <c r="E164" s="280">
        <v>17662.666666666668</v>
      </c>
      <c r="F164" s="280">
        <v>17417.833333333336</v>
      </c>
      <c r="G164" s="280">
        <v>17199.51666666667</v>
      </c>
      <c r="H164" s="280">
        <v>18125.816666666666</v>
      </c>
      <c r="I164" s="280">
        <v>18344.133333333331</v>
      </c>
      <c r="J164" s="280">
        <v>18588.966666666664</v>
      </c>
      <c r="K164" s="278">
        <v>18099.3</v>
      </c>
      <c r="L164" s="278">
        <v>17636.150000000001</v>
      </c>
      <c r="M164" s="278">
        <v>0.39429999999999998</v>
      </c>
    </row>
    <row r="165" spans="1:13">
      <c r="A165" s="302">
        <v>156</v>
      </c>
      <c r="B165" s="278" t="s">
        <v>162</v>
      </c>
      <c r="C165" s="278">
        <v>260.8</v>
      </c>
      <c r="D165" s="280">
        <v>260.83333333333331</v>
      </c>
      <c r="E165" s="280">
        <v>257.76666666666665</v>
      </c>
      <c r="F165" s="280">
        <v>254.73333333333335</v>
      </c>
      <c r="G165" s="280">
        <v>251.66666666666669</v>
      </c>
      <c r="H165" s="280">
        <v>263.86666666666662</v>
      </c>
      <c r="I165" s="280">
        <v>266.93333333333334</v>
      </c>
      <c r="J165" s="280">
        <v>269.96666666666658</v>
      </c>
      <c r="K165" s="278">
        <v>263.89999999999998</v>
      </c>
      <c r="L165" s="278">
        <v>257.8</v>
      </c>
      <c r="M165" s="278">
        <v>35.646470000000001</v>
      </c>
    </row>
    <row r="166" spans="1:13">
      <c r="A166" s="302">
        <v>157</v>
      </c>
      <c r="B166" s="278" t="s">
        <v>276</v>
      </c>
      <c r="C166" s="278">
        <v>4056.95</v>
      </c>
      <c r="D166" s="280">
        <v>4053.4333333333329</v>
      </c>
      <c r="E166" s="280">
        <v>4005.0166666666655</v>
      </c>
      <c r="F166" s="280">
        <v>3953.0833333333326</v>
      </c>
      <c r="G166" s="280">
        <v>3904.6666666666652</v>
      </c>
      <c r="H166" s="280">
        <v>4105.3666666666659</v>
      </c>
      <c r="I166" s="280">
        <v>4153.7833333333328</v>
      </c>
      <c r="J166" s="280">
        <v>4205.7166666666662</v>
      </c>
      <c r="K166" s="278">
        <v>4101.8500000000004</v>
      </c>
      <c r="L166" s="278">
        <v>4001.5</v>
      </c>
      <c r="M166" s="278">
        <v>0.74695999999999996</v>
      </c>
    </row>
    <row r="167" spans="1:13">
      <c r="A167" s="302">
        <v>158</v>
      </c>
      <c r="B167" s="278" t="s">
        <v>164</v>
      </c>
      <c r="C167" s="278">
        <v>1431.25</v>
      </c>
      <c r="D167" s="280">
        <v>1435.6000000000001</v>
      </c>
      <c r="E167" s="280">
        <v>1408.1500000000003</v>
      </c>
      <c r="F167" s="280">
        <v>1385.0500000000002</v>
      </c>
      <c r="G167" s="280">
        <v>1357.6000000000004</v>
      </c>
      <c r="H167" s="280">
        <v>1458.7000000000003</v>
      </c>
      <c r="I167" s="280">
        <v>1486.15</v>
      </c>
      <c r="J167" s="280">
        <v>1509.2500000000002</v>
      </c>
      <c r="K167" s="278">
        <v>1463.05</v>
      </c>
      <c r="L167" s="278">
        <v>1412.5</v>
      </c>
      <c r="M167" s="278">
        <v>16.260829999999999</v>
      </c>
    </row>
    <row r="168" spans="1:13">
      <c r="A168" s="302">
        <v>159</v>
      </c>
      <c r="B168" s="278" t="s">
        <v>161</v>
      </c>
      <c r="C168" s="278">
        <v>1043.25</v>
      </c>
      <c r="D168" s="280">
        <v>1042.8166666666666</v>
      </c>
      <c r="E168" s="280">
        <v>1015.6333333333332</v>
      </c>
      <c r="F168" s="280">
        <v>988.01666666666665</v>
      </c>
      <c r="G168" s="280">
        <v>960.83333333333326</v>
      </c>
      <c r="H168" s="280">
        <v>1070.4333333333332</v>
      </c>
      <c r="I168" s="280">
        <v>1097.6166666666666</v>
      </c>
      <c r="J168" s="280">
        <v>1125.2333333333331</v>
      </c>
      <c r="K168" s="278">
        <v>1070</v>
      </c>
      <c r="L168" s="278">
        <v>1015.2</v>
      </c>
      <c r="M168" s="278">
        <v>10.70086</v>
      </c>
    </row>
    <row r="169" spans="1:13">
      <c r="A169" s="302">
        <v>160</v>
      </c>
      <c r="B169" s="278" t="s">
        <v>163</v>
      </c>
      <c r="C169" s="278">
        <v>82.8</v>
      </c>
      <c r="D169" s="280">
        <v>83.716666666666654</v>
      </c>
      <c r="E169" s="280">
        <v>80.783333333333303</v>
      </c>
      <c r="F169" s="280">
        <v>78.766666666666652</v>
      </c>
      <c r="G169" s="280">
        <v>75.8333333333333</v>
      </c>
      <c r="H169" s="280">
        <v>85.733333333333306</v>
      </c>
      <c r="I169" s="280">
        <v>88.666666666666671</v>
      </c>
      <c r="J169" s="280">
        <v>90.683333333333309</v>
      </c>
      <c r="K169" s="278">
        <v>86.65</v>
      </c>
      <c r="L169" s="278">
        <v>81.7</v>
      </c>
      <c r="M169" s="278">
        <v>122.02030000000001</v>
      </c>
    </row>
    <row r="170" spans="1:13">
      <c r="A170" s="302">
        <v>161</v>
      </c>
      <c r="B170" s="278" t="s">
        <v>166</v>
      </c>
      <c r="C170" s="278">
        <v>162.69999999999999</v>
      </c>
      <c r="D170" s="280">
        <v>163.46666666666667</v>
      </c>
      <c r="E170" s="280">
        <v>160.68333333333334</v>
      </c>
      <c r="F170" s="280">
        <v>158.66666666666666</v>
      </c>
      <c r="G170" s="280">
        <v>155.88333333333333</v>
      </c>
      <c r="H170" s="280">
        <v>165.48333333333335</v>
      </c>
      <c r="I170" s="280">
        <v>168.26666666666671</v>
      </c>
      <c r="J170" s="280">
        <v>170.28333333333336</v>
      </c>
      <c r="K170" s="278">
        <v>166.25</v>
      </c>
      <c r="L170" s="278">
        <v>161.44999999999999</v>
      </c>
      <c r="M170" s="278">
        <v>78.599369999999993</v>
      </c>
    </row>
    <row r="171" spans="1:13">
      <c r="A171" s="302">
        <v>162</v>
      </c>
      <c r="B171" s="278" t="s">
        <v>277</v>
      </c>
      <c r="C171" s="278">
        <v>193.95</v>
      </c>
      <c r="D171" s="280">
        <v>195.56666666666669</v>
      </c>
      <c r="E171" s="280">
        <v>187.43333333333339</v>
      </c>
      <c r="F171" s="280">
        <v>180.91666666666671</v>
      </c>
      <c r="G171" s="280">
        <v>172.78333333333342</v>
      </c>
      <c r="H171" s="280">
        <v>202.08333333333337</v>
      </c>
      <c r="I171" s="280">
        <v>210.21666666666664</v>
      </c>
      <c r="J171" s="280">
        <v>216.73333333333335</v>
      </c>
      <c r="K171" s="278">
        <v>203.7</v>
      </c>
      <c r="L171" s="278">
        <v>189.05</v>
      </c>
      <c r="M171" s="278">
        <v>7.6702300000000001</v>
      </c>
    </row>
    <row r="172" spans="1:13">
      <c r="A172" s="302">
        <v>163</v>
      </c>
      <c r="B172" s="278" t="s">
        <v>278</v>
      </c>
      <c r="C172" s="278">
        <v>9909.9500000000007</v>
      </c>
      <c r="D172" s="280">
        <v>9965.3000000000011</v>
      </c>
      <c r="E172" s="280">
        <v>9830.6000000000022</v>
      </c>
      <c r="F172" s="280">
        <v>9751.2500000000018</v>
      </c>
      <c r="G172" s="280">
        <v>9616.5500000000029</v>
      </c>
      <c r="H172" s="280">
        <v>10044.650000000001</v>
      </c>
      <c r="I172" s="280">
        <v>10179.350000000002</v>
      </c>
      <c r="J172" s="280">
        <v>10258.700000000001</v>
      </c>
      <c r="K172" s="278">
        <v>10100</v>
      </c>
      <c r="L172" s="278">
        <v>9885.9500000000007</v>
      </c>
      <c r="M172" s="278">
        <v>0.1166</v>
      </c>
    </row>
    <row r="173" spans="1:13">
      <c r="A173" s="302">
        <v>164</v>
      </c>
      <c r="B173" s="278" t="s">
        <v>165</v>
      </c>
      <c r="C173" s="278">
        <v>33.15</v>
      </c>
      <c r="D173" s="280">
        <v>33.300000000000004</v>
      </c>
      <c r="E173" s="280">
        <v>31.750000000000007</v>
      </c>
      <c r="F173" s="280">
        <v>30.35</v>
      </c>
      <c r="G173" s="280">
        <v>28.800000000000004</v>
      </c>
      <c r="H173" s="280">
        <v>34.70000000000001</v>
      </c>
      <c r="I173" s="280">
        <v>36.250000000000007</v>
      </c>
      <c r="J173" s="280">
        <v>37.650000000000013</v>
      </c>
      <c r="K173" s="278">
        <v>34.85</v>
      </c>
      <c r="L173" s="278">
        <v>31.9</v>
      </c>
      <c r="M173" s="278">
        <v>620.33451000000002</v>
      </c>
    </row>
    <row r="174" spans="1:13">
      <c r="A174" s="302">
        <v>165</v>
      </c>
      <c r="B174" s="278" t="s">
        <v>279</v>
      </c>
      <c r="C174" s="278">
        <v>274.14999999999998</v>
      </c>
      <c r="D174" s="280">
        <v>269.7</v>
      </c>
      <c r="E174" s="280">
        <v>265.25</v>
      </c>
      <c r="F174" s="280">
        <v>256.35000000000002</v>
      </c>
      <c r="G174" s="280">
        <v>251.90000000000003</v>
      </c>
      <c r="H174" s="280">
        <v>278.59999999999997</v>
      </c>
      <c r="I174" s="280">
        <v>283.0499999999999</v>
      </c>
      <c r="J174" s="280">
        <v>291.94999999999993</v>
      </c>
      <c r="K174" s="278">
        <v>274.14999999999998</v>
      </c>
      <c r="L174" s="278">
        <v>260.8</v>
      </c>
      <c r="M174" s="278">
        <v>4.2302999999999997</v>
      </c>
    </row>
    <row r="175" spans="1:13">
      <c r="A175" s="302">
        <v>166</v>
      </c>
      <c r="B175" s="278" t="s">
        <v>169</v>
      </c>
      <c r="C175" s="278">
        <v>161.35</v>
      </c>
      <c r="D175" s="280">
        <v>162.16666666666666</v>
      </c>
      <c r="E175" s="280">
        <v>154.58333333333331</v>
      </c>
      <c r="F175" s="280">
        <v>147.81666666666666</v>
      </c>
      <c r="G175" s="280">
        <v>140.23333333333332</v>
      </c>
      <c r="H175" s="280">
        <v>168.93333333333331</v>
      </c>
      <c r="I175" s="280">
        <v>176.51666666666662</v>
      </c>
      <c r="J175" s="280">
        <v>183.2833333333333</v>
      </c>
      <c r="K175" s="278">
        <v>169.75</v>
      </c>
      <c r="L175" s="278">
        <v>155.4</v>
      </c>
      <c r="M175" s="278">
        <v>452.18047000000001</v>
      </c>
    </row>
    <row r="176" spans="1:13">
      <c r="A176" s="302">
        <v>167</v>
      </c>
      <c r="B176" s="278" t="s">
        <v>170</v>
      </c>
      <c r="C176" s="278">
        <v>107.45</v>
      </c>
      <c r="D176" s="280">
        <v>107.89999999999999</v>
      </c>
      <c r="E176" s="280">
        <v>105.34999999999998</v>
      </c>
      <c r="F176" s="280">
        <v>103.24999999999999</v>
      </c>
      <c r="G176" s="280">
        <v>100.69999999999997</v>
      </c>
      <c r="H176" s="280">
        <v>109.99999999999999</v>
      </c>
      <c r="I176" s="280">
        <v>112.55</v>
      </c>
      <c r="J176" s="280">
        <v>114.64999999999999</v>
      </c>
      <c r="K176" s="278">
        <v>110.45</v>
      </c>
      <c r="L176" s="278">
        <v>105.8</v>
      </c>
      <c r="M176" s="278">
        <v>197.34263999999999</v>
      </c>
    </row>
    <row r="177" spans="1:13">
      <c r="A177" s="302">
        <v>168</v>
      </c>
      <c r="B177" s="278" t="s">
        <v>280</v>
      </c>
      <c r="C177" s="278">
        <v>469</v>
      </c>
      <c r="D177" s="280">
        <v>474.86666666666662</v>
      </c>
      <c r="E177" s="280">
        <v>461.83333333333326</v>
      </c>
      <c r="F177" s="280">
        <v>454.66666666666663</v>
      </c>
      <c r="G177" s="280">
        <v>441.63333333333327</v>
      </c>
      <c r="H177" s="280">
        <v>482.03333333333325</v>
      </c>
      <c r="I177" s="280">
        <v>495.06666666666666</v>
      </c>
      <c r="J177" s="280">
        <v>502.23333333333323</v>
      </c>
      <c r="K177" s="278">
        <v>487.9</v>
      </c>
      <c r="L177" s="278">
        <v>467.7</v>
      </c>
      <c r="M177" s="278">
        <v>1.24892</v>
      </c>
    </row>
    <row r="178" spans="1:13">
      <c r="A178" s="302">
        <v>169</v>
      </c>
      <c r="B178" s="278" t="s">
        <v>171</v>
      </c>
      <c r="C178" s="278">
        <v>1617.7</v>
      </c>
      <c r="D178" s="280">
        <v>1617.1833333333334</v>
      </c>
      <c r="E178" s="280">
        <v>1585.8166666666668</v>
      </c>
      <c r="F178" s="280">
        <v>1553.9333333333334</v>
      </c>
      <c r="G178" s="280">
        <v>1522.5666666666668</v>
      </c>
      <c r="H178" s="280">
        <v>1649.0666666666668</v>
      </c>
      <c r="I178" s="280">
        <v>1680.4333333333336</v>
      </c>
      <c r="J178" s="280">
        <v>1712.3166666666668</v>
      </c>
      <c r="K178" s="278">
        <v>1648.55</v>
      </c>
      <c r="L178" s="278">
        <v>1585.3</v>
      </c>
      <c r="M178" s="278">
        <v>236.23299</v>
      </c>
    </row>
    <row r="179" spans="1:13">
      <c r="A179" s="302">
        <v>170</v>
      </c>
      <c r="B179" s="278" t="s">
        <v>281</v>
      </c>
      <c r="C179" s="278">
        <v>764.1</v>
      </c>
      <c r="D179" s="280">
        <v>759.06666666666672</v>
      </c>
      <c r="E179" s="280">
        <v>747.43333333333339</v>
      </c>
      <c r="F179" s="280">
        <v>730.76666666666665</v>
      </c>
      <c r="G179" s="280">
        <v>719.13333333333333</v>
      </c>
      <c r="H179" s="280">
        <v>775.73333333333346</v>
      </c>
      <c r="I179" s="280">
        <v>787.3666666666669</v>
      </c>
      <c r="J179" s="280">
        <v>804.03333333333353</v>
      </c>
      <c r="K179" s="278">
        <v>770.7</v>
      </c>
      <c r="L179" s="278">
        <v>742.4</v>
      </c>
      <c r="M179" s="278">
        <v>18.839110000000002</v>
      </c>
    </row>
    <row r="180" spans="1:13">
      <c r="A180" s="302">
        <v>171</v>
      </c>
      <c r="B180" s="278" t="s">
        <v>176</v>
      </c>
      <c r="C180" s="278">
        <v>3615.25</v>
      </c>
      <c r="D180" s="280">
        <v>3619.5166666666664</v>
      </c>
      <c r="E180" s="280">
        <v>3541.2333333333327</v>
      </c>
      <c r="F180" s="280">
        <v>3467.2166666666662</v>
      </c>
      <c r="G180" s="280">
        <v>3388.9333333333325</v>
      </c>
      <c r="H180" s="280">
        <v>3693.5333333333328</v>
      </c>
      <c r="I180" s="280">
        <v>3771.8166666666666</v>
      </c>
      <c r="J180" s="280">
        <v>3845.833333333333</v>
      </c>
      <c r="K180" s="278">
        <v>3697.8</v>
      </c>
      <c r="L180" s="278">
        <v>3545.5</v>
      </c>
      <c r="M180" s="278">
        <v>3.5642499999999999</v>
      </c>
    </row>
    <row r="181" spans="1:13">
      <c r="A181" s="302">
        <v>172</v>
      </c>
      <c r="B181" s="278" t="s">
        <v>174</v>
      </c>
      <c r="C181" s="278">
        <v>22111.3</v>
      </c>
      <c r="D181" s="280">
        <v>22150.416666666668</v>
      </c>
      <c r="E181" s="280">
        <v>21760.883333333335</v>
      </c>
      <c r="F181" s="280">
        <v>21410.466666666667</v>
      </c>
      <c r="G181" s="280">
        <v>21020.933333333334</v>
      </c>
      <c r="H181" s="280">
        <v>22500.833333333336</v>
      </c>
      <c r="I181" s="280">
        <v>22890.366666666669</v>
      </c>
      <c r="J181" s="280">
        <v>23240.783333333336</v>
      </c>
      <c r="K181" s="278">
        <v>22539.95</v>
      </c>
      <c r="L181" s="278">
        <v>21800</v>
      </c>
      <c r="M181" s="278">
        <v>0.70321</v>
      </c>
    </row>
    <row r="182" spans="1:13">
      <c r="A182" s="302">
        <v>173</v>
      </c>
      <c r="B182" s="278" t="s">
        <v>177</v>
      </c>
      <c r="C182" s="278">
        <v>655.45</v>
      </c>
      <c r="D182" s="280">
        <v>664.30000000000007</v>
      </c>
      <c r="E182" s="280">
        <v>629.60000000000014</v>
      </c>
      <c r="F182" s="280">
        <v>603.75000000000011</v>
      </c>
      <c r="G182" s="280">
        <v>569.05000000000018</v>
      </c>
      <c r="H182" s="280">
        <v>690.15000000000009</v>
      </c>
      <c r="I182" s="280">
        <v>724.85000000000014</v>
      </c>
      <c r="J182" s="280">
        <v>750.7</v>
      </c>
      <c r="K182" s="278">
        <v>699</v>
      </c>
      <c r="L182" s="278">
        <v>638.45000000000005</v>
      </c>
      <c r="M182" s="278">
        <v>96.490200000000002</v>
      </c>
    </row>
    <row r="183" spans="1:13">
      <c r="A183" s="302">
        <v>174</v>
      </c>
      <c r="B183" s="278" t="s">
        <v>175</v>
      </c>
      <c r="C183" s="278">
        <v>1032.7</v>
      </c>
      <c r="D183" s="280">
        <v>1039.95</v>
      </c>
      <c r="E183" s="280">
        <v>1011.9000000000001</v>
      </c>
      <c r="F183" s="280">
        <v>991.1</v>
      </c>
      <c r="G183" s="280">
        <v>963.05000000000007</v>
      </c>
      <c r="H183" s="280">
        <v>1060.75</v>
      </c>
      <c r="I183" s="280">
        <v>1088.7999999999997</v>
      </c>
      <c r="J183" s="280">
        <v>1109.6000000000001</v>
      </c>
      <c r="K183" s="278">
        <v>1068</v>
      </c>
      <c r="L183" s="278">
        <v>1019.15</v>
      </c>
      <c r="M183" s="278">
        <v>6.8173199999999996</v>
      </c>
    </row>
    <row r="184" spans="1:13">
      <c r="A184" s="302">
        <v>175</v>
      </c>
      <c r="B184" s="278" t="s">
        <v>173</v>
      </c>
      <c r="C184" s="278">
        <v>172.9</v>
      </c>
      <c r="D184" s="280">
        <v>173.75</v>
      </c>
      <c r="E184" s="280">
        <v>168.55</v>
      </c>
      <c r="F184" s="280">
        <v>164.20000000000002</v>
      </c>
      <c r="G184" s="280">
        <v>159.00000000000003</v>
      </c>
      <c r="H184" s="280">
        <v>178.1</v>
      </c>
      <c r="I184" s="280">
        <v>183.29999999999998</v>
      </c>
      <c r="J184" s="280">
        <v>187.64999999999998</v>
      </c>
      <c r="K184" s="278">
        <v>178.95</v>
      </c>
      <c r="L184" s="278">
        <v>169.4</v>
      </c>
      <c r="M184" s="278">
        <v>639.29925000000003</v>
      </c>
    </row>
    <row r="185" spans="1:13">
      <c r="A185" s="302">
        <v>176</v>
      </c>
      <c r="B185" s="278" t="s">
        <v>172</v>
      </c>
      <c r="C185" s="278">
        <v>29.5</v>
      </c>
      <c r="D185" s="280">
        <v>29.816666666666666</v>
      </c>
      <c r="E185" s="280">
        <v>28.483333333333334</v>
      </c>
      <c r="F185" s="280">
        <v>27.466666666666669</v>
      </c>
      <c r="G185" s="280">
        <v>26.133333333333336</v>
      </c>
      <c r="H185" s="280">
        <v>30.833333333333332</v>
      </c>
      <c r="I185" s="280">
        <v>32.166666666666671</v>
      </c>
      <c r="J185" s="280">
        <v>33.18333333333333</v>
      </c>
      <c r="K185" s="278">
        <v>31.15</v>
      </c>
      <c r="L185" s="278">
        <v>28.8</v>
      </c>
      <c r="M185" s="278">
        <v>486.07348999999999</v>
      </c>
    </row>
    <row r="186" spans="1:13">
      <c r="A186" s="302">
        <v>177</v>
      </c>
      <c r="B186" s="278" t="s">
        <v>282</v>
      </c>
      <c r="C186" s="278">
        <v>102</v>
      </c>
      <c r="D186" s="280">
        <v>102.91666666666667</v>
      </c>
      <c r="E186" s="280">
        <v>99.033333333333346</v>
      </c>
      <c r="F186" s="280">
        <v>96.066666666666677</v>
      </c>
      <c r="G186" s="280">
        <v>92.183333333333351</v>
      </c>
      <c r="H186" s="280">
        <v>105.88333333333334</v>
      </c>
      <c r="I186" s="280">
        <v>109.76666666666667</v>
      </c>
      <c r="J186" s="280">
        <v>112.73333333333333</v>
      </c>
      <c r="K186" s="278">
        <v>106.8</v>
      </c>
      <c r="L186" s="278">
        <v>99.95</v>
      </c>
      <c r="M186" s="278">
        <v>12.81504</v>
      </c>
    </row>
    <row r="187" spans="1:13">
      <c r="A187" s="302">
        <v>178</v>
      </c>
      <c r="B187" s="278" t="s">
        <v>179</v>
      </c>
      <c r="C187" s="278">
        <v>483.4</v>
      </c>
      <c r="D187" s="280">
        <v>484.4666666666667</v>
      </c>
      <c r="E187" s="280">
        <v>475.43333333333339</v>
      </c>
      <c r="F187" s="280">
        <v>467.4666666666667</v>
      </c>
      <c r="G187" s="280">
        <v>458.43333333333339</v>
      </c>
      <c r="H187" s="280">
        <v>492.43333333333339</v>
      </c>
      <c r="I187" s="280">
        <v>501.4666666666667</v>
      </c>
      <c r="J187" s="280">
        <v>509.43333333333339</v>
      </c>
      <c r="K187" s="278">
        <v>493.5</v>
      </c>
      <c r="L187" s="278">
        <v>476.5</v>
      </c>
      <c r="M187" s="278">
        <v>112.49453</v>
      </c>
    </row>
    <row r="188" spans="1:13">
      <c r="A188" s="302">
        <v>179</v>
      </c>
      <c r="B188" s="278" t="s">
        <v>180</v>
      </c>
      <c r="C188" s="278">
        <v>374.75</v>
      </c>
      <c r="D188" s="280">
        <v>375.7166666666667</v>
      </c>
      <c r="E188" s="280">
        <v>367.03333333333342</v>
      </c>
      <c r="F188" s="280">
        <v>359.31666666666672</v>
      </c>
      <c r="G188" s="280">
        <v>350.63333333333344</v>
      </c>
      <c r="H188" s="280">
        <v>383.43333333333339</v>
      </c>
      <c r="I188" s="280">
        <v>392.11666666666667</v>
      </c>
      <c r="J188" s="280">
        <v>399.83333333333337</v>
      </c>
      <c r="K188" s="278">
        <v>384.4</v>
      </c>
      <c r="L188" s="278">
        <v>368</v>
      </c>
      <c r="M188" s="278">
        <v>30.102170000000001</v>
      </c>
    </row>
    <row r="189" spans="1:13">
      <c r="A189" s="302">
        <v>180</v>
      </c>
      <c r="B189" s="278" t="s">
        <v>283</v>
      </c>
      <c r="C189" s="278">
        <v>368.25</v>
      </c>
      <c r="D189" s="280">
        <v>369.05</v>
      </c>
      <c r="E189" s="280">
        <v>364.55</v>
      </c>
      <c r="F189" s="280">
        <v>360.85</v>
      </c>
      <c r="G189" s="280">
        <v>356.35</v>
      </c>
      <c r="H189" s="280">
        <v>372.75</v>
      </c>
      <c r="I189" s="280">
        <v>377.25</v>
      </c>
      <c r="J189" s="280">
        <v>380.95</v>
      </c>
      <c r="K189" s="278">
        <v>373.55</v>
      </c>
      <c r="L189" s="278">
        <v>365.35</v>
      </c>
      <c r="M189" s="278">
        <v>5.61083</v>
      </c>
    </row>
    <row r="190" spans="1:13">
      <c r="A190" s="302">
        <v>181</v>
      </c>
      <c r="B190" s="278" t="s">
        <v>193</v>
      </c>
      <c r="C190" s="278">
        <v>354.15</v>
      </c>
      <c r="D190" s="280">
        <v>353.18333333333334</v>
      </c>
      <c r="E190" s="280">
        <v>347.9666666666667</v>
      </c>
      <c r="F190" s="280">
        <v>341.78333333333336</v>
      </c>
      <c r="G190" s="280">
        <v>336.56666666666672</v>
      </c>
      <c r="H190" s="280">
        <v>359.36666666666667</v>
      </c>
      <c r="I190" s="280">
        <v>364.58333333333326</v>
      </c>
      <c r="J190" s="280">
        <v>370.76666666666665</v>
      </c>
      <c r="K190" s="278">
        <v>358.4</v>
      </c>
      <c r="L190" s="278">
        <v>347</v>
      </c>
      <c r="M190" s="278">
        <v>38.65598</v>
      </c>
    </row>
    <row r="191" spans="1:13">
      <c r="A191" s="302">
        <v>182</v>
      </c>
      <c r="B191" s="278" t="s">
        <v>188</v>
      </c>
      <c r="C191" s="278">
        <v>2045.8</v>
      </c>
      <c r="D191" s="280">
        <v>2050.25</v>
      </c>
      <c r="E191" s="280">
        <v>2026.5500000000002</v>
      </c>
      <c r="F191" s="280">
        <v>2007.3000000000002</v>
      </c>
      <c r="G191" s="280">
        <v>1983.6000000000004</v>
      </c>
      <c r="H191" s="280">
        <v>2069.5</v>
      </c>
      <c r="I191" s="280">
        <v>2093.1999999999998</v>
      </c>
      <c r="J191" s="280">
        <v>2112.4499999999998</v>
      </c>
      <c r="K191" s="278">
        <v>2073.9499999999998</v>
      </c>
      <c r="L191" s="278">
        <v>2031</v>
      </c>
      <c r="M191" s="278">
        <v>21.46528</v>
      </c>
    </row>
    <row r="192" spans="1:13">
      <c r="A192" s="302">
        <v>183</v>
      </c>
      <c r="B192" s="278" t="s">
        <v>3466</v>
      </c>
      <c r="C192" s="278">
        <v>369.05</v>
      </c>
      <c r="D192" s="280">
        <v>369.08333333333331</v>
      </c>
      <c r="E192" s="280">
        <v>360.21666666666664</v>
      </c>
      <c r="F192" s="280">
        <v>351.38333333333333</v>
      </c>
      <c r="G192" s="280">
        <v>342.51666666666665</v>
      </c>
      <c r="H192" s="280">
        <v>377.91666666666663</v>
      </c>
      <c r="I192" s="280">
        <v>386.7833333333333</v>
      </c>
      <c r="J192" s="280">
        <v>395.61666666666662</v>
      </c>
      <c r="K192" s="278">
        <v>377.95</v>
      </c>
      <c r="L192" s="278">
        <v>360.25</v>
      </c>
      <c r="M192" s="278">
        <v>23.431850000000001</v>
      </c>
    </row>
    <row r="193" spans="1:13">
      <c r="A193" s="302">
        <v>184</v>
      </c>
      <c r="B193" s="278" t="s">
        <v>185</v>
      </c>
      <c r="C193" s="278">
        <v>39.6</v>
      </c>
      <c r="D193" s="280">
        <v>40.483333333333334</v>
      </c>
      <c r="E193" s="280">
        <v>37.666666666666671</v>
      </c>
      <c r="F193" s="280">
        <v>35.733333333333334</v>
      </c>
      <c r="G193" s="280">
        <v>32.916666666666671</v>
      </c>
      <c r="H193" s="280">
        <v>42.416666666666671</v>
      </c>
      <c r="I193" s="280">
        <v>45.233333333333334</v>
      </c>
      <c r="J193" s="280">
        <v>47.166666666666671</v>
      </c>
      <c r="K193" s="278">
        <v>43.3</v>
      </c>
      <c r="L193" s="278">
        <v>38.549999999999997</v>
      </c>
      <c r="M193" s="278">
        <v>113.33853999999999</v>
      </c>
    </row>
    <row r="194" spans="1:13">
      <c r="A194" s="302">
        <v>185</v>
      </c>
      <c r="B194" s="278" t="s">
        <v>184</v>
      </c>
      <c r="C194" s="278">
        <v>94.75</v>
      </c>
      <c r="D194" s="280">
        <v>96.75</v>
      </c>
      <c r="E194" s="280">
        <v>90</v>
      </c>
      <c r="F194" s="280">
        <v>85.25</v>
      </c>
      <c r="G194" s="280">
        <v>78.5</v>
      </c>
      <c r="H194" s="280">
        <v>101.5</v>
      </c>
      <c r="I194" s="280">
        <v>108.25</v>
      </c>
      <c r="J194" s="280">
        <v>113</v>
      </c>
      <c r="K194" s="278">
        <v>103.5</v>
      </c>
      <c r="L194" s="278">
        <v>92</v>
      </c>
      <c r="M194" s="278">
        <v>2154.7823400000002</v>
      </c>
    </row>
    <row r="195" spans="1:13">
      <c r="A195" s="302">
        <v>186</v>
      </c>
      <c r="B195" s="278" t="s">
        <v>186</v>
      </c>
      <c r="C195" s="278">
        <v>41.05</v>
      </c>
      <c r="D195" s="280">
        <v>41.56666666666667</v>
      </c>
      <c r="E195" s="280">
        <v>39.683333333333337</v>
      </c>
      <c r="F195" s="280">
        <v>38.31666666666667</v>
      </c>
      <c r="G195" s="280">
        <v>36.433333333333337</v>
      </c>
      <c r="H195" s="280">
        <v>42.933333333333337</v>
      </c>
      <c r="I195" s="280">
        <v>44.816666666666677</v>
      </c>
      <c r="J195" s="280">
        <v>46.183333333333337</v>
      </c>
      <c r="K195" s="278">
        <v>43.45</v>
      </c>
      <c r="L195" s="278">
        <v>40.200000000000003</v>
      </c>
      <c r="M195" s="278">
        <v>339.15141999999997</v>
      </c>
    </row>
    <row r="196" spans="1:13">
      <c r="A196" s="302">
        <v>187</v>
      </c>
      <c r="B196" s="278" t="s">
        <v>187</v>
      </c>
      <c r="C196" s="278">
        <v>308.95</v>
      </c>
      <c r="D196" s="280">
        <v>310.93333333333334</v>
      </c>
      <c r="E196" s="280">
        <v>299.31666666666666</v>
      </c>
      <c r="F196" s="280">
        <v>289.68333333333334</v>
      </c>
      <c r="G196" s="280">
        <v>278.06666666666666</v>
      </c>
      <c r="H196" s="280">
        <v>320.56666666666666</v>
      </c>
      <c r="I196" s="280">
        <v>332.18333333333334</v>
      </c>
      <c r="J196" s="280">
        <v>341.81666666666666</v>
      </c>
      <c r="K196" s="278">
        <v>322.55</v>
      </c>
      <c r="L196" s="278">
        <v>301.3</v>
      </c>
      <c r="M196" s="278">
        <v>234.42026999999999</v>
      </c>
    </row>
    <row r="197" spans="1:13">
      <c r="A197" s="302">
        <v>188</v>
      </c>
      <c r="B197" s="269" t="s">
        <v>189</v>
      </c>
      <c r="C197" s="269">
        <v>533.29999999999995</v>
      </c>
      <c r="D197" s="309">
        <v>540.4666666666667</v>
      </c>
      <c r="E197" s="309">
        <v>523.98333333333335</v>
      </c>
      <c r="F197" s="309">
        <v>514.66666666666663</v>
      </c>
      <c r="G197" s="309">
        <v>498.18333333333328</v>
      </c>
      <c r="H197" s="309">
        <v>549.78333333333342</v>
      </c>
      <c r="I197" s="309">
        <v>566.26666666666677</v>
      </c>
      <c r="J197" s="309">
        <v>575.58333333333348</v>
      </c>
      <c r="K197" s="269">
        <v>556.95000000000005</v>
      </c>
      <c r="L197" s="269">
        <v>531.15</v>
      </c>
      <c r="M197" s="269">
        <v>42.626010000000001</v>
      </c>
    </row>
    <row r="198" spans="1:13">
      <c r="A198" s="302">
        <v>189</v>
      </c>
      <c r="B198" s="269" t="s">
        <v>284</v>
      </c>
      <c r="C198" s="269">
        <v>123.8</v>
      </c>
      <c r="D198" s="309">
        <v>124.3</v>
      </c>
      <c r="E198" s="309">
        <v>120.8</v>
      </c>
      <c r="F198" s="309">
        <v>117.8</v>
      </c>
      <c r="G198" s="309">
        <v>114.3</v>
      </c>
      <c r="H198" s="309">
        <v>127.3</v>
      </c>
      <c r="I198" s="309">
        <v>130.80000000000001</v>
      </c>
      <c r="J198" s="309">
        <v>133.80000000000001</v>
      </c>
      <c r="K198" s="269">
        <v>127.8</v>
      </c>
      <c r="L198" s="269">
        <v>121.3</v>
      </c>
      <c r="M198" s="269">
        <v>3.2310599999999998</v>
      </c>
    </row>
    <row r="199" spans="1:13">
      <c r="A199" s="302">
        <v>190</v>
      </c>
      <c r="B199" s="269" t="s">
        <v>168</v>
      </c>
      <c r="C199" s="269">
        <v>611.54999999999995</v>
      </c>
      <c r="D199" s="309">
        <v>610.41666666666663</v>
      </c>
      <c r="E199" s="309">
        <v>601.48333333333323</v>
      </c>
      <c r="F199" s="309">
        <v>591.41666666666663</v>
      </c>
      <c r="G199" s="309">
        <v>582.48333333333323</v>
      </c>
      <c r="H199" s="309">
        <v>620.48333333333323</v>
      </c>
      <c r="I199" s="309">
        <v>629.41666666666663</v>
      </c>
      <c r="J199" s="309">
        <v>639.48333333333323</v>
      </c>
      <c r="K199" s="269">
        <v>619.35</v>
      </c>
      <c r="L199" s="269">
        <v>600.35</v>
      </c>
      <c r="M199" s="269">
        <v>4.42645</v>
      </c>
    </row>
    <row r="200" spans="1:13">
      <c r="A200" s="302">
        <v>191</v>
      </c>
      <c r="B200" s="269" t="s">
        <v>190</v>
      </c>
      <c r="C200" s="269">
        <v>958.05</v>
      </c>
      <c r="D200" s="309">
        <v>953.9</v>
      </c>
      <c r="E200" s="309">
        <v>937.8</v>
      </c>
      <c r="F200" s="309">
        <v>917.55</v>
      </c>
      <c r="G200" s="309">
        <v>901.44999999999993</v>
      </c>
      <c r="H200" s="309">
        <v>974.15</v>
      </c>
      <c r="I200" s="309">
        <v>990.25000000000011</v>
      </c>
      <c r="J200" s="309">
        <v>1010.5</v>
      </c>
      <c r="K200" s="269">
        <v>970</v>
      </c>
      <c r="L200" s="269">
        <v>933.65</v>
      </c>
      <c r="M200" s="269">
        <v>29.7638</v>
      </c>
    </row>
    <row r="201" spans="1:13">
      <c r="A201" s="302">
        <v>192</v>
      </c>
      <c r="B201" s="269" t="s">
        <v>191</v>
      </c>
      <c r="C201" s="269">
        <v>2499</v>
      </c>
      <c r="D201" s="309">
        <v>2487.6833333333334</v>
      </c>
      <c r="E201" s="309">
        <v>2468.3666666666668</v>
      </c>
      <c r="F201" s="309">
        <v>2437.7333333333336</v>
      </c>
      <c r="G201" s="309">
        <v>2418.416666666667</v>
      </c>
      <c r="H201" s="309">
        <v>2518.3166666666666</v>
      </c>
      <c r="I201" s="309">
        <v>2537.6333333333332</v>
      </c>
      <c r="J201" s="309">
        <v>2568.2666666666664</v>
      </c>
      <c r="K201" s="269">
        <v>2507</v>
      </c>
      <c r="L201" s="269">
        <v>2457.0500000000002</v>
      </c>
      <c r="M201" s="269">
        <v>4.3772099999999998</v>
      </c>
    </row>
    <row r="202" spans="1:13">
      <c r="A202" s="302">
        <v>193</v>
      </c>
      <c r="B202" s="269" t="s">
        <v>192</v>
      </c>
      <c r="C202" s="269">
        <v>324.75</v>
      </c>
      <c r="D202" s="309">
        <v>324.11666666666667</v>
      </c>
      <c r="E202" s="309">
        <v>317.23333333333335</v>
      </c>
      <c r="F202" s="309">
        <v>309.7166666666667</v>
      </c>
      <c r="G202" s="309">
        <v>302.83333333333337</v>
      </c>
      <c r="H202" s="309">
        <v>331.63333333333333</v>
      </c>
      <c r="I202" s="309">
        <v>338.51666666666665</v>
      </c>
      <c r="J202" s="309">
        <v>346.0333333333333</v>
      </c>
      <c r="K202" s="269">
        <v>331</v>
      </c>
      <c r="L202" s="269">
        <v>316.60000000000002</v>
      </c>
      <c r="M202" s="269">
        <v>9.2348199999999991</v>
      </c>
    </row>
    <row r="203" spans="1:13">
      <c r="A203" s="302">
        <v>194</v>
      </c>
      <c r="B203" s="269" t="s">
        <v>198</v>
      </c>
      <c r="C203" s="269">
        <v>414.25</v>
      </c>
      <c r="D203" s="309">
        <v>417.88333333333338</v>
      </c>
      <c r="E203" s="309">
        <v>406.36666666666679</v>
      </c>
      <c r="F203" s="309">
        <v>398.48333333333341</v>
      </c>
      <c r="G203" s="309">
        <v>386.96666666666681</v>
      </c>
      <c r="H203" s="309">
        <v>425.76666666666677</v>
      </c>
      <c r="I203" s="309">
        <v>437.2833333333333</v>
      </c>
      <c r="J203" s="309">
        <v>445.16666666666674</v>
      </c>
      <c r="K203" s="269">
        <v>429.4</v>
      </c>
      <c r="L203" s="269">
        <v>410</v>
      </c>
      <c r="M203" s="269">
        <v>103.59468</v>
      </c>
    </row>
    <row r="204" spans="1:13">
      <c r="A204" s="302">
        <v>195</v>
      </c>
      <c r="B204" s="269" t="s">
        <v>196</v>
      </c>
      <c r="C204" s="269">
        <v>3779.95</v>
      </c>
      <c r="D204" s="309">
        <v>3781.5499999999997</v>
      </c>
      <c r="E204" s="309">
        <v>3732.7999999999993</v>
      </c>
      <c r="F204" s="309">
        <v>3685.6499999999996</v>
      </c>
      <c r="G204" s="309">
        <v>3636.8999999999992</v>
      </c>
      <c r="H204" s="309">
        <v>3828.6999999999994</v>
      </c>
      <c r="I204" s="309">
        <v>3877.4500000000003</v>
      </c>
      <c r="J204" s="309">
        <v>3924.5999999999995</v>
      </c>
      <c r="K204" s="269">
        <v>3830.3</v>
      </c>
      <c r="L204" s="269">
        <v>3734.4</v>
      </c>
      <c r="M204" s="269">
        <v>6.2273500000000004</v>
      </c>
    </row>
    <row r="205" spans="1:13">
      <c r="A205" s="302">
        <v>196</v>
      </c>
      <c r="B205" s="269" t="s">
        <v>197</v>
      </c>
      <c r="C205" s="269">
        <v>28.9</v>
      </c>
      <c r="D205" s="309">
        <v>29.05</v>
      </c>
      <c r="E205" s="309">
        <v>27.700000000000003</v>
      </c>
      <c r="F205" s="309">
        <v>26.500000000000004</v>
      </c>
      <c r="G205" s="309">
        <v>25.150000000000006</v>
      </c>
      <c r="H205" s="309">
        <v>30.25</v>
      </c>
      <c r="I205" s="309">
        <v>31.6</v>
      </c>
      <c r="J205" s="309">
        <v>32.799999999999997</v>
      </c>
      <c r="K205" s="269">
        <v>30.4</v>
      </c>
      <c r="L205" s="269">
        <v>27.85</v>
      </c>
      <c r="M205" s="269">
        <v>62.716009999999997</v>
      </c>
    </row>
    <row r="206" spans="1:13">
      <c r="A206" s="302">
        <v>197</v>
      </c>
      <c r="B206" s="269" t="s">
        <v>194</v>
      </c>
      <c r="C206" s="269">
        <v>1004.45</v>
      </c>
      <c r="D206" s="309">
        <v>1005.5666666666666</v>
      </c>
      <c r="E206" s="309">
        <v>986.18333333333317</v>
      </c>
      <c r="F206" s="309">
        <v>967.91666666666652</v>
      </c>
      <c r="G206" s="309">
        <v>948.53333333333308</v>
      </c>
      <c r="H206" s="309">
        <v>1023.8333333333333</v>
      </c>
      <c r="I206" s="309">
        <v>1043.2166666666667</v>
      </c>
      <c r="J206" s="309">
        <v>1061.4833333333333</v>
      </c>
      <c r="K206" s="269">
        <v>1024.95</v>
      </c>
      <c r="L206" s="269">
        <v>987.3</v>
      </c>
      <c r="M206" s="269">
        <v>6.08047</v>
      </c>
    </row>
    <row r="207" spans="1:13">
      <c r="A207" s="302">
        <v>198</v>
      </c>
      <c r="B207" s="269" t="s">
        <v>144</v>
      </c>
      <c r="C207" s="269">
        <v>604.79999999999995</v>
      </c>
      <c r="D207" s="309">
        <v>605.18333333333328</v>
      </c>
      <c r="E207" s="309">
        <v>586.36666666666656</v>
      </c>
      <c r="F207" s="309">
        <v>567.93333333333328</v>
      </c>
      <c r="G207" s="309">
        <v>549.11666666666656</v>
      </c>
      <c r="H207" s="309">
        <v>623.61666666666656</v>
      </c>
      <c r="I207" s="309">
        <v>642.43333333333339</v>
      </c>
      <c r="J207" s="309">
        <v>660.86666666666656</v>
      </c>
      <c r="K207" s="269">
        <v>624</v>
      </c>
      <c r="L207" s="269">
        <v>586.75</v>
      </c>
      <c r="M207" s="269">
        <v>39.432250000000003</v>
      </c>
    </row>
    <row r="208" spans="1:13">
      <c r="A208" s="302">
        <v>199</v>
      </c>
      <c r="B208" s="269" t="s">
        <v>285</v>
      </c>
      <c r="C208" s="269">
        <v>173.95</v>
      </c>
      <c r="D208" s="309">
        <v>175.54999999999998</v>
      </c>
      <c r="E208" s="309">
        <v>171.59999999999997</v>
      </c>
      <c r="F208" s="309">
        <v>169.24999999999997</v>
      </c>
      <c r="G208" s="309">
        <v>165.29999999999995</v>
      </c>
      <c r="H208" s="309">
        <v>177.89999999999998</v>
      </c>
      <c r="I208" s="309">
        <v>181.84999999999997</v>
      </c>
      <c r="J208" s="309">
        <v>184.2</v>
      </c>
      <c r="K208" s="269">
        <v>179.5</v>
      </c>
      <c r="L208" s="269">
        <v>173.2</v>
      </c>
      <c r="M208" s="269">
        <v>1.7144900000000001</v>
      </c>
    </row>
    <row r="209" spans="1:13">
      <c r="A209" s="302">
        <v>200</v>
      </c>
      <c r="B209" s="269" t="s">
        <v>286</v>
      </c>
      <c r="C209" s="269">
        <v>164.95</v>
      </c>
      <c r="D209" s="309">
        <v>166.86666666666667</v>
      </c>
      <c r="E209" s="309">
        <v>159.33333333333334</v>
      </c>
      <c r="F209" s="309">
        <v>153.71666666666667</v>
      </c>
      <c r="G209" s="309">
        <v>146.18333333333334</v>
      </c>
      <c r="H209" s="309">
        <v>172.48333333333335</v>
      </c>
      <c r="I209" s="309">
        <v>180.01666666666665</v>
      </c>
      <c r="J209" s="309">
        <v>185.63333333333335</v>
      </c>
      <c r="K209" s="269">
        <v>174.4</v>
      </c>
      <c r="L209" s="269">
        <v>161.25</v>
      </c>
      <c r="M209" s="269">
        <v>4.2042400000000004</v>
      </c>
    </row>
    <row r="210" spans="1:13">
      <c r="A210" s="302">
        <v>201</v>
      </c>
      <c r="B210" s="269" t="s">
        <v>564</v>
      </c>
      <c r="C210" s="269">
        <v>647.85</v>
      </c>
      <c r="D210" s="309">
        <v>652.7166666666667</v>
      </c>
      <c r="E210" s="309">
        <v>630.63333333333344</v>
      </c>
      <c r="F210" s="309">
        <v>613.41666666666674</v>
      </c>
      <c r="G210" s="309">
        <v>591.33333333333348</v>
      </c>
      <c r="H210" s="309">
        <v>669.93333333333339</v>
      </c>
      <c r="I210" s="309">
        <v>692.01666666666665</v>
      </c>
      <c r="J210" s="309">
        <v>709.23333333333335</v>
      </c>
      <c r="K210" s="269">
        <v>674.8</v>
      </c>
      <c r="L210" s="269">
        <v>635.5</v>
      </c>
      <c r="M210" s="269">
        <v>2.1562999999999999</v>
      </c>
    </row>
    <row r="211" spans="1:13">
      <c r="A211" s="302">
        <v>202</v>
      </c>
      <c r="B211" s="269" t="s">
        <v>199</v>
      </c>
      <c r="C211" s="269">
        <v>103.85</v>
      </c>
      <c r="D211" s="309">
        <v>103.8</v>
      </c>
      <c r="E211" s="309">
        <v>101.69999999999999</v>
      </c>
      <c r="F211" s="309">
        <v>99.55</v>
      </c>
      <c r="G211" s="309">
        <v>97.449999999999989</v>
      </c>
      <c r="H211" s="309">
        <v>105.94999999999999</v>
      </c>
      <c r="I211" s="309">
        <v>108.04999999999998</v>
      </c>
      <c r="J211" s="309">
        <v>110.19999999999999</v>
      </c>
      <c r="K211" s="269">
        <v>105.9</v>
      </c>
      <c r="L211" s="269">
        <v>101.65</v>
      </c>
      <c r="M211" s="269">
        <v>226.57943</v>
      </c>
    </row>
    <row r="212" spans="1:13">
      <c r="A212" s="302">
        <v>203</v>
      </c>
      <c r="B212" s="269" t="s">
        <v>121</v>
      </c>
      <c r="C212" s="269">
        <v>9.75</v>
      </c>
      <c r="D212" s="309">
        <v>9.7833333333333332</v>
      </c>
      <c r="E212" s="309">
        <v>9.1666666666666661</v>
      </c>
      <c r="F212" s="309">
        <v>8.5833333333333321</v>
      </c>
      <c r="G212" s="309">
        <v>7.966666666666665</v>
      </c>
      <c r="H212" s="309">
        <v>10.366666666666667</v>
      </c>
      <c r="I212" s="309">
        <v>10.983333333333334</v>
      </c>
      <c r="J212" s="309">
        <v>11.566666666666668</v>
      </c>
      <c r="K212" s="269">
        <v>10.4</v>
      </c>
      <c r="L212" s="269">
        <v>9.1999999999999993</v>
      </c>
      <c r="M212" s="269">
        <v>8081.2222400000001</v>
      </c>
    </row>
    <row r="213" spans="1:13">
      <c r="A213" s="302">
        <v>204</v>
      </c>
      <c r="B213" s="269" t="s">
        <v>200</v>
      </c>
      <c r="C213" s="269">
        <v>549.6</v>
      </c>
      <c r="D213" s="309">
        <v>550.15</v>
      </c>
      <c r="E213" s="309">
        <v>539.54999999999995</v>
      </c>
      <c r="F213" s="309">
        <v>529.5</v>
      </c>
      <c r="G213" s="309">
        <v>518.9</v>
      </c>
      <c r="H213" s="309">
        <v>560.19999999999993</v>
      </c>
      <c r="I213" s="309">
        <v>570.80000000000007</v>
      </c>
      <c r="J213" s="309">
        <v>580.84999999999991</v>
      </c>
      <c r="K213" s="269">
        <v>560.75</v>
      </c>
      <c r="L213" s="269">
        <v>540.1</v>
      </c>
      <c r="M213" s="269">
        <v>13.28342</v>
      </c>
    </row>
    <row r="214" spans="1:13">
      <c r="A214" s="302">
        <v>205</v>
      </c>
      <c r="B214" s="269" t="s">
        <v>570</v>
      </c>
      <c r="C214" s="269">
        <v>2048.5</v>
      </c>
      <c r="D214" s="309">
        <v>2044.5</v>
      </c>
      <c r="E214" s="309">
        <v>2029</v>
      </c>
      <c r="F214" s="309">
        <v>2009.5</v>
      </c>
      <c r="G214" s="309">
        <v>1994</v>
      </c>
      <c r="H214" s="309">
        <v>2064</v>
      </c>
      <c r="I214" s="309">
        <v>2079.5</v>
      </c>
      <c r="J214" s="309">
        <v>2099</v>
      </c>
      <c r="K214" s="269">
        <v>2060</v>
      </c>
      <c r="L214" s="269">
        <v>2025</v>
      </c>
      <c r="M214" s="269">
        <v>0.36942000000000003</v>
      </c>
    </row>
    <row r="215" spans="1:13">
      <c r="A215" s="302">
        <v>206</v>
      </c>
      <c r="B215" s="269" t="s">
        <v>201</v>
      </c>
      <c r="C215" s="309">
        <v>212.4</v>
      </c>
      <c r="D215" s="309">
        <v>213.29999999999998</v>
      </c>
      <c r="E215" s="309">
        <v>208.69999999999996</v>
      </c>
      <c r="F215" s="309">
        <v>204.99999999999997</v>
      </c>
      <c r="G215" s="309">
        <v>200.39999999999995</v>
      </c>
      <c r="H215" s="309">
        <v>216.99999999999997</v>
      </c>
      <c r="I215" s="309">
        <v>221.6</v>
      </c>
      <c r="J215" s="309">
        <v>225.29999999999998</v>
      </c>
      <c r="K215" s="309">
        <v>217.9</v>
      </c>
      <c r="L215" s="309">
        <v>209.6</v>
      </c>
      <c r="M215" s="309">
        <v>79.608869999999996</v>
      </c>
    </row>
    <row r="216" spans="1:13">
      <c r="A216" s="302">
        <v>207</v>
      </c>
      <c r="B216" s="269" t="s">
        <v>202</v>
      </c>
      <c r="C216" s="309">
        <v>28.4</v>
      </c>
      <c r="D216" s="309">
        <v>28.633333333333329</v>
      </c>
      <c r="E216" s="309">
        <v>27.316666666666659</v>
      </c>
      <c r="F216" s="309">
        <v>26.233333333333331</v>
      </c>
      <c r="G216" s="309">
        <v>24.916666666666661</v>
      </c>
      <c r="H216" s="309">
        <v>29.716666666666658</v>
      </c>
      <c r="I216" s="309">
        <v>31.033333333333328</v>
      </c>
      <c r="J216" s="309">
        <v>32.11666666666666</v>
      </c>
      <c r="K216" s="309">
        <v>29.95</v>
      </c>
      <c r="L216" s="309">
        <v>27.55</v>
      </c>
      <c r="M216" s="309">
        <v>224.59083000000001</v>
      </c>
    </row>
    <row r="217" spans="1:13">
      <c r="A217" s="302">
        <v>208</v>
      </c>
      <c r="B217" s="269" t="s">
        <v>203</v>
      </c>
      <c r="C217" s="309">
        <v>163.9</v>
      </c>
      <c r="D217" s="309">
        <v>165.65</v>
      </c>
      <c r="E217" s="309">
        <v>159.35000000000002</v>
      </c>
      <c r="F217" s="309">
        <v>154.80000000000001</v>
      </c>
      <c r="G217" s="309">
        <v>148.50000000000003</v>
      </c>
      <c r="H217" s="309">
        <v>170.20000000000002</v>
      </c>
      <c r="I217" s="309">
        <v>176.50000000000003</v>
      </c>
      <c r="J217" s="309">
        <v>181.05</v>
      </c>
      <c r="K217" s="309">
        <v>171.95</v>
      </c>
      <c r="L217" s="309">
        <v>161.1</v>
      </c>
      <c r="M217" s="309">
        <v>259.74594999999999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E24" sqref="E24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55"/>
      <c r="B1" s="55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43999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52" t="s">
        <v>16</v>
      </c>
      <c r="B9" s="553" t="s">
        <v>18</v>
      </c>
      <c r="C9" s="551" t="s">
        <v>19</v>
      </c>
      <c r="D9" s="551" t="s">
        <v>20</v>
      </c>
      <c r="E9" s="551" t="s">
        <v>21</v>
      </c>
      <c r="F9" s="551"/>
      <c r="G9" s="551"/>
      <c r="H9" s="551" t="s">
        <v>22</v>
      </c>
      <c r="I9" s="551"/>
      <c r="J9" s="551"/>
      <c r="K9" s="275"/>
      <c r="L9" s="282"/>
      <c r="M9" s="283"/>
    </row>
    <row r="10" spans="1:15" ht="42.75" customHeight="1">
      <c r="A10" s="547"/>
      <c r="B10" s="549"/>
      <c r="C10" s="554" t="s">
        <v>23</v>
      </c>
      <c r="D10" s="55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18479.599999999999</v>
      </c>
      <c r="D11" s="280">
        <v>18533.533333333333</v>
      </c>
      <c r="E11" s="280">
        <v>17967.066666666666</v>
      </c>
      <c r="F11" s="280">
        <v>17454.533333333333</v>
      </c>
      <c r="G11" s="280">
        <v>16888.066666666666</v>
      </c>
      <c r="H11" s="280">
        <v>19046.066666666666</v>
      </c>
      <c r="I11" s="280">
        <v>19612.533333333333</v>
      </c>
      <c r="J11" s="280">
        <v>20125.066666666666</v>
      </c>
      <c r="K11" s="278">
        <v>19100</v>
      </c>
      <c r="L11" s="278">
        <v>18021</v>
      </c>
      <c r="M11" s="278">
        <v>0.22639999999999999</v>
      </c>
    </row>
    <row r="12" spans="1:15" ht="12" customHeight="1">
      <c r="A12" s="269">
        <v>2</v>
      </c>
      <c r="B12" s="278" t="s">
        <v>804</v>
      </c>
      <c r="C12" s="279">
        <v>924.25</v>
      </c>
      <c r="D12" s="280">
        <v>912.44999999999993</v>
      </c>
      <c r="E12" s="280">
        <v>891.89999999999986</v>
      </c>
      <c r="F12" s="280">
        <v>859.55</v>
      </c>
      <c r="G12" s="280">
        <v>838.99999999999989</v>
      </c>
      <c r="H12" s="280">
        <v>944.79999999999984</v>
      </c>
      <c r="I12" s="280">
        <v>965.3499999999998</v>
      </c>
      <c r="J12" s="280">
        <v>997.69999999999982</v>
      </c>
      <c r="K12" s="278">
        <v>933</v>
      </c>
      <c r="L12" s="278">
        <v>880.1</v>
      </c>
      <c r="M12" s="278">
        <v>24.983930000000001</v>
      </c>
    </row>
    <row r="13" spans="1:15" ht="12" customHeight="1">
      <c r="A13" s="269">
        <v>3</v>
      </c>
      <c r="B13" s="278" t="s">
        <v>295</v>
      </c>
      <c r="C13" s="279">
        <v>1275.75</v>
      </c>
      <c r="D13" s="280">
        <v>1286.9166666666667</v>
      </c>
      <c r="E13" s="280">
        <v>1258.8333333333335</v>
      </c>
      <c r="F13" s="280">
        <v>1241.9166666666667</v>
      </c>
      <c r="G13" s="280">
        <v>1213.8333333333335</v>
      </c>
      <c r="H13" s="280">
        <v>1303.8333333333335</v>
      </c>
      <c r="I13" s="280">
        <v>1331.916666666667</v>
      </c>
      <c r="J13" s="280">
        <v>1348.8333333333335</v>
      </c>
      <c r="K13" s="278">
        <v>1315</v>
      </c>
      <c r="L13" s="278">
        <v>1270</v>
      </c>
      <c r="M13" s="278">
        <v>0.71621000000000001</v>
      </c>
    </row>
    <row r="14" spans="1:15" ht="12" customHeight="1">
      <c r="A14" s="269">
        <v>4</v>
      </c>
      <c r="B14" s="278" t="s">
        <v>296</v>
      </c>
      <c r="C14" s="279">
        <v>16010.5</v>
      </c>
      <c r="D14" s="280">
        <v>16061.833333333334</v>
      </c>
      <c r="E14" s="280">
        <v>15848.666666666668</v>
      </c>
      <c r="F14" s="280">
        <v>15686.833333333334</v>
      </c>
      <c r="G14" s="280">
        <v>15473.666666666668</v>
      </c>
      <c r="H14" s="280">
        <v>16223.666666666668</v>
      </c>
      <c r="I14" s="280">
        <v>16436.833333333336</v>
      </c>
      <c r="J14" s="280">
        <v>16598.666666666668</v>
      </c>
      <c r="K14" s="278">
        <v>16275</v>
      </c>
      <c r="L14" s="278">
        <v>15900</v>
      </c>
      <c r="M14" s="278">
        <v>8.6800000000000002E-2</v>
      </c>
    </row>
    <row r="15" spans="1:15" ht="12" customHeight="1">
      <c r="A15" s="269">
        <v>5</v>
      </c>
      <c r="B15" s="278" t="s">
        <v>228</v>
      </c>
      <c r="C15" s="279">
        <v>53</v>
      </c>
      <c r="D15" s="280">
        <v>53.79999999999999</v>
      </c>
      <c r="E15" s="280">
        <v>50.499999999999979</v>
      </c>
      <c r="F15" s="280">
        <v>47.999999999999986</v>
      </c>
      <c r="G15" s="280">
        <v>44.699999999999974</v>
      </c>
      <c r="H15" s="280">
        <v>56.299999999999983</v>
      </c>
      <c r="I15" s="280">
        <v>59.599999999999994</v>
      </c>
      <c r="J15" s="280">
        <v>62.099999999999987</v>
      </c>
      <c r="K15" s="278">
        <v>57.1</v>
      </c>
      <c r="L15" s="278">
        <v>51.3</v>
      </c>
      <c r="M15" s="278">
        <v>53.214320000000001</v>
      </c>
    </row>
    <row r="16" spans="1:15" ht="12" customHeight="1">
      <c r="A16" s="269">
        <v>6</v>
      </c>
      <c r="B16" s="278" t="s">
        <v>229</v>
      </c>
      <c r="C16" s="279">
        <v>134.4</v>
      </c>
      <c r="D16" s="280">
        <v>136.13333333333335</v>
      </c>
      <c r="E16" s="280">
        <v>128.4666666666667</v>
      </c>
      <c r="F16" s="280">
        <v>122.53333333333333</v>
      </c>
      <c r="G16" s="280">
        <v>114.86666666666667</v>
      </c>
      <c r="H16" s="280">
        <v>142.06666666666672</v>
      </c>
      <c r="I16" s="280">
        <v>149.73333333333341</v>
      </c>
      <c r="J16" s="280">
        <v>155.66666666666674</v>
      </c>
      <c r="K16" s="278">
        <v>143.80000000000001</v>
      </c>
      <c r="L16" s="278">
        <v>130.19999999999999</v>
      </c>
      <c r="M16" s="278">
        <v>25.6997</v>
      </c>
    </row>
    <row r="17" spans="1:13" ht="12" customHeight="1">
      <c r="A17" s="269">
        <v>7</v>
      </c>
      <c r="B17" s="278" t="s">
        <v>39</v>
      </c>
      <c r="C17" s="279">
        <v>1239.25</v>
      </c>
      <c r="D17" s="280">
        <v>1246.7333333333333</v>
      </c>
      <c r="E17" s="280">
        <v>1215.2666666666667</v>
      </c>
      <c r="F17" s="280">
        <v>1191.2833333333333</v>
      </c>
      <c r="G17" s="280">
        <v>1159.8166666666666</v>
      </c>
      <c r="H17" s="280">
        <v>1270.7166666666667</v>
      </c>
      <c r="I17" s="280">
        <v>1302.1833333333334</v>
      </c>
      <c r="J17" s="280">
        <v>1326.1666666666667</v>
      </c>
      <c r="K17" s="278">
        <v>1278.2</v>
      </c>
      <c r="L17" s="278">
        <v>1222.75</v>
      </c>
      <c r="M17" s="278">
        <v>8.5537899999999993</v>
      </c>
    </row>
    <row r="18" spans="1:13" ht="12" customHeight="1">
      <c r="A18" s="269">
        <v>8</v>
      </c>
      <c r="B18" s="278" t="s">
        <v>297</v>
      </c>
      <c r="C18" s="279">
        <v>136.6</v>
      </c>
      <c r="D18" s="280">
        <v>137.1</v>
      </c>
      <c r="E18" s="280">
        <v>132</v>
      </c>
      <c r="F18" s="280">
        <v>127.4</v>
      </c>
      <c r="G18" s="280">
        <v>122.30000000000001</v>
      </c>
      <c r="H18" s="280">
        <v>141.69999999999999</v>
      </c>
      <c r="I18" s="280">
        <v>146.79999999999995</v>
      </c>
      <c r="J18" s="280">
        <v>151.39999999999998</v>
      </c>
      <c r="K18" s="278">
        <v>142.19999999999999</v>
      </c>
      <c r="L18" s="278">
        <v>132.5</v>
      </c>
      <c r="M18" s="278">
        <v>43.729700000000001</v>
      </c>
    </row>
    <row r="19" spans="1:13" ht="12" customHeight="1">
      <c r="A19" s="269">
        <v>9</v>
      </c>
      <c r="B19" s="278" t="s">
        <v>298</v>
      </c>
      <c r="C19" s="279">
        <v>363.45</v>
      </c>
      <c r="D19" s="280">
        <v>358.9666666666667</v>
      </c>
      <c r="E19" s="280">
        <v>354.48333333333341</v>
      </c>
      <c r="F19" s="280">
        <v>345.51666666666671</v>
      </c>
      <c r="G19" s="280">
        <v>341.03333333333342</v>
      </c>
      <c r="H19" s="280">
        <v>367.93333333333339</v>
      </c>
      <c r="I19" s="280">
        <v>372.41666666666674</v>
      </c>
      <c r="J19" s="280">
        <v>381.38333333333338</v>
      </c>
      <c r="K19" s="278">
        <v>363.45</v>
      </c>
      <c r="L19" s="278">
        <v>350</v>
      </c>
      <c r="M19" s="278">
        <v>32.6509</v>
      </c>
    </row>
    <row r="20" spans="1:13" ht="12" customHeight="1">
      <c r="A20" s="269">
        <v>10</v>
      </c>
      <c r="B20" s="278" t="s">
        <v>42</v>
      </c>
      <c r="C20" s="279">
        <v>340.8</v>
      </c>
      <c r="D20" s="280">
        <v>341.23333333333329</v>
      </c>
      <c r="E20" s="280">
        <v>335.46666666666658</v>
      </c>
      <c r="F20" s="280">
        <v>330.13333333333327</v>
      </c>
      <c r="G20" s="280">
        <v>324.36666666666656</v>
      </c>
      <c r="H20" s="280">
        <v>346.56666666666661</v>
      </c>
      <c r="I20" s="280">
        <v>352.33333333333337</v>
      </c>
      <c r="J20" s="280">
        <v>357.66666666666663</v>
      </c>
      <c r="K20" s="278">
        <v>347</v>
      </c>
      <c r="L20" s="278">
        <v>335.9</v>
      </c>
      <c r="M20" s="278">
        <v>26.860209999999999</v>
      </c>
    </row>
    <row r="21" spans="1:13" ht="12" customHeight="1">
      <c r="A21" s="269">
        <v>11</v>
      </c>
      <c r="B21" s="278" t="s">
        <v>44</v>
      </c>
      <c r="C21" s="279">
        <v>36.6</v>
      </c>
      <c r="D21" s="280">
        <v>36.783333333333339</v>
      </c>
      <c r="E21" s="280">
        <v>35.366666666666674</v>
      </c>
      <c r="F21" s="280">
        <v>34.133333333333333</v>
      </c>
      <c r="G21" s="280">
        <v>32.716666666666669</v>
      </c>
      <c r="H21" s="280">
        <v>38.01666666666668</v>
      </c>
      <c r="I21" s="280">
        <v>39.433333333333351</v>
      </c>
      <c r="J21" s="280">
        <v>40.666666666666686</v>
      </c>
      <c r="K21" s="278">
        <v>38.200000000000003</v>
      </c>
      <c r="L21" s="278">
        <v>35.549999999999997</v>
      </c>
      <c r="M21" s="278">
        <v>133.20250999999999</v>
      </c>
    </row>
    <row r="22" spans="1:13" ht="12" customHeight="1">
      <c r="A22" s="269">
        <v>12</v>
      </c>
      <c r="B22" s="278" t="s">
        <v>299</v>
      </c>
      <c r="C22" s="279">
        <v>211.3</v>
      </c>
      <c r="D22" s="280">
        <v>210.65</v>
      </c>
      <c r="E22" s="280">
        <v>201.5</v>
      </c>
      <c r="F22" s="280">
        <v>191.7</v>
      </c>
      <c r="G22" s="280">
        <v>182.54999999999998</v>
      </c>
      <c r="H22" s="280">
        <v>220.45000000000002</v>
      </c>
      <c r="I22" s="280">
        <v>229.60000000000005</v>
      </c>
      <c r="J22" s="280">
        <v>239.40000000000003</v>
      </c>
      <c r="K22" s="278">
        <v>219.8</v>
      </c>
      <c r="L22" s="278">
        <v>200.85</v>
      </c>
      <c r="M22" s="278">
        <v>23.789059999999999</v>
      </c>
    </row>
    <row r="23" spans="1:13">
      <c r="A23" s="269">
        <v>13</v>
      </c>
      <c r="B23" s="278" t="s">
        <v>300</v>
      </c>
      <c r="C23" s="279">
        <v>166.15</v>
      </c>
      <c r="D23" s="280">
        <v>166.03333333333333</v>
      </c>
      <c r="E23" s="280">
        <v>160.26666666666665</v>
      </c>
      <c r="F23" s="280">
        <v>154.38333333333333</v>
      </c>
      <c r="G23" s="280">
        <v>148.61666666666665</v>
      </c>
      <c r="H23" s="280">
        <v>171.91666666666666</v>
      </c>
      <c r="I23" s="280">
        <v>177.68333333333337</v>
      </c>
      <c r="J23" s="280">
        <v>183.56666666666666</v>
      </c>
      <c r="K23" s="278">
        <v>171.8</v>
      </c>
      <c r="L23" s="278">
        <v>160.15</v>
      </c>
      <c r="M23" s="278">
        <v>1.24465</v>
      </c>
    </row>
    <row r="24" spans="1:13">
      <c r="A24" s="269">
        <v>14</v>
      </c>
      <c r="B24" s="278" t="s">
        <v>301</v>
      </c>
      <c r="C24" s="279">
        <v>178.95</v>
      </c>
      <c r="D24" s="280">
        <v>178.20000000000002</v>
      </c>
      <c r="E24" s="280">
        <v>172.60000000000002</v>
      </c>
      <c r="F24" s="280">
        <v>166.25</v>
      </c>
      <c r="G24" s="280">
        <v>160.65</v>
      </c>
      <c r="H24" s="280">
        <v>184.55000000000004</v>
      </c>
      <c r="I24" s="280">
        <v>190.15</v>
      </c>
      <c r="J24" s="280">
        <v>196.50000000000006</v>
      </c>
      <c r="K24" s="278">
        <v>183.8</v>
      </c>
      <c r="L24" s="278">
        <v>171.85</v>
      </c>
      <c r="M24" s="278">
        <v>2.2557900000000002</v>
      </c>
    </row>
    <row r="25" spans="1:13">
      <c r="A25" s="269">
        <v>15</v>
      </c>
      <c r="B25" s="278" t="s">
        <v>834</v>
      </c>
      <c r="C25" s="279">
        <v>1479.85</v>
      </c>
      <c r="D25" s="280">
        <v>1486.0333333333335</v>
      </c>
      <c r="E25" s="280">
        <v>1447.0666666666671</v>
      </c>
      <c r="F25" s="280">
        <v>1414.2833333333335</v>
      </c>
      <c r="G25" s="280">
        <v>1375.3166666666671</v>
      </c>
      <c r="H25" s="280">
        <v>1518.8166666666671</v>
      </c>
      <c r="I25" s="280">
        <v>1557.7833333333338</v>
      </c>
      <c r="J25" s="280">
        <v>1590.5666666666671</v>
      </c>
      <c r="K25" s="278">
        <v>1525</v>
      </c>
      <c r="L25" s="278">
        <v>1453.25</v>
      </c>
      <c r="M25" s="278">
        <v>0.40033999999999997</v>
      </c>
    </row>
    <row r="26" spans="1:13">
      <c r="A26" s="269">
        <v>16</v>
      </c>
      <c r="B26" s="278" t="s">
        <v>293</v>
      </c>
      <c r="C26" s="279">
        <v>1588.35</v>
      </c>
      <c r="D26" s="280">
        <v>1590.4333333333334</v>
      </c>
      <c r="E26" s="280">
        <v>1570.9166666666667</v>
      </c>
      <c r="F26" s="280">
        <v>1553.4833333333333</v>
      </c>
      <c r="G26" s="280">
        <v>1533.9666666666667</v>
      </c>
      <c r="H26" s="280">
        <v>1607.8666666666668</v>
      </c>
      <c r="I26" s="280">
        <v>1627.3833333333332</v>
      </c>
      <c r="J26" s="280">
        <v>1644.8166666666668</v>
      </c>
      <c r="K26" s="278">
        <v>1609.95</v>
      </c>
      <c r="L26" s="278">
        <v>1573</v>
      </c>
      <c r="M26" s="278">
        <v>0.46390999999999999</v>
      </c>
    </row>
    <row r="27" spans="1:13">
      <c r="A27" s="269">
        <v>17</v>
      </c>
      <c r="B27" s="278" t="s">
        <v>230</v>
      </c>
      <c r="C27" s="279">
        <v>1476.6</v>
      </c>
      <c r="D27" s="280">
        <v>1461.2833333333335</v>
      </c>
      <c r="E27" s="280">
        <v>1428.5666666666671</v>
      </c>
      <c r="F27" s="280">
        <v>1380.5333333333335</v>
      </c>
      <c r="G27" s="280">
        <v>1347.8166666666671</v>
      </c>
      <c r="H27" s="280">
        <v>1509.3166666666671</v>
      </c>
      <c r="I27" s="280">
        <v>1542.0333333333338</v>
      </c>
      <c r="J27" s="280">
        <v>1590.0666666666671</v>
      </c>
      <c r="K27" s="278">
        <v>1494</v>
      </c>
      <c r="L27" s="278">
        <v>1413.25</v>
      </c>
      <c r="M27" s="278">
        <v>2.76396</v>
      </c>
    </row>
    <row r="28" spans="1:13">
      <c r="A28" s="269">
        <v>18</v>
      </c>
      <c r="B28" s="278" t="s">
        <v>302</v>
      </c>
      <c r="C28" s="279">
        <v>1849.25</v>
      </c>
      <c r="D28" s="280">
        <v>1854.8166666666668</v>
      </c>
      <c r="E28" s="280">
        <v>1830.5833333333337</v>
      </c>
      <c r="F28" s="280">
        <v>1811.916666666667</v>
      </c>
      <c r="G28" s="280">
        <v>1787.6833333333338</v>
      </c>
      <c r="H28" s="280">
        <v>1873.4833333333336</v>
      </c>
      <c r="I28" s="280">
        <v>1897.7166666666667</v>
      </c>
      <c r="J28" s="280">
        <v>1916.3833333333334</v>
      </c>
      <c r="K28" s="278">
        <v>1879.05</v>
      </c>
      <c r="L28" s="278">
        <v>1836.15</v>
      </c>
      <c r="M28" s="278">
        <v>9.9769999999999998E-2</v>
      </c>
    </row>
    <row r="29" spans="1:13">
      <c r="A29" s="269">
        <v>19</v>
      </c>
      <c r="B29" s="278" t="s">
        <v>231</v>
      </c>
      <c r="C29" s="279">
        <v>2393.1999999999998</v>
      </c>
      <c r="D29" s="280">
        <v>2390.0499999999997</v>
      </c>
      <c r="E29" s="280">
        <v>2364.5999999999995</v>
      </c>
      <c r="F29" s="280">
        <v>2335.9999999999995</v>
      </c>
      <c r="G29" s="280">
        <v>2310.5499999999993</v>
      </c>
      <c r="H29" s="280">
        <v>2418.6499999999996</v>
      </c>
      <c r="I29" s="280">
        <v>2444.0999999999995</v>
      </c>
      <c r="J29" s="280">
        <v>2472.6999999999998</v>
      </c>
      <c r="K29" s="278">
        <v>2415.5</v>
      </c>
      <c r="L29" s="278">
        <v>2361.4499999999998</v>
      </c>
      <c r="M29" s="278">
        <v>1.6890400000000001</v>
      </c>
    </row>
    <row r="30" spans="1:13">
      <c r="A30" s="269">
        <v>20</v>
      </c>
      <c r="B30" s="278" t="s">
        <v>304</v>
      </c>
      <c r="C30" s="279">
        <v>79.8</v>
      </c>
      <c r="D30" s="280">
        <v>80.63333333333334</v>
      </c>
      <c r="E30" s="280">
        <v>77.76666666666668</v>
      </c>
      <c r="F30" s="280">
        <v>75.733333333333334</v>
      </c>
      <c r="G30" s="280">
        <v>72.866666666666674</v>
      </c>
      <c r="H30" s="280">
        <v>82.666666666666686</v>
      </c>
      <c r="I30" s="280">
        <v>85.533333333333331</v>
      </c>
      <c r="J30" s="280">
        <v>87.566666666666691</v>
      </c>
      <c r="K30" s="278">
        <v>83.5</v>
      </c>
      <c r="L30" s="278">
        <v>78.599999999999994</v>
      </c>
      <c r="M30" s="278">
        <v>1.48289</v>
      </c>
    </row>
    <row r="31" spans="1:13">
      <c r="A31" s="269">
        <v>21</v>
      </c>
      <c r="B31" s="278" t="s">
        <v>46</v>
      </c>
      <c r="C31" s="279">
        <v>666.9</v>
      </c>
      <c r="D31" s="280">
        <v>663.63333333333333</v>
      </c>
      <c r="E31" s="280">
        <v>655.26666666666665</v>
      </c>
      <c r="F31" s="280">
        <v>643.63333333333333</v>
      </c>
      <c r="G31" s="280">
        <v>635.26666666666665</v>
      </c>
      <c r="H31" s="280">
        <v>675.26666666666665</v>
      </c>
      <c r="I31" s="280">
        <v>683.63333333333321</v>
      </c>
      <c r="J31" s="280">
        <v>695.26666666666665</v>
      </c>
      <c r="K31" s="278">
        <v>672</v>
      </c>
      <c r="L31" s="278">
        <v>652</v>
      </c>
      <c r="M31" s="278">
        <v>18.869330000000001</v>
      </c>
    </row>
    <row r="32" spans="1:13">
      <c r="A32" s="269">
        <v>22</v>
      </c>
      <c r="B32" s="278" t="s">
        <v>305</v>
      </c>
      <c r="C32" s="279">
        <v>1458.25</v>
      </c>
      <c r="D32" s="280">
        <v>1445.1000000000001</v>
      </c>
      <c r="E32" s="280">
        <v>1408.2000000000003</v>
      </c>
      <c r="F32" s="280">
        <v>1358.15</v>
      </c>
      <c r="G32" s="280">
        <v>1321.2500000000002</v>
      </c>
      <c r="H32" s="280">
        <v>1495.1500000000003</v>
      </c>
      <c r="I32" s="280">
        <v>1532.0500000000004</v>
      </c>
      <c r="J32" s="280">
        <v>1582.1000000000004</v>
      </c>
      <c r="K32" s="278">
        <v>1482</v>
      </c>
      <c r="L32" s="278">
        <v>1395.05</v>
      </c>
      <c r="M32" s="278">
        <v>1.6164700000000001</v>
      </c>
    </row>
    <row r="33" spans="1:13">
      <c r="A33" s="269">
        <v>23</v>
      </c>
      <c r="B33" s="278" t="s">
        <v>47</v>
      </c>
      <c r="C33" s="279">
        <v>190.6</v>
      </c>
      <c r="D33" s="280">
        <v>192.26666666666665</v>
      </c>
      <c r="E33" s="280">
        <v>186.1333333333333</v>
      </c>
      <c r="F33" s="280">
        <v>181.66666666666666</v>
      </c>
      <c r="G33" s="280">
        <v>175.5333333333333</v>
      </c>
      <c r="H33" s="280">
        <v>196.73333333333329</v>
      </c>
      <c r="I33" s="280">
        <v>202.86666666666662</v>
      </c>
      <c r="J33" s="280">
        <v>207.33333333333329</v>
      </c>
      <c r="K33" s="278">
        <v>198.4</v>
      </c>
      <c r="L33" s="278">
        <v>187.8</v>
      </c>
      <c r="M33" s="278">
        <v>54.818249999999999</v>
      </c>
    </row>
    <row r="34" spans="1:13">
      <c r="A34" s="269">
        <v>24</v>
      </c>
      <c r="B34" s="278" t="s">
        <v>294</v>
      </c>
      <c r="C34" s="279">
        <v>1586.7</v>
      </c>
      <c r="D34" s="280">
        <v>1595.5166666666667</v>
      </c>
      <c r="E34" s="280">
        <v>1553.1833333333334</v>
      </c>
      <c r="F34" s="280">
        <v>1519.6666666666667</v>
      </c>
      <c r="G34" s="280">
        <v>1477.3333333333335</v>
      </c>
      <c r="H34" s="280">
        <v>1629.0333333333333</v>
      </c>
      <c r="I34" s="280">
        <v>1671.3666666666668</v>
      </c>
      <c r="J34" s="280">
        <v>1704.8833333333332</v>
      </c>
      <c r="K34" s="278">
        <v>1637.85</v>
      </c>
      <c r="L34" s="278">
        <v>1562</v>
      </c>
      <c r="M34" s="278">
        <v>0.17910000000000001</v>
      </c>
    </row>
    <row r="35" spans="1:13">
      <c r="A35" s="269">
        <v>25</v>
      </c>
      <c r="B35" s="278" t="s">
        <v>303</v>
      </c>
      <c r="C35" s="279">
        <v>908.05</v>
      </c>
      <c r="D35" s="280">
        <v>915.69999999999993</v>
      </c>
      <c r="E35" s="280">
        <v>887.59999999999991</v>
      </c>
      <c r="F35" s="280">
        <v>867.15</v>
      </c>
      <c r="G35" s="280">
        <v>839.05</v>
      </c>
      <c r="H35" s="280">
        <v>936.14999999999986</v>
      </c>
      <c r="I35" s="280">
        <v>964.25</v>
      </c>
      <c r="J35" s="280">
        <v>984.69999999999982</v>
      </c>
      <c r="K35" s="278">
        <v>943.8</v>
      </c>
      <c r="L35" s="278">
        <v>895.25</v>
      </c>
      <c r="M35" s="278">
        <v>13.76446</v>
      </c>
    </row>
    <row r="36" spans="1:13">
      <c r="A36" s="269">
        <v>26</v>
      </c>
      <c r="B36" s="278" t="s">
        <v>48</v>
      </c>
      <c r="C36" s="279">
        <v>1372.75</v>
      </c>
      <c r="D36" s="280">
        <v>1389.3500000000001</v>
      </c>
      <c r="E36" s="280">
        <v>1338.7000000000003</v>
      </c>
      <c r="F36" s="280">
        <v>1304.6500000000001</v>
      </c>
      <c r="G36" s="280">
        <v>1254.0000000000002</v>
      </c>
      <c r="H36" s="280">
        <v>1423.4000000000003</v>
      </c>
      <c r="I36" s="280">
        <v>1474.0500000000004</v>
      </c>
      <c r="J36" s="280">
        <v>1508.1000000000004</v>
      </c>
      <c r="K36" s="278">
        <v>1440</v>
      </c>
      <c r="L36" s="278">
        <v>1355.3</v>
      </c>
      <c r="M36" s="278">
        <v>10.213469999999999</v>
      </c>
    </row>
    <row r="37" spans="1:13">
      <c r="A37" s="269">
        <v>27</v>
      </c>
      <c r="B37" s="278" t="s">
        <v>49</v>
      </c>
      <c r="C37" s="279">
        <v>105.8</v>
      </c>
      <c r="D37" s="280">
        <v>106.56666666666668</v>
      </c>
      <c r="E37" s="280">
        <v>103.38333333333335</v>
      </c>
      <c r="F37" s="280">
        <v>100.96666666666668</v>
      </c>
      <c r="G37" s="280">
        <v>97.78333333333336</v>
      </c>
      <c r="H37" s="280">
        <v>108.98333333333335</v>
      </c>
      <c r="I37" s="280">
        <v>112.16666666666666</v>
      </c>
      <c r="J37" s="280">
        <v>114.58333333333334</v>
      </c>
      <c r="K37" s="278">
        <v>109.75</v>
      </c>
      <c r="L37" s="278">
        <v>104.15</v>
      </c>
      <c r="M37" s="278">
        <v>87.648830000000004</v>
      </c>
    </row>
    <row r="38" spans="1:13">
      <c r="A38" s="269">
        <v>28</v>
      </c>
      <c r="B38" s="278" t="s">
        <v>306</v>
      </c>
      <c r="C38" s="279">
        <v>172.2</v>
      </c>
      <c r="D38" s="280">
        <v>175.58333333333334</v>
      </c>
      <c r="E38" s="280">
        <v>167.2166666666667</v>
      </c>
      <c r="F38" s="280">
        <v>162.23333333333335</v>
      </c>
      <c r="G38" s="280">
        <v>153.8666666666667</v>
      </c>
      <c r="H38" s="280">
        <v>180.56666666666669</v>
      </c>
      <c r="I38" s="280">
        <v>188.93333333333331</v>
      </c>
      <c r="J38" s="280">
        <v>193.91666666666669</v>
      </c>
      <c r="K38" s="278">
        <v>183.95</v>
      </c>
      <c r="L38" s="278">
        <v>170.6</v>
      </c>
      <c r="M38" s="278">
        <v>0.70913999999999999</v>
      </c>
    </row>
    <row r="39" spans="1:13">
      <c r="A39" s="269">
        <v>29</v>
      </c>
      <c r="B39" s="278" t="s">
        <v>939</v>
      </c>
      <c r="C39" s="279">
        <v>167.75</v>
      </c>
      <c r="D39" s="280">
        <v>170.01666666666668</v>
      </c>
      <c r="E39" s="280">
        <v>164.03333333333336</v>
      </c>
      <c r="F39" s="280">
        <v>160.31666666666669</v>
      </c>
      <c r="G39" s="280">
        <v>154.33333333333337</v>
      </c>
      <c r="H39" s="280">
        <v>173.73333333333335</v>
      </c>
      <c r="I39" s="280">
        <v>179.71666666666664</v>
      </c>
      <c r="J39" s="280">
        <v>183.43333333333334</v>
      </c>
      <c r="K39" s="278">
        <v>176</v>
      </c>
      <c r="L39" s="278">
        <v>166.3</v>
      </c>
      <c r="M39" s="278">
        <v>9.1230000000000006E-2</v>
      </c>
    </row>
    <row r="40" spans="1:13">
      <c r="A40" s="269">
        <v>30</v>
      </c>
      <c r="B40" s="278" t="s">
        <v>307</v>
      </c>
      <c r="C40" s="279">
        <v>56.3</v>
      </c>
      <c r="D40" s="280">
        <v>55.816666666666663</v>
      </c>
      <c r="E40" s="280">
        <v>53.633333333333326</v>
      </c>
      <c r="F40" s="280">
        <v>50.966666666666661</v>
      </c>
      <c r="G40" s="280">
        <v>48.783333333333324</v>
      </c>
      <c r="H40" s="280">
        <v>58.483333333333327</v>
      </c>
      <c r="I40" s="280">
        <v>60.666666666666664</v>
      </c>
      <c r="J40" s="280">
        <v>63.333333333333329</v>
      </c>
      <c r="K40" s="278">
        <v>58</v>
      </c>
      <c r="L40" s="278">
        <v>53.15</v>
      </c>
      <c r="M40" s="278">
        <v>67.813779999999994</v>
      </c>
    </row>
    <row r="41" spans="1:13">
      <c r="A41" s="269">
        <v>31</v>
      </c>
      <c r="B41" s="278" t="s">
        <v>50</v>
      </c>
      <c r="C41" s="279">
        <v>50.85</v>
      </c>
      <c r="D41" s="280">
        <v>51.25</v>
      </c>
      <c r="E41" s="280">
        <v>49.35</v>
      </c>
      <c r="F41" s="280">
        <v>47.85</v>
      </c>
      <c r="G41" s="280">
        <v>45.95</v>
      </c>
      <c r="H41" s="280">
        <v>52.75</v>
      </c>
      <c r="I41" s="280">
        <v>54.650000000000006</v>
      </c>
      <c r="J41" s="280">
        <v>56.15</v>
      </c>
      <c r="K41" s="278">
        <v>53.15</v>
      </c>
      <c r="L41" s="278">
        <v>49.75</v>
      </c>
      <c r="M41" s="278">
        <v>350.78143</v>
      </c>
    </row>
    <row r="42" spans="1:13">
      <c r="A42" s="269">
        <v>32</v>
      </c>
      <c r="B42" s="278" t="s">
        <v>52</v>
      </c>
      <c r="C42" s="279">
        <v>1621.7</v>
      </c>
      <c r="D42" s="280">
        <v>1623.2</v>
      </c>
      <c r="E42" s="280">
        <v>1606.15</v>
      </c>
      <c r="F42" s="280">
        <v>1590.6000000000001</v>
      </c>
      <c r="G42" s="280">
        <v>1573.5500000000002</v>
      </c>
      <c r="H42" s="280">
        <v>1638.75</v>
      </c>
      <c r="I42" s="280">
        <v>1655.7999999999997</v>
      </c>
      <c r="J42" s="280">
        <v>1671.35</v>
      </c>
      <c r="K42" s="278">
        <v>1640.25</v>
      </c>
      <c r="L42" s="278">
        <v>1607.65</v>
      </c>
      <c r="M42" s="278">
        <v>14.97691</v>
      </c>
    </row>
    <row r="43" spans="1:13">
      <c r="A43" s="269">
        <v>33</v>
      </c>
      <c r="B43" s="278" t="s">
        <v>308</v>
      </c>
      <c r="C43" s="279">
        <v>115.15</v>
      </c>
      <c r="D43" s="280">
        <v>112.48333333333333</v>
      </c>
      <c r="E43" s="280">
        <v>103.71666666666667</v>
      </c>
      <c r="F43" s="280">
        <v>92.283333333333331</v>
      </c>
      <c r="G43" s="280">
        <v>83.516666666666666</v>
      </c>
      <c r="H43" s="280">
        <v>123.91666666666667</v>
      </c>
      <c r="I43" s="280">
        <v>132.68333333333334</v>
      </c>
      <c r="J43" s="280">
        <v>144.11666666666667</v>
      </c>
      <c r="K43" s="278">
        <v>121.25</v>
      </c>
      <c r="L43" s="278">
        <v>101.05</v>
      </c>
      <c r="M43" s="278">
        <v>22.704219999999999</v>
      </c>
    </row>
    <row r="44" spans="1:13">
      <c r="A44" s="269">
        <v>34</v>
      </c>
      <c r="B44" s="278" t="s">
        <v>310</v>
      </c>
      <c r="C44" s="279">
        <v>874.45</v>
      </c>
      <c r="D44" s="280">
        <v>869.35</v>
      </c>
      <c r="E44" s="280">
        <v>857.2</v>
      </c>
      <c r="F44" s="280">
        <v>839.95</v>
      </c>
      <c r="G44" s="280">
        <v>827.80000000000007</v>
      </c>
      <c r="H44" s="280">
        <v>886.6</v>
      </c>
      <c r="I44" s="280">
        <v>898.74999999999989</v>
      </c>
      <c r="J44" s="280">
        <v>916</v>
      </c>
      <c r="K44" s="278">
        <v>881.5</v>
      </c>
      <c r="L44" s="278">
        <v>852.1</v>
      </c>
      <c r="M44" s="278">
        <v>1.58463</v>
      </c>
    </row>
    <row r="45" spans="1:13">
      <c r="A45" s="269">
        <v>35</v>
      </c>
      <c r="B45" s="278" t="s">
        <v>309</v>
      </c>
      <c r="C45" s="279">
        <v>3493.6</v>
      </c>
      <c r="D45" s="280">
        <v>3492.9166666666665</v>
      </c>
      <c r="E45" s="280">
        <v>3411.6833333333329</v>
      </c>
      <c r="F45" s="280">
        <v>3329.7666666666664</v>
      </c>
      <c r="G45" s="280">
        <v>3248.5333333333328</v>
      </c>
      <c r="H45" s="280">
        <v>3574.833333333333</v>
      </c>
      <c r="I45" s="280">
        <v>3656.0666666666666</v>
      </c>
      <c r="J45" s="280">
        <v>3737.9833333333331</v>
      </c>
      <c r="K45" s="278">
        <v>3574.15</v>
      </c>
      <c r="L45" s="278">
        <v>3411</v>
      </c>
      <c r="M45" s="278">
        <v>1.1660600000000001</v>
      </c>
    </row>
    <row r="46" spans="1:13">
      <c r="A46" s="269">
        <v>36</v>
      </c>
      <c r="B46" s="278" t="s">
        <v>311</v>
      </c>
      <c r="C46" s="279">
        <v>4437.1000000000004</v>
      </c>
      <c r="D46" s="280">
        <v>4475.0166666666664</v>
      </c>
      <c r="E46" s="280">
        <v>4380.083333333333</v>
      </c>
      <c r="F46" s="280">
        <v>4323.0666666666666</v>
      </c>
      <c r="G46" s="280">
        <v>4228.1333333333332</v>
      </c>
      <c r="H46" s="280">
        <v>4532.0333333333328</v>
      </c>
      <c r="I46" s="280">
        <v>4626.9666666666672</v>
      </c>
      <c r="J46" s="280">
        <v>4683.9833333333327</v>
      </c>
      <c r="K46" s="278">
        <v>4569.95</v>
      </c>
      <c r="L46" s="278">
        <v>4418</v>
      </c>
      <c r="M46" s="278">
        <v>0.46385999999999999</v>
      </c>
    </row>
    <row r="47" spans="1:13">
      <c r="A47" s="269">
        <v>37</v>
      </c>
      <c r="B47" s="278" t="s">
        <v>227</v>
      </c>
      <c r="C47" s="279">
        <v>478.6</v>
      </c>
      <c r="D47" s="280">
        <v>472.16666666666669</v>
      </c>
      <c r="E47" s="280">
        <v>465.43333333333339</v>
      </c>
      <c r="F47" s="280">
        <v>452.26666666666671</v>
      </c>
      <c r="G47" s="280">
        <v>445.53333333333342</v>
      </c>
      <c r="H47" s="280">
        <v>485.33333333333337</v>
      </c>
      <c r="I47" s="280">
        <v>492.06666666666661</v>
      </c>
      <c r="J47" s="280">
        <v>505.23333333333335</v>
      </c>
      <c r="K47" s="278">
        <v>478.9</v>
      </c>
      <c r="L47" s="278">
        <v>459</v>
      </c>
      <c r="M47" s="278">
        <v>9.4619700000000009</v>
      </c>
    </row>
    <row r="48" spans="1:13">
      <c r="A48" s="269">
        <v>38</v>
      </c>
      <c r="B48" s="278" t="s">
        <v>54</v>
      </c>
      <c r="C48" s="279">
        <v>768.4</v>
      </c>
      <c r="D48" s="280">
        <v>769.86666666666667</v>
      </c>
      <c r="E48" s="280">
        <v>754.63333333333333</v>
      </c>
      <c r="F48" s="280">
        <v>740.86666666666667</v>
      </c>
      <c r="G48" s="280">
        <v>725.63333333333333</v>
      </c>
      <c r="H48" s="280">
        <v>783.63333333333333</v>
      </c>
      <c r="I48" s="280">
        <v>798.86666666666667</v>
      </c>
      <c r="J48" s="280">
        <v>812.63333333333333</v>
      </c>
      <c r="K48" s="278">
        <v>785.1</v>
      </c>
      <c r="L48" s="278">
        <v>756.1</v>
      </c>
      <c r="M48" s="278">
        <v>31.163789999999999</v>
      </c>
    </row>
    <row r="49" spans="1:13">
      <c r="A49" s="269">
        <v>39</v>
      </c>
      <c r="B49" s="278" t="s">
        <v>312</v>
      </c>
      <c r="C49" s="279">
        <v>458.3</v>
      </c>
      <c r="D49" s="280">
        <v>463.33333333333331</v>
      </c>
      <c r="E49" s="280">
        <v>444.96666666666664</v>
      </c>
      <c r="F49" s="280">
        <v>431.63333333333333</v>
      </c>
      <c r="G49" s="280">
        <v>413.26666666666665</v>
      </c>
      <c r="H49" s="280">
        <v>476.66666666666663</v>
      </c>
      <c r="I49" s="280">
        <v>495.0333333333333</v>
      </c>
      <c r="J49" s="280">
        <v>508.36666666666662</v>
      </c>
      <c r="K49" s="278">
        <v>481.7</v>
      </c>
      <c r="L49" s="278">
        <v>450</v>
      </c>
      <c r="M49" s="278">
        <v>5.1536099999999996</v>
      </c>
    </row>
    <row r="50" spans="1:13">
      <c r="A50" s="269">
        <v>40</v>
      </c>
      <c r="B50" s="278" t="s">
        <v>56</v>
      </c>
      <c r="C50" s="279">
        <v>381.55</v>
      </c>
      <c r="D50" s="280">
        <v>382.31666666666661</v>
      </c>
      <c r="E50" s="280">
        <v>359.63333333333321</v>
      </c>
      <c r="F50" s="280">
        <v>337.71666666666658</v>
      </c>
      <c r="G50" s="280">
        <v>315.03333333333319</v>
      </c>
      <c r="H50" s="280">
        <v>404.23333333333323</v>
      </c>
      <c r="I50" s="280">
        <v>426.91666666666663</v>
      </c>
      <c r="J50" s="280">
        <v>448.83333333333326</v>
      </c>
      <c r="K50" s="278">
        <v>405</v>
      </c>
      <c r="L50" s="278">
        <v>360.4</v>
      </c>
      <c r="M50" s="278">
        <v>961.90273999999999</v>
      </c>
    </row>
    <row r="51" spans="1:13">
      <c r="A51" s="269">
        <v>41</v>
      </c>
      <c r="B51" s="278" t="s">
        <v>57</v>
      </c>
      <c r="C51" s="279">
        <v>2718.45</v>
      </c>
      <c r="D51" s="280">
        <v>2736.0833333333335</v>
      </c>
      <c r="E51" s="280">
        <v>2685.2166666666672</v>
      </c>
      <c r="F51" s="280">
        <v>2651.9833333333336</v>
      </c>
      <c r="G51" s="280">
        <v>2601.1166666666672</v>
      </c>
      <c r="H51" s="280">
        <v>2769.3166666666671</v>
      </c>
      <c r="I51" s="280">
        <v>2820.1833333333329</v>
      </c>
      <c r="J51" s="280">
        <v>2853.416666666667</v>
      </c>
      <c r="K51" s="278">
        <v>2786.95</v>
      </c>
      <c r="L51" s="278">
        <v>2702.85</v>
      </c>
      <c r="M51" s="278">
        <v>6.1138300000000001</v>
      </c>
    </row>
    <row r="52" spans="1:13">
      <c r="A52" s="269">
        <v>42</v>
      </c>
      <c r="B52" s="278" t="s">
        <v>316</v>
      </c>
      <c r="C52" s="279">
        <v>143.9</v>
      </c>
      <c r="D52" s="280">
        <v>143.78333333333333</v>
      </c>
      <c r="E52" s="280">
        <v>141.11666666666667</v>
      </c>
      <c r="F52" s="280">
        <v>138.33333333333334</v>
      </c>
      <c r="G52" s="280">
        <v>135.66666666666669</v>
      </c>
      <c r="H52" s="280">
        <v>146.56666666666666</v>
      </c>
      <c r="I52" s="280">
        <v>149.23333333333335</v>
      </c>
      <c r="J52" s="280">
        <v>152.01666666666665</v>
      </c>
      <c r="K52" s="278">
        <v>146.44999999999999</v>
      </c>
      <c r="L52" s="278">
        <v>141</v>
      </c>
      <c r="M52" s="278">
        <v>6.0328299999999997</v>
      </c>
    </row>
    <row r="53" spans="1:13">
      <c r="A53" s="269">
        <v>43</v>
      </c>
      <c r="B53" s="278" t="s">
        <v>317</v>
      </c>
      <c r="C53" s="279">
        <v>405.4</v>
      </c>
      <c r="D53" s="280">
        <v>402.91666666666669</v>
      </c>
      <c r="E53" s="280">
        <v>385.83333333333337</v>
      </c>
      <c r="F53" s="280">
        <v>366.26666666666671</v>
      </c>
      <c r="G53" s="280">
        <v>349.18333333333339</v>
      </c>
      <c r="H53" s="280">
        <v>422.48333333333335</v>
      </c>
      <c r="I53" s="280">
        <v>439.56666666666672</v>
      </c>
      <c r="J53" s="280">
        <v>459.13333333333333</v>
      </c>
      <c r="K53" s="278">
        <v>420</v>
      </c>
      <c r="L53" s="278">
        <v>383.35</v>
      </c>
      <c r="M53" s="278">
        <v>2.01776</v>
      </c>
    </row>
    <row r="54" spans="1:13">
      <c r="A54" s="269">
        <v>44</v>
      </c>
      <c r="B54" s="278" t="s">
        <v>59</v>
      </c>
      <c r="C54" s="279">
        <v>5128.3</v>
      </c>
      <c r="D54" s="280">
        <v>5126.333333333333</v>
      </c>
      <c r="E54" s="280">
        <v>4982.6666666666661</v>
      </c>
      <c r="F54" s="280">
        <v>4837.0333333333328</v>
      </c>
      <c r="G54" s="280">
        <v>4693.3666666666659</v>
      </c>
      <c r="H54" s="280">
        <v>5271.9666666666662</v>
      </c>
      <c r="I54" s="280">
        <v>5415.6333333333323</v>
      </c>
      <c r="J54" s="280">
        <v>5561.2666666666664</v>
      </c>
      <c r="K54" s="278">
        <v>5270</v>
      </c>
      <c r="L54" s="278">
        <v>4980.7</v>
      </c>
      <c r="M54" s="278">
        <v>11.69103</v>
      </c>
    </row>
    <row r="55" spans="1:13">
      <c r="A55" s="269">
        <v>45</v>
      </c>
      <c r="B55" s="278" t="s">
        <v>233</v>
      </c>
      <c r="C55" s="279">
        <v>2317.4</v>
      </c>
      <c r="D55" s="280">
        <v>2327.0666666666666</v>
      </c>
      <c r="E55" s="280">
        <v>2274.1333333333332</v>
      </c>
      <c r="F55" s="280">
        <v>2230.8666666666668</v>
      </c>
      <c r="G55" s="280">
        <v>2177.9333333333334</v>
      </c>
      <c r="H55" s="280">
        <v>2370.333333333333</v>
      </c>
      <c r="I55" s="280">
        <v>2423.2666666666664</v>
      </c>
      <c r="J55" s="280">
        <v>2466.5333333333328</v>
      </c>
      <c r="K55" s="278">
        <v>2380</v>
      </c>
      <c r="L55" s="278">
        <v>2283.8000000000002</v>
      </c>
      <c r="M55" s="278">
        <v>0.93403999999999998</v>
      </c>
    </row>
    <row r="56" spans="1:13">
      <c r="A56" s="269">
        <v>46</v>
      </c>
      <c r="B56" s="278" t="s">
        <v>60</v>
      </c>
      <c r="C56" s="279">
        <v>2365</v>
      </c>
      <c r="D56" s="280">
        <v>2368.4666666666667</v>
      </c>
      <c r="E56" s="280">
        <v>2281.5333333333333</v>
      </c>
      <c r="F56" s="280">
        <v>2198.0666666666666</v>
      </c>
      <c r="G56" s="280">
        <v>2111.1333333333332</v>
      </c>
      <c r="H56" s="280">
        <v>2451.9333333333334</v>
      </c>
      <c r="I56" s="280">
        <v>2538.8666666666668</v>
      </c>
      <c r="J56" s="280">
        <v>2622.3333333333335</v>
      </c>
      <c r="K56" s="278">
        <v>2455.4</v>
      </c>
      <c r="L56" s="278">
        <v>2285</v>
      </c>
      <c r="M56" s="278">
        <v>129.14388</v>
      </c>
    </row>
    <row r="57" spans="1:13">
      <c r="A57" s="269">
        <v>47</v>
      </c>
      <c r="B57" s="278" t="s">
        <v>61</v>
      </c>
      <c r="C57" s="279">
        <v>1199.2</v>
      </c>
      <c r="D57" s="280">
        <v>1185.0833333333333</v>
      </c>
      <c r="E57" s="280">
        <v>1162.1666666666665</v>
      </c>
      <c r="F57" s="280">
        <v>1125.1333333333332</v>
      </c>
      <c r="G57" s="280">
        <v>1102.2166666666665</v>
      </c>
      <c r="H57" s="280">
        <v>1222.1166666666666</v>
      </c>
      <c r="I57" s="280">
        <v>1245.0333333333331</v>
      </c>
      <c r="J57" s="280">
        <v>1282.0666666666666</v>
      </c>
      <c r="K57" s="278">
        <v>1208</v>
      </c>
      <c r="L57" s="278">
        <v>1148.05</v>
      </c>
      <c r="M57" s="278">
        <v>13.370430000000001</v>
      </c>
    </row>
    <row r="58" spans="1:13">
      <c r="A58" s="269">
        <v>48</v>
      </c>
      <c r="B58" s="278" t="s">
        <v>318</v>
      </c>
      <c r="C58" s="279">
        <v>103.2</v>
      </c>
      <c r="D58" s="280">
        <v>104.13333333333333</v>
      </c>
      <c r="E58" s="280">
        <v>101.76666666666665</v>
      </c>
      <c r="F58" s="280">
        <v>100.33333333333333</v>
      </c>
      <c r="G58" s="280">
        <v>97.966666666666654</v>
      </c>
      <c r="H58" s="280">
        <v>105.56666666666665</v>
      </c>
      <c r="I58" s="280">
        <v>107.93333333333332</v>
      </c>
      <c r="J58" s="280">
        <v>109.36666666666665</v>
      </c>
      <c r="K58" s="278">
        <v>106.5</v>
      </c>
      <c r="L58" s="278">
        <v>102.7</v>
      </c>
      <c r="M58" s="278">
        <v>1.7538400000000001</v>
      </c>
    </row>
    <row r="59" spans="1:13">
      <c r="A59" s="269">
        <v>49</v>
      </c>
      <c r="B59" s="278" t="s">
        <v>319</v>
      </c>
      <c r="C59" s="279">
        <v>127.8</v>
      </c>
      <c r="D59" s="280">
        <v>130.20000000000002</v>
      </c>
      <c r="E59" s="280">
        <v>123.15000000000003</v>
      </c>
      <c r="F59" s="280">
        <v>118.50000000000001</v>
      </c>
      <c r="G59" s="280">
        <v>111.45000000000003</v>
      </c>
      <c r="H59" s="280">
        <v>134.85000000000002</v>
      </c>
      <c r="I59" s="280">
        <v>141.90000000000003</v>
      </c>
      <c r="J59" s="280">
        <v>146.55000000000004</v>
      </c>
      <c r="K59" s="278">
        <v>137.25</v>
      </c>
      <c r="L59" s="278">
        <v>125.55</v>
      </c>
      <c r="M59" s="278">
        <v>17.05331</v>
      </c>
    </row>
    <row r="60" spans="1:13" ht="12" customHeight="1">
      <c r="A60" s="269">
        <v>50</v>
      </c>
      <c r="B60" s="278" t="s">
        <v>234</v>
      </c>
      <c r="C60" s="279">
        <v>268</v>
      </c>
      <c r="D60" s="280">
        <v>269.34999999999997</v>
      </c>
      <c r="E60" s="280">
        <v>258.69999999999993</v>
      </c>
      <c r="F60" s="280">
        <v>249.39999999999998</v>
      </c>
      <c r="G60" s="280">
        <v>238.74999999999994</v>
      </c>
      <c r="H60" s="280">
        <v>278.64999999999992</v>
      </c>
      <c r="I60" s="280">
        <v>289.2999999999999</v>
      </c>
      <c r="J60" s="280">
        <v>298.59999999999991</v>
      </c>
      <c r="K60" s="278">
        <v>280</v>
      </c>
      <c r="L60" s="278">
        <v>260.05</v>
      </c>
      <c r="M60" s="278">
        <v>139.50317000000001</v>
      </c>
    </row>
    <row r="61" spans="1:13">
      <c r="A61" s="269">
        <v>51</v>
      </c>
      <c r="B61" s="278" t="s">
        <v>62</v>
      </c>
      <c r="C61" s="279">
        <v>44.85</v>
      </c>
      <c r="D61" s="280">
        <v>45.333333333333336</v>
      </c>
      <c r="E61" s="280">
        <v>43.266666666666673</v>
      </c>
      <c r="F61" s="280">
        <v>41.683333333333337</v>
      </c>
      <c r="G61" s="280">
        <v>39.616666666666674</v>
      </c>
      <c r="H61" s="280">
        <v>46.916666666666671</v>
      </c>
      <c r="I61" s="280">
        <v>48.983333333333334</v>
      </c>
      <c r="J61" s="280">
        <v>50.56666666666667</v>
      </c>
      <c r="K61" s="278">
        <v>47.4</v>
      </c>
      <c r="L61" s="278">
        <v>43.75</v>
      </c>
      <c r="M61" s="278">
        <v>481.31045999999998</v>
      </c>
    </row>
    <row r="62" spans="1:13">
      <c r="A62" s="269">
        <v>52</v>
      </c>
      <c r="B62" s="278" t="s">
        <v>63</v>
      </c>
      <c r="C62" s="279">
        <v>49.75</v>
      </c>
      <c r="D62" s="280">
        <v>50.133333333333333</v>
      </c>
      <c r="E62" s="280">
        <v>47.766666666666666</v>
      </c>
      <c r="F62" s="280">
        <v>45.783333333333331</v>
      </c>
      <c r="G62" s="280">
        <v>43.416666666666664</v>
      </c>
      <c r="H62" s="280">
        <v>52.116666666666667</v>
      </c>
      <c r="I62" s="280">
        <v>54.483333333333327</v>
      </c>
      <c r="J62" s="280">
        <v>56.466666666666669</v>
      </c>
      <c r="K62" s="278">
        <v>52.5</v>
      </c>
      <c r="L62" s="278">
        <v>48.15</v>
      </c>
      <c r="M62" s="278">
        <v>334.92218000000003</v>
      </c>
    </row>
    <row r="63" spans="1:13">
      <c r="A63" s="269">
        <v>53</v>
      </c>
      <c r="B63" s="278" t="s">
        <v>313</v>
      </c>
      <c r="C63" s="279">
        <v>1093.95</v>
      </c>
      <c r="D63" s="280">
        <v>1096.6666666666667</v>
      </c>
      <c r="E63" s="280">
        <v>1083.3333333333335</v>
      </c>
      <c r="F63" s="280">
        <v>1072.7166666666667</v>
      </c>
      <c r="G63" s="280">
        <v>1059.3833333333334</v>
      </c>
      <c r="H63" s="280">
        <v>1107.2833333333335</v>
      </c>
      <c r="I63" s="280">
        <v>1120.616666666667</v>
      </c>
      <c r="J63" s="280">
        <v>1131.2333333333336</v>
      </c>
      <c r="K63" s="278">
        <v>1110</v>
      </c>
      <c r="L63" s="278">
        <v>1086.05</v>
      </c>
      <c r="M63" s="278">
        <v>0.31107000000000001</v>
      </c>
    </row>
    <row r="64" spans="1:13">
      <c r="A64" s="269">
        <v>54</v>
      </c>
      <c r="B64" s="278" t="s">
        <v>64</v>
      </c>
      <c r="C64" s="279">
        <v>1330.35</v>
      </c>
      <c r="D64" s="280">
        <v>1334.9166666666667</v>
      </c>
      <c r="E64" s="280">
        <v>1301.4833333333336</v>
      </c>
      <c r="F64" s="280">
        <v>1272.6166666666668</v>
      </c>
      <c r="G64" s="280">
        <v>1239.1833333333336</v>
      </c>
      <c r="H64" s="280">
        <v>1363.7833333333335</v>
      </c>
      <c r="I64" s="280">
        <v>1397.2166666666665</v>
      </c>
      <c r="J64" s="280">
        <v>1426.0833333333335</v>
      </c>
      <c r="K64" s="278">
        <v>1368.35</v>
      </c>
      <c r="L64" s="278">
        <v>1306.05</v>
      </c>
      <c r="M64" s="278">
        <v>7.6886400000000004</v>
      </c>
    </row>
    <row r="65" spans="1:13">
      <c r="A65" s="269">
        <v>55</v>
      </c>
      <c r="B65" s="278" t="s">
        <v>321</v>
      </c>
      <c r="C65" s="279">
        <v>5705.35</v>
      </c>
      <c r="D65" s="280">
        <v>5650.45</v>
      </c>
      <c r="E65" s="280">
        <v>5577.9</v>
      </c>
      <c r="F65" s="280">
        <v>5450.45</v>
      </c>
      <c r="G65" s="280">
        <v>5377.9</v>
      </c>
      <c r="H65" s="280">
        <v>5777.9</v>
      </c>
      <c r="I65" s="280">
        <v>5850.4500000000007</v>
      </c>
      <c r="J65" s="280">
        <v>5977.9</v>
      </c>
      <c r="K65" s="278">
        <v>5723</v>
      </c>
      <c r="L65" s="278">
        <v>5523</v>
      </c>
      <c r="M65" s="278">
        <v>0.53322999999999998</v>
      </c>
    </row>
    <row r="66" spans="1:13">
      <c r="A66" s="269">
        <v>56</v>
      </c>
      <c r="B66" s="278" t="s">
        <v>235</v>
      </c>
      <c r="C66" s="279">
        <v>997.8</v>
      </c>
      <c r="D66" s="280">
        <v>1009.4166666666666</v>
      </c>
      <c r="E66" s="280">
        <v>979.38333333333321</v>
      </c>
      <c r="F66" s="280">
        <v>960.96666666666658</v>
      </c>
      <c r="G66" s="280">
        <v>930.93333333333317</v>
      </c>
      <c r="H66" s="280">
        <v>1027.8333333333333</v>
      </c>
      <c r="I66" s="280">
        <v>1057.8666666666668</v>
      </c>
      <c r="J66" s="280">
        <v>1076.2833333333333</v>
      </c>
      <c r="K66" s="278">
        <v>1039.45</v>
      </c>
      <c r="L66" s="278">
        <v>991</v>
      </c>
      <c r="M66" s="278">
        <v>0.62663999999999997</v>
      </c>
    </row>
    <row r="67" spans="1:13">
      <c r="A67" s="269">
        <v>57</v>
      </c>
      <c r="B67" s="278" t="s">
        <v>322</v>
      </c>
      <c r="C67" s="279">
        <v>262.89999999999998</v>
      </c>
      <c r="D67" s="280">
        <v>255.73333333333335</v>
      </c>
      <c r="E67" s="280">
        <v>241.4666666666667</v>
      </c>
      <c r="F67" s="280">
        <v>220.03333333333336</v>
      </c>
      <c r="G67" s="280">
        <v>205.76666666666671</v>
      </c>
      <c r="H67" s="280">
        <v>277.16666666666669</v>
      </c>
      <c r="I67" s="280">
        <v>291.43333333333334</v>
      </c>
      <c r="J67" s="280">
        <v>312.86666666666667</v>
      </c>
      <c r="K67" s="278">
        <v>270</v>
      </c>
      <c r="L67" s="278">
        <v>234.3</v>
      </c>
      <c r="M67" s="278">
        <v>6.0297099999999997</v>
      </c>
    </row>
    <row r="68" spans="1:13">
      <c r="A68" s="269">
        <v>58</v>
      </c>
      <c r="B68" s="278" t="s">
        <v>66</v>
      </c>
      <c r="C68" s="279">
        <v>70.650000000000006</v>
      </c>
      <c r="D68" s="280">
        <v>70.916666666666671</v>
      </c>
      <c r="E68" s="280">
        <v>68.933333333333337</v>
      </c>
      <c r="F68" s="280">
        <v>67.216666666666669</v>
      </c>
      <c r="G68" s="280">
        <v>65.233333333333334</v>
      </c>
      <c r="H68" s="280">
        <v>72.63333333333334</v>
      </c>
      <c r="I68" s="280">
        <v>74.61666666666666</v>
      </c>
      <c r="J68" s="280">
        <v>76.333333333333343</v>
      </c>
      <c r="K68" s="278">
        <v>72.900000000000006</v>
      </c>
      <c r="L68" s="278">
        <v>69.2</v>
      </c>
      <c r="M68" s="278">
        <v>106.45724</v>
      </c>
    </row>
    <row r="69" spans="1:13">
      <c r="A69" s="269">
        <v>59</v>
      </c>
      <c r="B69" s="278" t="s">
        <v>314</v>
      </c>
      <c r="C69" s="279">
        <v>596.04999999999995</v>
      </c>
      <c r="D69" s="280">
        <v>594.61666666666667</v>
      </c>
      <c r="E69" s="280">
        <v>581.43333333333339</v>
      </c>
      <c r="F69" s="280">
        <v>566.81666666666672</v>
      </c>
      <c r="G69" s="280">
        <v>553.63333333333344</v>
      </c>
      <c r="H69" s="280">
        <v>609.23333333333335</v>
      </c>
      <c r="I69" s="280">
        <v>622.41666666666652</v>
      </c>
      <c r="J69" s="280">
        <v>637.0333333333333</v>
      </c>
      <c r="K69" s="278">
        <v>607.79999999999995</v>
      </c>
      <c r="L69" s="278">
        <v>580</v>
      </c>
      <c r="M69" s="278">
        <v>4.1162200000000002</v>
      </c>
    </row>
    <row r="70" spans="1:13">
      <c r="A70" s="269">
        <v>60</v>
      </c>
      <c r="B70" s="278" t="s">
        <v>67</v>
      </c>
      <c r="C70" s="279">
        <v>505.45</v>
      </c>
      <c r="D70" s="280">
        <v>503.48333333333329</v>
      </c>
      <c r="E70" s="280">
        <v>497.06666666666661</v>
      </c>
      <c r="F70" s="280">
        <v>488.68333333333334</v>
      </c>
      <c r="G70" s="280">
        <v>482.26666666666665</v>
      </c>
      <c r="H70" s="280">
        <v>511.86666666666656</v>
      </c>
      <c r="I70" s="280">
        <v>518.28333333333319</v>
      </c>
      <c r="J70" s="280">
        <v>526.66666666666652</v>
      </c>
      <c r="K70" s="278">
        <v>509.9</v>
      </c>
      <c r="L70" s="278">
        <v>495.1</v>
      </c>
      <c r="M70" s="278">
        <v>11.33272</v>
      </c>
    </row>
    <row r="71" spans="1:13">
      <c r="A71" s="269">
        <v>61</v>
      </c>
      <c r="B71" s="278" t="s">
        <v>68</v>
      </c>
      <c r="C71" s="279">
        <v>348.15</v>
      </c>
      <c r="D71" s="280">
        <v>350.18333333333334</v>
      </c>
      <c r="E71" s="280">
        <v>341.4666666666667</v>
      </c>
      <c r="F71" s="280">
        <v>334.78333333333336</v>
      </c>
      <c r="G71" s="280">
        <v>326.06666666666672</v>
      </c>
      <c r="H71" s="280">
        <v>356.86666666666667</v>
      </c>
      <c r="I71" s="280">
        <v>365.58333333333326</v>
      </c>
      <c r="J71" s="280">
        <v>372.26666666666665</v>
      </c>
      <c r="K71" s="278">
        <v>358.9</v>
      </c>
      <c r="L71" s="278">
        <v>343.5</v>
      </c>
      <c r="M71" s="278">
        <v>23.49784</v>
      </c>
    </row>
    <row r="72" spans="1:13">
      <c r="A72" s="269">
        <v>62</v>
      </c>
      <c r="B72" s="278" t="s">
        <v>70</v>
      </c>
      <c r="C72" s="279">
        <v>544.9</v>
      </c>
      <c r="D72" s="280">
        <v>547.06666666666661</v>
      </c>
      <c r="E72" s="280">
        <v>534.83333333333326</v>
      </c>
      <c r="F72" s="280">
        <v>524.76666666666665</v>
      </c>
      <c r="G72" s="280">
        <v>512.5333333333333</v>
      </c>
      <c r="H72" s="280">
        <v>557.13333333333321</v>
      </c>
      <c r="I72" s="280">
        <v>569.36666666666656</v>
      </c>
      <c r="J72" s="280">
        <v>579.43333333333317</v>
      </c>
      <c r="K72" s="278">
        <v>559.29999999999995</v>
      </c>
      <c r="L72" s="278">
        <v>537</v>
      </c>
      <c r="M72" s="278">
        <v>190.72658999999999</v>
      </c>
    </row>
    <row r="73" spans="1:13">
      <c r="A73" s="269">
        <v>63</v>
      </c>
      <c r="B73" s="278" t="s">
        <v>71</v>
      </c>
      <c r="C73" s="279">
        <v>28.35</v>
      </c>
      <c r="D73" s="280">
        <v>28.650000000000002</v>
      </c>
      <c r="E73" s="280">
        <v>27.300000000000004</v>
      </c>
      <c r="F73" s="280">
        <v>26.250000000000004</v>
      </c>
      <c r="G73" s="280">
        <v>24.900000000000006</v>
      </c>
      <c r="H73" s="280">
        <v>29.700000000000003</v>
      </c>
      <c r="I73" s="280">
        <v>31.050000000000004</v>
      </c>
      <c r="J73" s="280">
        <v>32.1</v>
      </c>
      <c r="K73" s="278">
        <v>30</v>
      </c>
      <c r="L73" s="278">
        <v>27.6</v>
      </c>
      <c r="M73" s="278">
        <v>626.18726000000004</v>
      </c>
    </row>
    <row r="74" spans="1:13">
      <c r="A74" s="269">
        <v>64</v>
      </c>
      <c r="B74" s="278" t="s">
        <v>72</v>
      </c>
      <c r="C74" s="279">
        <v>385.1</v>
      </c>
      <c r="D74" s="280">
        <v>385.38333333333338</v>
      </c>
      <c r="E74" s="280">
        <v>377.76666666666677</v>
      </c>
      <c r="F74" s="280">
        <v>370.43333333333339</v>
      </c>
      <c r="G74" s="280">
        <v>362.81666666666678</v>
      </c>
      <c r="H74" s="280">
        <v>392.71666666666675</v>
      </c>
      <c r="I74" s="280">
        <v>400.33333333333343</v>
      </c>
      <c r="J74" s="280">
        <v>407.66666666666674</v>
      </c>
      <c r="K74" s="278">
        <v>393</v>
      </c>
      <c r="L74" s="278">
        <v>378.05</v>
      </c>
      <c r="M74" s="278">
        <v>48.883490000000002</v>
      </c>
    </row>
    <row r="75" spans="1:13">
      <c r="A75" s="269">
        <v>65</v>
      </c>
      <c r="B75" s="278" t="s">
        <v>323</v>
      </c>
      <c r="C75" s="279">
        <v>504.3</v>
      </c>
      <c r="D75" s="280">
        <v>506.88333333333338</v>
      </c>
      <c r="E75" s="280">
        <v>490.06666666666672</v>
      </c>
      <c r="F75" s="280">
        <v>475.83333333333331</v>
      </c>
      <c r="G75" s="280">
        <v>459.01666666666665</v>
      </c>
      <c r="H75" s="280">
        <v>521.11666666666679</v>
      </c>
      <c r="I75" s="280">
        <v>537.93333333333351</v>
      </c>
      <c r="J75" s="280">
        <v>552.16666666666686</v>
      </c>
      <c r="K75" s="278">
        <v>523.70000000000005</v>
      </c>
      <c r="L75" s="278">
        <v>492.65</v>
      </c>
      <c r="M75" s="278">
        <v>1.28163</v>
      </c>
    </row>
    <row r="76" spans="1:13" s="16" customFormat="1">
      <c r="A76" s="269">
        <v>66</v>
      </c>
      <c r="B76" s="278" t="s">
        <v>325</v>
      </c>
      <c r="C76" s="279">
        <v>102.35</v>
      </c>
      <c r="D76" s="280">
        <v>104.45</v>
      </c>
      <c r="E76" s="280">
        <v>99.4</v>
      </c>
      <c r="F76" s="280">
        <v>96.45</v>
      </c>
      <c r="G76" s="280">
        <v>91.4</v>
      </c>
      <c r="H76" s="280">
        <v>107.4</v>
      </c>
      <c r="I76" s="280">
        <v>112.44999999999999</v>
      </c>
      <c r="J76" s="280">
        <v>115.4</v>
      </c>
      <c r="K76" s="278">
        <v>109.5</v>
      </c>
      <c r="L76" s="278">
        <v>101.5</v>
      </c>
      <c r="M76" s="278">
        <v>2.9475799999999999</v>
      </c>
    </row>
    <row r="77" spans="1:13" s="16" customFormat="1">
      <c r="A77" s="269">
        <v>67</v>
      </c>
      <c r="B77" s="278" t="s">
        <v>326</v>
      </c>
      <c r="C77" s="279">
        <v>2020.3</v>
      </c>
      <c r="D77" s="280">
        <v>2037.4333333333334</v>
      </c>
      <c r="E77" s="280">
        <v>1994.8666666666668</v>
      </c>
      <c r="F77" s="280">
        <v>1969.4333333333334</v>
      </c>
      <c r="G77" s="280">
        <v>1926.8666666666668</v>
      </c>
      <c r="H77" s="280">
        <v>2062.8666666666668</v>
      </c>
      <c r="I77" s="280">
        <v>2105.4333333333334</v>
      </c>
      <c r="J77" s="280">
        <v>2130.8666666666668</v>
      </c>
      <c r="K77" s="278">
        <v>2080</v>
      </c>
      <c r="L77" s="278">
        <v>2012</v>
      </c>
      <c r="M77" s="278">
        <v>9.7049999999999997E-2</v>
      </c>
    </row>
    <row r="78" spans="1:13" s="16" customFormat="1">
      <c r="A78" s="269">
        <v>68</v>
      </c>
      <c r="B78" s="278" t="s">
        <v>327</v>
      </c>
      <c r="C78" s="279">
        <v>495.25</v>
      </c>
      <c r="D78" s="280">
        <v>497.59999999999997</v>
      </c>
      <c r="E78" s="280">
        <v>491.64999999999992</v>
      </c>
      <c r="F78" s="280">
        <v>488.04999999999995</v>
      </c>
      <c r="G78" s="280">
        <v>482.09999999999991</v>
      </c>
      <c r="H78" s="280">
        <v>501.19999999999993</v>
      </c>
      <c r="I78" s="280">
        <v>507.15</v>
      </c>
      <c r="J78" s="280">
        <v>510.74999999999994</v>
      </c>
      <c r="K78" s="278">
        <v>503.55</v>
      </c>
      <c r="L78" s="278">
        <v>494</v>
      </c>
      <c r="M78" s="278">
        <v>0.37646000000000002</v>
      </c>
    </row>
    <row r="79" spans="1:13" s="16" customFormat="1">
      <c r="A79" s="269">
        <v>69</v>
      </c>
      <c r="B79" s="278" t="s">
        <v>328</v>
      </c>
      <c r="C79" s="279">
        <v>60.7</v>
      </c>
      <c r="D79" s="280">
        <v>61.233333333333327</v>
      </c>
      <c r="E79" s="280">
        <v>57.966666666666654</v>
      </c>
      <c r="F79" s="280">
        <v>55.233333333333327</v>
      </c>
      <c r="G79" s="280">
        <v>51.966666666666654</v>
      </c>
      <c r="H79" s="280">
        <v>63.966666666666654</v>
      </c>
      <c r="I79" s="280">
        <v>67.23333333333332</v>
      </c>
      <c r="J79" s="280">
        <v>69.966666666666654</v>
      </c>
      <c r="K79" s="278">
        <v>64.5</v>
      </c>
      <c r="L79" s="278">
        <v>58.5</v>
      </c>
      <c r="M79" s="278">
        <v>18.370899999999999</v>
      </c>
    </row>
    <row r="80" spans="1:13" s="16" customFormat="1">
      <c r="A80" s="269">
        <v>70</v>
      </c>
      <c r="B80" s="278" t="s">
        <v>73</v>
      </c>
      <c r="C80" s="279">
        <v>10566.1</v>
      </c>
      <c r="D80" s="280">
        <v>10665.166666666666</v>
      </c>
      <c r="E80" s="280">
        <v>10350.933333333332</v>
      </c>
      <c r="F80" s="280">
        <v>10135.766666666666</v>
      </c>
      <c r="G80" s="280">
        <v>9821.5333333333328</v>
      </c>
      <c r="H80" s="280">
        <v>10880.333333333332</v>
      </c>
      <c r="I80" s="280">
        <v>11194.566666666666</v>
      </c>
      <c r="J80" s="280">
        <v>11409.733333333332</v>
      </c>
      <c r="K80" s="278">
        <v>10979.4</v>
      </c>
      <c r="L80" s="278">
        <v>10450</v>
      </c>
      <c r="M80" s="278">
        <v>0.32772000000000001</v>
      </c>
    </row>
    <row r="81" spans="1:13" s="16" customFormat="1">
      <c r="A81" s="269">
        <v>71</v>
      </c>
      <c r="B81" s="278" t="s">
        <v>75</v>
      </c>
      <c r="C81" s="279">
        <v>359.75</v>
      </c>
      <c r="D81" s="280">
        <v>362.84999999999997</v>
      </c>
      <c r="E81" s="280">
        <v>353.54999999999995</v>
      </c>
      <c r="F81" s="280">
        <v>347.34999999999997</v>
      </c>
      <c r="G81" s="280">
        <v>338.04999999999995</v>
      </c>
      <c r="H81" s="280">
        <v>369.04999999999995</v>
      </c>
      <c r="I81" s="280">
        <v>378.35</v>
      </c>
      <c r="J81" s="280">
        <v>384.54999999999995</v>
      </c>
      <c r="K81" s="278">
        <v>372.15</v>
      </c>
      <c r="L81" s="278">
        <v>356.65</v>
      </c>
      <c r="M81" s="278">
        <v>57.352080000000001</v>
      </c>
    </row>
    <row r="82" spans="1:13" s="16" customFormat="1">
      <c r="A82" s="269">
        <v>72</v>
      </c>
      <c r="B82" s="278" t="s">
        <v>329</v>
      </c>
      <c r="C82" s="279">
        <v>122.25</v>
      </c>
      <c r="D82" s="280">
        <v>124.25</v>
      </c>
      <c r="E82" s="280">
        <v>117.5</v>
      </c>
      <c r="F82" s="280">
        <v>112.75</v>
      </c>
      <c r="G82" s="280">
        <v>106</v>
      </c>
      <c r="H82" s="280">
        <v>129</v>
      </c>
      <c r="I82" s="280">
        <v>135.75</v>
      </c>
      <c r="J82" s="280">
        <v>140.5</v>
      </c>
      <c r="K82" s="278">
        <v>131</v>
      </c>
      <c r="L82" s="278">
        <v>119.5</v>
      </c>
      <c r="M82" s="278">
        <v>0.98968999999999996</v>
      </c>
    </row>
    <row r="83" spans="1:13" s="16" customFormat="1">
      <c r="A83" s="269">
        <v>73</v>
      </c>
      <c r="B83" s="278" t="s">
        <v>76</v>
      </c>
      <c r="C83" s="279">
        <v>3345.35</v>
      </c>
      <c r="D83" s="280">
        <v>3358.4333333333329</v>
      </c>
      <c r="E83" s="280">
        <v>3316.9166666666661</v>
      </c>
      <c r="F83" s="280">
        <v>3288.4833333333331</v>
      </c>
      <c r="G83" s="280">
        <v>3246.9666666666662</v>
      </c>
      <c r="H83" s="280">
        <v>3386.8666666666659</v>
      </c>
      <c r="I83" s="280">
        <v>3428.3833333333332</v>
      </c>
      <c r="J83" s="280">
        <v>3456.8166666666657</v>
      </c>
      <c r="K83" s="278">
        <v>3399.95</v>
      </c>
      <c r="L83" s="278">
        <v>3330</v>
      </c>
      <c r="M83" s="278">
        <v>7.0135500000000004</v>
      </c>
    </row>
    <row r="84" spans="1:13" s="16" customFormat="1">
      <c r="A84" s="269">
        <v>74</v>
      </c>
      <c r="B84" s="278" t="s">
        <v>315</v>
      </c>
      <c r="C84" s="279">
        <v>390.7</v>
      </c>
      <c r="D84" s="280">
        <v>390.91666666666669</v>
      </c>
      <c r="E84" s="280">
        <v>383.78333333333336</v>
      </c>
      <c r="F84" s="280">
        <v>376.86666666666667</v>
      </c>
      <c r="G84" s="280">
        <v>369.73333333333335</v>
      </c>
      <c r="H84" s="280">
        <v>397.83333333333337</v>
      </c>
      <c r="I84" s="280">
        <v>404.9666666666667</v>
      </c>
      <c r="J84" s="280">
        <v>411.88333333333338</v>
      </c>
      <c r="K84" s="278">
        <v>398.05</v>
      </c>
      <c r="L84" s="278">
        <v>384</v>
      </c>
      <c r="M84" s="278">
        <v>0.91823999999999995</v>
      </c>
    </row>
    <row r="85" spans="1:13" s="16" customFormat="1">
      <c r="A85" s="269">
        <v>75</v>
      </c>
      <c r="B85" s="278" t="s">
        <v>324</v>
      </c>
      <c r="C85" s="279">
        <v>80.099999999999994</v>
      </c>
      <c r="D85" s="280">
        <v>80.449999999999989</v>
      </c>
      <c r="E85" s="280">
        <v>78.09999999999998</v>
      </c>
      <c r="F85" s="280">
        <v>76.099999999999994</v>
      </c>
      <c r="G85" s="280">
        <v>73.749999999999986</v>
      </c>
      <c r="H85" s="280">
        <v>82.449999999999974</v>
      </c>
      <c r="I85" s="280">
        <v>84.8</v>
      </c>
      <c r="J85" s="280">
        <v>86.799999999999969</v>
      </c>
      <c r="K85" s="278">
        <v>82.8</v>
      </c>
      <c r="L85" s="278">
        <v>78.45</v>
      </c>
      <c r="M85" s="278">
        <v>9.7938100000000006</v>
      </c>
    </row>
    <row r="86" spans="1:13" s="16" customFormat="1">
      <c r="A86" s="269">
        <v>76</v>
      </c>
      <c r="B86" s="278" t="s">
        <v>77</v>
      </c>
      <c r="C86" s="279">
        <v>360.8</v>
      </c>
      <c r="D86" s="280">
        <v>363.9666666666667</v>
      </c>
      <c r="E86" s="280">
        <v>353.18333333333339</v>
      </c>
      <c r="F86" s="280">
        <v>345.56666666666672</v>
      </c>
      <c r="G86" s="280">
        <v>334.78333333333342</v>
      </c>
      <c r="H86" s="280">
        <v>371.58333333333337</v>
      </c>
      <c r="I86" s="280">
        <v>382.36666666666667</v>
      </c>
      <c r="J86" s="280">
        <v>389.98333333333335</v>
      </c>
      <c r="K86" s="278">
        <v>374.75</v>
      </c>
      <c r="L86" s="278">
        <v>356.35</v>
      </c>
      <c r="M86" s="278">
        <v>70.505290000000002</v>
      </c>
    </row>
    <row r="87" spans="1:13" s="16" customFormat="1">
      <c r="A87" s="269">
        <v>77</v>
      </c>
      <c r="B87" s="278" t="s">
        <v>78</v>
      </c>
      <c r="C87" s="279">
        <v>101.45</v>
      </c>
      <c r="D87" s="280">
        <v>102.21666666666665</v>
      </c>
      <c r="E87" s="280">
        <v>97.933333333333309</v>
      </c>
      <c r="F87" s="280">
        <v>94.416666666666657</v>
      </c>
      <c r="G87" s="280">
        <v>90.133333333333312</v>
      </c>
      <c r="H87" s="280">
        <v>105.73333333333331</v>
      </c>
      <c r="I87" s="280">
        <v>110.01666666666664</v>
      </c>
      <c r="J87" s="280">
        <v>113.5333333333333</v>
      </c>
      <c r="K87" s="278">
        <v>106.5</v>
      </c>
      <c r="L87" s="278">
        <v>98.7</v>
      </c>
      <c r="M87" s="278">
        <v>203.02757</v>
      </c>
    </row>
    <row r="88" spans="1:13" s="16" customFormat="1">
      <c r="A88" s="269">
        <v>78</v>
      </c>
      <c r="B88" s="278" t="s">
        <v>333</v>
      </c>
      <c r="C88" s="279">
        <v>318.89999999999998</v>
      </c>
      <c r="D88" s="280">
        <v>323.3</v>
      </c>
      <c r="E88" s="280">
        <v>307.60000000000002</v>
      </c>
      <c r="F88" s="280">
        <v>296.3</v>
      </c>
      <c r="G88" s="280">
        <v>280.60000000000002</v>
      </c>
      <c r="H88" s="280">
        <v>334.6</v>
      </c>
      <c r="I88" s="280">
        <v>350.29999999999995</v>
      </c>
      <c r="J88" s="280">
        <v>361.6</v>
      </c>
      <c r="K88" s="278">
        <v>339</v>
      </c>
      <c r="L88" s="278">
        <v>312</v>
      </c>
      <c r="M88" s="278">
        <v>39.254010000000001</v>
      </c>
    </row>
    <row r="89" spans="1:13" s="16" customFormat="1">
      <c r="A89" s="269">
        <v>79</v>
      </c>
      <c r="B89" s="278" t="s">
        <v>334</v>
      </c>
      <c r="C89" s="279">
        <v>391.3</v>
      </c>
      <c r="D89" s="280">
        <v>397.13333333333338</v>
      </c>
      <c r="E89" s="280">
        <v>374.26666666666677</v>
      </c>
      <c r="F89" s="280">
        <v>357.23333333333341</v>
      </c>
      <c r="G89" s="280">
        <v>334.36666666666679</v>
      </c>
      <c r="H89" s="280">
        <v>414.16666666666674</v>
      </c>
      <c r="I89" s="280">
        <v>437.03333333333342</v>
      </c>
      <c r="J89" s="280">
        <v>454.06666666666672</v>
      </c>
      <c r="K89" s="278">
        <v>420</v>
      </c>
      <c r="L89" s="278">
        <v>380.1</v>
      </c>
      <c r="M89" s="278">
        <v>6.0398699999999996</v>
      </c>
    </row>
    <row r="90" spans="1:13" s="16" customFormat="1">
      <c r="A90" s="269">
        <v>80</v>
      </c>
      <c r="B90" s="278" t="s">
        <v>336</v>
      </c>
      <c r="C90" s="279">
        <v>238.3</v>
      </c>
      <c r="D90" s="280">
        <v>241.61666666666667</v>
      </c>
      <c r="E90" s="280">
        <v>233.98333333333335</v>
      </c>
      <c r="F90" s="280">
        <v>229.66666666666669</v>
      </c>
      <c r="G90" s="280">
        <v>222.03333333333336</v>
      </c>
      <c r="H90" s="280">
        <v>245.93333333333334</v>
      </c>
      <c r="I90" s="280">
        <v>253.56666666666666</v>
      </c>
      <c r="J90" s="280">
        <v>257.88333333333333</v>
      </c>
      <c r="K90" s="278">
        <v>249.25</v>
      </c>
      <c r="L90" s="278">
        <v>237.3</v>
      </c>
      <c r="M90" s="278">
        <v>0.38097999999999999</v>
      </c>
    </row>
    <row r="91" spans="1:13" s="16" customFormat="1">
      <c r="A91" s="269">
        <v>81</v>
      </c>
      <c r="B91" s="278" t="s">
        <v>330</v>
      </c>
      <c r="C91" s="279">
        <v>390.5</v>
      </c>
      <c r="D91" s="280">
        <v>394.18333333333339</v>
      </c>
      <c r="E91" s="280">
        <v>378.9166666666668</v>
      </c>
      <c r="F91" s="280">
        <v>367.33333333333343</v>
      </c>
      <c r="G91" s="280">
        <v>352.06666666666683</v>
      </c>
      <c r="H91" s="280">
        <v>405.76666666666677</v>
      </c>
      <c r="I91" s="280">
        <v>421.03333333333342</v>
      </c>
      <c r="J91" s="280">
        <v>432.61666666666673</v>
      </c>
      <c r="K91" s="278">
        <v>409.45</v>
      </c>
      <c r="L91" s="278">
        <v>382.6</v>
      </c>
      <c r="M91" s="278">
        <v>0.45129000000000002</v>
      </c>
    </row>
    <row r="92" spans="1:13" s="16" customFormat="1">
      <c r="A92" s="269">
        <v>82</v>
      </c>
      <c r="B92" s="278" t="s">
        <v>79</v>
      </c>
      <c r="C92" s="279">
        <v>117.2</v>
      </c>
      <c r="D92" s="280">
        <v>118.10000000000001</v>
      </c>
      <c r="E92" s="280">
        <v>115.40000000000002</v>
      </c>
      <c r="F92" s="280">
        <v>113.60000000000001</v>
      </c>
      <c r="G92" s="280">
        <v>110.90000000000002</v>
      </c>
      <c r="H92" s="280">
        <v>119.90000000000002</v>
      </c>
      <c r="I92" s="280">
        <v>122.60000000000001</v>
      </c>
      <c r="J92" s="280">
        <v>124.40000000000002</v>
      </c>
      <c r="K92" s="278">
        <v>120.8</v>
      </c>
      <c r="L92" s="278">
        <v>116.3</v>
      </c>
      <c r="M92" s="278">
        <v>9.4741900000000001</v>
      </c>
    </row>
    <row r="93" spans="1:13" s="16" customFormat="1">
      <c r="A93" s="269">
        <v>83</v>
      </c>
      <c r="B93" s="278" t="s">
        <v>331</v>
      </c>
      <c r="C93" s="279">
        <v>231.4</v>
      </c>
      <c r="D93" s="280">
        <v>235.1</v>
      </c>
      <c r="E93" s="280">
        <v>226.35</v>
      </c>
      <c r="F93" s="280">
        <v>221.3</v>
      </c>
      <c r="G93" s="280">
        <v>212.55</v>
      </c>
      <c r="H93" s="280">
        <v>240.14999999999998</v>
      </c>
      <c r="I93" s="280">
        <v>248.89999999999998</v>
      </c>
      <c r="J93" s="280">
        <v>253.94999999999996</v>
      </c>
      <c r="K93" s="278">
        <v>243.85</v>
      </c>
      <c r="L93" s="278">
        <v>230.05</v>
      </c>
      <c r="M93" s="278">
        <v>5.3856200000000003</v>
      </c>
    </row>
    <row r="94" spans="1:13" s="16" customFormat="1">
      <c r="A94" s="269">
        <v>84</v>
      </c>
      <c r="B94" s="278" t="s">
        <v>339</v>
      </c>
      <c r="C94" s="279">
        <v>275</v>
      </c>
      <c r="D94" s="280">
        <v>270.2</v>
      </c>
      <c r="E94" s="280">
        <v>262.39999999999998</v>
      </c>
      <c r="F94" s="280">
        <v>249.8</v>
      </c>
      <c r="G94" s="280">
        <v>242</v>
      </c>
      <c r="H94" s="280">
        <v>282.79999999999995</v>
      </c>
      <c r="I94" s="280">
        <v>290.60000000000002</v>
      </c>
      <c r="J94" s="280">
        <v>303.19999999999993</v>
      </c>
      <c r="K94" s="278">
        <v>278</v>
      </c>
      <c r="L94" s="278">
        <v>257.60000000000002</v>
      </c>
      <c r="M94" s="278">
        <v>17.738600000000002</v>
      </c>
    </row>
    <row r="95" spans="1:13" s="16" customFormat="1">
      <c r="A95" s="269">
        <v>85</v>
      </c>
      <c r="B95" s="278" t="s">
        <v>337</v>
      </c>
      <c r="C95" s="279">
        <v>947.25</v>
      </c>
      <c r="D95" s="280">
        <v>945.35</v>
      </c>
      <c r="E95" s="280">
        <v>925.90000000000009</v>
      </c>
      <c r="F95" s="280">
        <v>904.55000000000007</v>
      </c>
      <c r="G95" s="280">
        <v>885.10000000000014</v>
      </c>
      <c r="H95" s="280">
        <v>966.7</v>
      </c>
      <c r="I95" s="280">
        <v>986.15000000000009</v>
      </c>
      <c r="J95" s="280">
        <v>1007.5</v>
      </c>
      <c r="K95" s="278">
        <v>964.8</v>
      </c>
      <c r="L95" s="278">
        <v>924</v>
      </c>
      <c r="M95" s="278">
        <v>1.60023</v>
      </c>
    </row>
    <row r="96" spans="1:13" s="16" customFormat="1">
      <c r="A96" s="269">
        <v>86</v>
      </c>
      <c r="B96" s="278" t="s">
        <v>338</v>
      </c>
      <c r="C96" s="279">
        <v>16.5</v>
      </c>
      <c r="D96" s="280">
        <v>16.783333333333331</v>
      </c>
      <c r="E96" s="280">
        <v>15.766666666666662</v>
      </c>
      <c r="F96" s="280">
        <v>15.033333333333331</v>
      </c>
      <c r="G96" s="280">
        <v>14.016666666666662</v>
      </c>
      <c r="H96" s="280">
        <v>17.516666666666662</v>
      </c>
      <c r="I96" s="280">
        <v>18.533333333333328</v>
      </c>
      <c r="J96" s="280">
        <v>19.266666666666662</v>
      </c>
      <c r="K96" s="278">
        <v>17.8</v>
      </c>
      <c r="L96" s="278">
        <v>16.05</v>
      </c>
      <c r="M96" s="278">
        <v>25.208659999999998</v>
      </c>
    </row>
    <row r="97" spans="1:13" s="16" customFormat="1">
      <c r="A97" s="269">
        <v>87</v>
      </c>
      <c r="B97" s="278" t="s">
        <v>340</v>
      </c>
      <c r="C97" s="279">
        <v>106.1</v>
      </c>
      <c r="D97" s="280">
        <v>107.38333333333333</v>
      </c>
      <c r="E97" s="280">
        <v>102.76666666666665</v>
      </c>
      <c r="F97" s="280">
        <v>99.433333333333323</v>
      </c>
      <c r="G97" s="280">
        <v>94.816666666666649</v>
      </c>
      <c r="H97" s="280">
        <v>110.71666666666665</v>
      </c>
      <c r="I97" s="280">
        <v>115.33333333333333</v>
      </c>
      <c r="J97" s="280">
        <v>118.66666666666666</v>
      </c>
      <c r="K97" s="278">
        <v>112</v>
      </c>
      <c r="L97" s="278">
        <v>104.05</v>
      </c>
      <c r="M97" s="278">
        <v>4.1712600000000002</v>
      </c>
    </row>
    <row r="98" spans="1:13" s="16" customFormat="1">
      <c r="A98" s="269">
        <v>88</v>
      </c>
      <c r="B98" s="278" t="s">
        <v>341</v>
      </c>
      <c r="C98" s="279">
        <v>2222</v>
      </c>
      <c r="D98" s="280">
        <v>2217.3333333333335</v>
      </c>
      <c r="E98" s="280">
        <v>2195.9666666666672</v>
      </c>
      <c r="F98" s="280">
        <v>2169.9333333333338</v>
      </c>
      <c r="G98" s="280">
        <v>2148.5666666666675</v>
      </c>
      <c r="H98" s="280">
        <v>2243.3666666666668</v>
      </c>
      <c r="I98" s="280">
        <v>2264.7333333333327</v>
      </c>
      <c r="J98" s="280">
        <v>2290.7666666666664</v>
      </c>
      <c r="K98" s="278">
        <v>2238.6999999999998</v>
      </c>
      <c r="L98" s="278">
        <v>2191.3000000000002</v>
      </c>
      <c r="M98" s="278">
        <v>3.0810000000000001E-2</v>
      </c>
    </row>
    <row r="99" spans="1:13" s="16" customFormat="1">
      <c r="A99" s="269">
        <v>89</v>
      </c>
      <c r="B99" s="278" t="s">
        <v>82</v>
      </c>
      <c r="C99" s="279">
        <v>607.04999999999995</v>
      </c>
      <c r="D99" s="280">
        <v>612.9666666666667</v>
      </c>
      <c r="E99" s="280">
        <v>596.08333333333337</v>
      </c>
      <c r="F99" s="280">
        <v>585.11666666666667</v>
      </c>
      <c r="G99" s="280">
        <v>568.23333333333335</v>
      </c>
      <c r="H99" s="280">
        <v>623.93333333333339</v>
      </c>
      <c r="I99" s="280">
        <v>640.81666666666661</v>
      </c>
      <c r="J99" s="280">
        <v>651.78333333333342</v>
      </c>
      <c r="K99" s="278">
        <v>629.85</v>
      </c>
      <c r="L99" s="278">
        <v>602</v>
      </c>
      <c r="M99" s="278">
        <v>3.1273300000000002</v>
      </c>
    </row>
    <row r="100" spans="1:13" s="16" customFormat="1">
      <c r="A100" s="269">
        <v>90</v>
      </c>
      <c r="B100" s="278" t="s">
        <v>335</v>
      </c>
      <c r="C100" s="279">
        <v>124.35</v>
      </c>
      <c r="D100" s="280">
        <v>125.18333333333332</v>
      </c>
      <c r="E100" s="280">
        <v>121.66666666666666</v>
      </c>
      <c r="F100" s="280">
        <v>118.98333333333333</v>
      </c>
      <c r="G100" s="280">
        <v>115.46666666666667</v>
      </c>
      <c r="H100" s="280">
        <v>127.86666666666665</v>
      </c>
      <c r="I100" s="280">
        <v>131.38333333333333</v>
      </c>
      <c r="J100" s="280">
        <v>134.06666666666663</v>
      </c>
      <c r="K100" s="278">
        <v>128.69999999999999</v>
      </c>
      <c r="L100" s="278">
        <v>122.5</v>
      </c>
      <c r="M100" s="278">
        <v>1.1197900000000001</v>
      </c>
    </row>
    <row r="101" spans="1:13">
      <c r="A101" s="269">
        <v>91</v>
      </c>
      <c r="B101" s="278" t="s">
        <v>342</v>
      </c>
      <c r="C101" s="279">
        <v>130</v>
      </c>
      <c r="D101" s="280">
        <v>131.96666666666667</v>
      </c>
      <c r="E101" s="280">
        <v>125.98333333333335</v>
      </c>
      <c r="F101" s="280">
        <v>121.96666666666668</v>
      </c>
      <c r="G101" s="280">
        <v>115.98333333333336</v>
      </c>
      <c r="H101" s="280">
        <v>135.98333333333335</v>
      </c>
      <c r="I101" s="280">
        <v>141.96666666666664</v>
      </c>
      <c r="J101" s="280">
        <v>145.98333333333332</v>
      </c>
      <c r="K101" s="278">
        <v>137.94999999999999</v>
      </c>
      <c r="L101" s="278">
        <v>127.95</v>
      </c>
      <c r="M101" s="278">
        <v>2.6682700000000001</v>
      </c>
    </row>
    <row r="102" spans="1:13">
      <c r="A102" s="269">
        <v>92</v>
      </c>
      <c r="B102" s="278" t="s">
        <v>343</v>
      </c>
      <c r="C102" s="279">
        <v>139.19999999999999</v>
      </c>
      <c r="D102" s="280">
        <v>140.1</v>
      </c>
      <c r="E102" s="280">
        <v>136.1</v>
      </c>
      <c r="F102" s="280">
        <v>133</v>
      </c>
      <c r="G102" s="280">
        <v>129</v>
      </c>
      <c r="H102" s="280">
        <v>143.19999999999999</v>
      </c>
      <c r="I102" s="280">
        <v>147.19999999999999</v>
      </c>
      <c r="J102" s="280">
        <v>150.29999999999998</v>
      </c>
      <c r="K102" s="278">
        <v>144.1</v>
      </c>
      <c r="L102" s="278">
        <v>137</v>
      </c>
      <c r="M102" s="278">
        <v>24.53773</v>
      </c>
    </row>
    <row r="103" spans="1:13">
      <c r="A103" s="269">
        <v>93</v>
      </c>
      <c r="B103" s="278" t="s">
        <v>344</v>
      </c>
      <c r="C103" s="279">
        <v>68.8</v>
      </c>
      <c r="D103" s="280">
        <v>69.066666666666677</v>
      </c>
      <c r="E103" s="280">
        <v>66.133333333333354</v>
      </c>
      <c r="F103" s="280">
        <v>63.466666666666683</v>
      </c>
      <c r="G103" s="280">
        <v>60.53333333333336</v>
      </c>
      <c r="H103" s="280">
        <v>71.733333333333348</v>
      </c>
      <c r="I103" s="280">
        <v>74.666666666666657</v>
      </c>
      <c r="J103" s="280">
        <v>77.333333333333343</v>
      </c>
      <c r="K103" s="278">
        <v>72</v>
      </c>
      <c r="L103" s="278">
        <v>66.400000000000006</v>
      </c>
      <c r="M103" s="278">
        <v>12.883649999999999</v>
      </c>
    </row>
    <row r="104" spans="1:13">
      <c r="A104" s="269">
        <v>94</v>
      </c>
      <c r="B104" s="278" t="s">
        <v>83</v>
      </c>
      <c r="C104" s="279">
        <v>155.44999999999999</v>
      </c>
      <c r="D104" s="280">
        <v>156.35</v>
      </c>
      <c r="E104" s="280">
        <v>150.29999999999998</v>
      </c>
      <c r="F104" s="280">
        <v>145.14999999999998</v>
      </c>
      <c r="G104" s="280">
        <v>139.09999999999997</v>
      </c>
      <c r="H104" s="280">
        <v>161.5</v>
      </c>
      <c r="I104" s="280">
        <v>167.55</v>
      </c>
      <c r="J104" s="280">
        <v>172.70000000000002</v>
      </c>
      <c r="K104" s="278">
        <v>162.4</v>
      </c>
      <c r="L104" s="278">
        <v>151.19999999999999</v>
      </c>
      <c r="M104" s="278">
        <v>175.77175</v>
      </c>
    </row>
    <row r="105" spans="1:13">
      <c r="A105" s="269">
        <v>95</v>
      </c>
      <c r="B105" s="278" t="s">
        <v>345</v>
      </c>
      <c r="C105" s="279">
        <v>271.14999999999998</v>
      </c>
      <c r="D105" s="280">
        <v>274.64999999999998</v>
      </c>
      <c r="E105" s="280">
        <v>261.39999999999998</v>
      </c>
      <c r="F105" s="280">
        <v>251.64999999999998</v>
      </c>
      <c r="G105" s="280">
        <v>238.39999999999998</v>
      </c>
      <c r="H105" s="280">
        <v>284.39999999999998</v>
      </c>
      <c r="I105" s="280">
        <v>297.64999999999998</v>
      </c>
      <c r="J105" s="280">
        <v>307.39999999999998</v>
      </c>
      <c r="K105" s="278">
        <v>287.89999999999998</v>
      </c>
      <c r="L105" s="278">
        <v>264.89999999999998</v>
      </c>
      <c r="M105" s="278">
        <v>1.3984399999999999</v>
      </c>
    </row>
    <row r="106" spans="1:13">
      <c r="A106" s="269">
        <v>96</v>
      </c>
      <c r="B106" s="278" t="s">
        <v>84</v>
      </c>
      <c r="C106" s="279">
        <v>637.79999999999995</v>
      </c>
      <c r="D106" s="280">
        <v>640.08333333333337</v>
      </c>
      <c r="E106" s="280">
        <v>630.16666666666674</v>
      </c>
      <c r="F106" s="280">
        <v>622.53333333333342</v>
      </c>
      <c r="G106" s="280">
        <v>612.61666666666679</v>
      </c>
      <c r="H106" s="280">
        <v>647.7166666666667</v>
      </c>
      <c r="I106" s="280">
        <v>657.63333333333344</v>
      </c>
      <c r="J106" s="280">
        <v>665.26666666666665</v>
      </c>
      <c r="K106" s="278">
        <v>650</v>
      </c>
      <c r="L106" s="278">
        <v>632.45000000000005</v>
      </c>
      <c r="M106" s="278">
        <v>29.270720000000001</v>
      </c>
    </row>
    <row r="107" spans="1:13">
      <c r="A107" s="269">
        <v>97</v>
      </c>
      <c r="B107" s="278" t="s">
        <v>85</v>
      </c>
      <c r="C107" s="279">
        <v>131.15</v>
      </c>
      <c r="D107" s="280">
        <v>131.9</v>
      </c>
      <c r="E107" s="280">
        <v>128.80000000000001</v>
      </c>
      <c r="F107" s="280">
        <v>126.45000000000002</v>
      </c>
      <c r="G107" s="280">
        <v>123.35000000000002</v>
      </c>
      <c r="H107" s="280">
        <v>134.25</v>
      </c>
      <c r="I107" s="280">
        <v>137.34999999999997</v>
      </c>
      <c r="J107" s="280">
        <v>139.69999999999999</v>
      </c>
      <c r="K107" s="278">
        <v>135</v>
      </c>
      <c r="L107" s="278">
        <v>129.55000000000001</v>
      </c>
      <c r="M107" s="278">
        <v>71.305570000000003</v>
      </c>
    </row>
    <row r="108" spans="1:13">
      <c r="A108" s="269">
        <v>98</v>
      </c>
      <c r="B108" s="286" t="s">
        <v>346</v>
      </c>
      <c r="C108" s="279">
        <v>271.10000000000002</v>
      </c>
      <c r="D108" s="280">
        <v>270.9666666666667</v>
      </c>
      <c r="E108" s="280">
        <v>265.13333333333338</v>
      </c>
      <c r="F108" s="280">
        <v>259.16666666666669</v>
      </c>
      <c r="G108" s="280">
        <v>253.33333333333337</v>
      </c>
      <c r="H108" s="280">
        <v>276.93333333333339</v>
      </c>
      <c r="I108" s="280">
        <v>282.76666666666665</v>
      </c>
      <c r="J108" s="280">
        <v>288.73333333333341</v>
      </c>
      <c r="K108" s="278">
        <v>276.8</v>
      </c>
      <c r="L108" s="278">
        <v>265</v>
      </c>
      <c r="M108" s="278">
        <v>4.5259</v>
      </c>
    </row>
    <row r="109" spans="1:13">
      <c r="A109" s="269">
        <v>99</v>
      </c>
      <c r="B109" s="278" t="s">
        <v>86</v>
      </c>
      <c r="C109" s="279">
        <v>1329.75</v>
      </c>
      <c r="D109" s="280">
        <v>1334.7333333333333</v>
      </c>
      <c r="E109" s="280">
        <v>1313.8166666666666</v>
      </c>
      <c r="F109" s="280">
        <v>1297.8833333333332</v>
      </c>
      <c r="G109" s="280">
        <v>1276.9666666666665</v>
      </c>
      <c r="H109" s="280">
        <v>1350.6666666666667</v>
      </c>
      <c r="I109" s="280">
        <v>1371.5833333333333</v>
      </c>
      <c r="J109" s="280">
        <v>1387.5166666666669</v>
      </c>
      <c r="K109" s="278">
        <v>1355.65</v>
      </c>
      <c r="L109" s="278">
        <v>1318.8</v>
      </c>
      <c r="M109" s="278">
        <v>5.1232899999999999</v>
      </c>
    </row>
    <row r="110" spans="1:13">
      <c r="A110" s="269">
        <v>100</v>
      </c>
      <c r="B110" s="278" t="s">
        <v>87</v>
      </c>
      <c r="C110" s="279">
        <v>378.55</v>
      </c>
      <c r="D110" s="280">
        <v>381.5</v>
      </c>
      <c r="E110" s="280">
        <v>369.8</v>
      </c>
      <c r="F110" s="280">
        <v>361.05</v>
      </c>
      <c r="G110" s="280">
        <v>349.35</v>
      </c>
      <c r="H110" s="280">
        <v>390.25</v>
      </c>
      <c r="I110" s="280">
        <v>401.95000000000005</v>
      </c>
      <c r="J110" s="280">
        <v>410.7</v>
      </c>
      <c r="K110" s="278">
        <v>393.2</v>
      </c>
      <c r="L110" s="278">
        <v>372.75</v>
      </c>
      <c r="M110" s="278">
        <v>33.198650000000001</v>
      </c>
    </row>
    <row r="111" spans="1:13">
      <c r="A111" s="269">
        <v>101</v>
      </c>
      <c r="B111" s="278" t="s">
        <v>237</v>
      </c>
      <c r="C111" s="279">
        <v>677.35</v>
      </c>
      <c r="D111" s="280">
        <v>677.33333333333337</v>
      </c>
      <c r="E111" s="280">
        <v>667.36666666666679</v>
      </c>
      <c r="F111" s="280">
        <v>657.38333333333344</v>
      </c>
      <c r="G111" s="280">
        <v>647.41666666666686</v>
      </c>
      <c r="H111" s="280">
        <v>687.31666666666672</v>
      </c>
      <c r="I111" s="280">
        <v>697.28333333333319</v>
      </c>
      <c r="J111" s="280">
        <v>707.26666666666665</v>
      </c>
      <c r="K111" s="278">
        <v>687.3</v>
      </c>
      <c r="L111" s="278">
        <v>667.35</v>
      </c>
      <c r="M111" s="278">
        <v>8.8267000000000007</v>
      </c>
    </row>
    <row r="112" spans="1:13">
      <c r="A112" s="269">
        <v>102</v>
      </c>
      <c r="B112" s="278" t="s">
        <v>347</v>
      </c>
      <c r="C112" s="279">
        <v>497</v>
      </c>
      <c r="D112" s="280">
        <v>499.31666666666666</v>
      </c>
      <c r="E112" s="280">
        <v>478.63333333333333</v>
      </c>
      <c r="F112" s="280">
        <v>460.26666666666665</v>
      </c>
      <c r="G112" s="280">
        <v>439.58333333333331</v>
      </c>
      <c r="H112" s="280">
        <v>517.68333333333339</v>
      </c>
      <c r="I112" s="280">
        <v>538.36666666666656</v>
      </c>
      <c r="J112" s="280">
        <v>556.73333333333335</v>
      </c>
      <c r="K112" s="278">
        <v>520</v>
      </c>
      <c r="L112" s="278">
        <v>480.95</v>
      </c>
      <c r="M112" s="278">
        <v>2.8495699999999999</v>
      </c>
    </row>
    <row r="113" spans="1:13">
      <c r="A113" s="269">
        <v>103</v>
      </c>
      <c r="B113" s="278" t="s">
        <v>332</v>
      </c>
      <c r="C113" s="279">
        <v>1436.15</v>
      </c>
      <c r="D113" s="280">
        <v>1448.25</v>
      </c>
      <c r="E113" s="280">
        <v>1419.35</v>
      </c>
      <c r="F113" s="280">
        <v>1402.55</v>
      </c>
      <c r="G113" s="280">
        <v>1373.6499999999999</v>
      </c>
      <c r="H113" s="280">
        <v>1465.05</v>
      </c>
      <c r="I113" s="280">
        <v>1493.95</v>
      </c>
      <c r="J113" s="280">
        <v>1510.75</v>
      </c>
      <c r="K113" s="278">
        <v>1477.15</v>
      </c>
      <c r="L113" s="278">
        <v>1431.45</v>
      </c>
      <c r="M113" s="278">
        <v>0.1565</v>
      </c>
    </row>
    <row r="114" spans="1:13">
      <c r="A114" s="269">
        <v>104</v>
      </c>
      <c r="B114" s="278" t="s">
        <v>238</v>
      </c>
      <c r="C114" s="279">
        <v>225.25</v>
      </c>
      <c r="D114" s="280">
        <v>226.18333333333331</v>
      </c>
      <c r="E114" s="280">
        <v>221.41666666666663</v>
      </c>
      <c r="F114" s="280">
        <v>217.58333333333331</v>
      </c>
      <c r="G114" s="280">
        <v>212.81666666666663</v>
      </c>
      <c r="H114" s="280">
        <v>230.01666666666662</v>
      </c>
      <c r="I114" s="280">
        <v>234.78333333333333</v>
      </c>
      <c r="J114" s="280">
        <v>238.61666666666662</v>
      </c>
      <c r="K114" s="278">
        <v>230.95</v>
      </c>
      <c r="L114" s="278">
        <v>222.35</v>
      </c>
      <c r="M114" s="278">
        <v>10.67779</v>
      </c>
    </row>
    <row r="115" spans="1:13">
      <c r="A115" s="269">
        <v>105</v>
      </c>
      <c r="B115" s="278" t="s">
        <v>236</v>
      </c>
      <c r="C115" s="279">
        <v>130.5</v>
      </c>
      <c r="D115" s="280">
        <v>131.5</v>
      </c>
      <c r="E115" s="280">
        <v>127</v>
      </c>
      <c r="F115" s="280">
        <v>123.5</v>
      </c>
      <c r="G115" s="280">
        <v>119</v>
      </c>
      <c r="H115" s="280">
        <v>135</v>
      </c>
      <c r="I115" s="280">
        <v>139.5</v>
      </c>
      <c r="J115" s="280">
        <v>143</v>
      </c>
      <c r="K115" s="278">
        <v>136</v>
      </c>
      <c r="L115" s="278">
        <v>128</v>
      </c>
      <c r="M115" s="278">
        <v>7.3546800000000001</v>
      </c>
    </row>
    <row r="116" spans="1:13">
      <c r="A116" s="269">
        <v>106</v>
      </c>
      <c r="B116" s="278" t="s">
        <v>88</v>
      </c>
      <c r="C116" s="279">
        <v>383.25</v>
      </c>
      <c r="D116" s="280">
        <v>388.18333333333334</v>
      </c>
      <c r="E116" s="280">
        <v>375.26666666666665</v>
      </c>
      <c r="F116" s="280">
        <v>367.2833333333333</v>
      </c>
      <c r="G116" s="280">
        <v>354.36666666666662</v>
      </c>
      <c r="H116" s="280">
        <v>396.16666666666669</v>
      </c>
      <c r="I116" s="280">
        <v>409.08333333333331</v>
      </c>
      <c r="J116" s="280">
        <v>417.06666666666672</v>
      </c>
      <c r="K116" s="278">
        <v>401.1</v>
      </c>
      <c r="L116" s="278">
        <v>380.2</v>
      </c>
      <c r="M116" s="278">
        <v>12.04359</v>
      </c>
    </row>
    <row r="117" spans="1:13">
      <c r="A117" s="269">
        <v>107</v>
      </c>
      <c r="B117" s="278" t="s">
        <v>348</v>
      </c>
      <c r="C117" s="279">
        <v>211.2</v>
      </c>
      <c r="D117" s="280">
        <v>211.98333333333335</v>
      </c>
      <c r="E117" s="280">
        <v>206.26666666666671</v>
      </c>
      <c r="F117" s="280">
        <v>201.33333333333337</v>
      </c>
      <c r="G117" s="280">
        <v>195.61666666666673</v>
      </c>
      <c r="H117" s="280">
        <v>216.91666666666669</v>
      </c>
      <c r="I117" s="280">
        <v>222.63333333333333</v>
      </c>
      <c r="J117" s="280">
        <v>227.56666666666666</v>
      </c>
      <c r="K117" s="278">
        <v>217.7</v>
      </c>
      <c r="L117" s="278">
        <v>207.05</v>
      </c>
      <c r="M117" s="278">
        <v>5.9801200000000003</v>
      </c>
    </row>
    <row r="118" spans="1:13">
      <c r="A118" s="269">
        <v>108</v>
      </c>
      <c r="B118" s="278" t="s">
        <v>89</v>
      </c>
      <c r="C118" s="279">
        <v>448.5</v>
      </c>
      <c r="D118" s="280">
        <v>450.76666666666665</v>
      </c>
      <c r="E118" s="280">
        <v>443.5333333333333</v>
      </c>
      <c r="F118" s="280">
        <v>438.56666666666666</v>
      </c>
      <c r="G118" s="280">
        <v>431.33333333333331</v>
      </c>
      <c r="H118" s="280">
        <v>455.73333333333329</v>
      </c>
      <c r="I118" s="280">
        <v>462.96666666666664</v>
      </c>
      <c r="J118" s="280">
        <v>467.93333333333328</v>
      </c>
      <c r="K118" s="278">
        <v>458</v>
      </c>
      <c r="L118" s="278">
        <v>445.8</v>
      </c>
      <c r="M118" s="278">
        <v>33.539290000000001</v>
      </c>
    </row>
    <row r="119" spans="1:13">
      <c r="A119" s="269">
        <v>109</v>
      </c>
      <c r="B119" s="278" t="s">
        <v>239</v>
      </c>
      <c r="C119" s="279">
        <v>567.45000000000005</v>
      </c>
      <c r="D119" s="280">
        <v>570.9</v>
      </c>
      <c r="E119" s="280">
        <v>559.54999999999995</v>
      </c>
      <c r="F119" s="280">
        <v>551.65</v>
      </c>
      <c r="G119" s="280">
        <v>540.29999999999995</v>
      </c>
      <c r="H119" s="280">
        <v>578.79999999999995</v>
      </c>
      <c r="I119" s="280">
        <v>590.15000000000009</v>
      </c>
      <c r="J119" s="280">
        <v>598.04999999999995</v>
      </c>
      <c r="K119" s="278">
        <v>582.25</v>
      </c>
      <c r="L119" s="278">
        <v>563</v>
      </c>
      <c r="M119" s="278">
        <v>3.54345</v>
      </c>
    </row>
    <row r="120" spans="1:13">
      <c r="A120" s="269">
        <v>110</v>
      </c>
      <c r="B120" s="278" t="s">
        <v>349</v>
      </c>
      <c r="C120" s="279">
        <v>69.2</v>
      </c>
      <c r="D120" s="280">
        <v>69.850000000000009</v>
      </c>
      <c r="E120" s="280">
        <v>67.40000000000002</v>
      </c>
      <c r="F120" s="280">
        <v>65.600000000000009</v>
      </c>
      <c r="G120" s="280">
        <v>63.15000000000002</v>
      </c>
      <c r="H120" s="280">
        <v>71.65000000000002</v>
      </c>
      <c r="I120" s="280">
        <v>74.100000000000009</v>
      </c>
      <c r="J120" s="280">
        <v>75.90000000000002</v>
      </c>
      <c r="K120" s="278">
        <v>72.3</v>
      </c>
      <c r="L120" s="278">
        <v>68.05</v>
      </c>
      <c r="M120" s="278">
        <v>1.82927</v>
      </c>
    </row>
    <row r="121" spans="1:13">
      <c r="A121" s="269">
        <v>111</v>
      </c>
      <c r="B121" s="278" t="s">
        <v>356</v>
      </c>
      <c r="C121" s="279">
        <v>265.10000000000002</v>
      </c>
      <c r="D121" s="280">
        <v>265.36666666666673</v>
      </c>
      <c r="E121" s="280">
        <v>254.93333333333345</v>
      </c>
      <c r="F121" s="280">
        <v>244.76666666666671</v>
      </c>
      <c r="G121" s="280">
        <v>234.33333333333343</v>
      </c>
      <c r="H121" s="280">
        <v>275.53333333333347</v>
      </c>
      <c r="I121" s="280">
        <v>285.96666666666675</v>
      </c>
      <c r="J121" s="280">
        <v>296.1333333333335</v>
      </c>
      <c r="K121" s="278">
        <v>275.8</v>
      </c>
      <c r="L121" s="278">
        <v>255.2</v>
      </c>
      <c r="M121" s="278">
        <v>2.4238499999999998</v>
      </c>
    </row>
    <row r="122" spans="1:13">
      <c r="A122" s="269">
        <v>112</v>
      </c>
      <c r="B122" s="278" t="s">
        <v>357</v>
      </c>
      <c r="C122" s="279">
        <v>130.9</v>
      </c>
      <c r="D122" s="280">
        <v>129.46666666666667</v>
      </c>
      <c r="E122" s="280">
        <v>126.93333333333334</v>
      </c>
      <c r="F122" s="280">
        <v>122.96666666666667</v>
      </c>
      <c r="G122" s="280">
        <v>120.43333333333334</v>
      </c>
      <c r="H122" s="280">
        <v>133.43333333333334</v>
      </c>
      <c r="I122" s="280">
        <v>135.9666666666667</v>
      </c>
      <c r="J122" s="280">
        <v>139.93333333333334</v>
      </c>
      <c r="K122" s="278">
        <v>132</v>
      </c>
      <c r="L122" s="278">
        <v>125.5</v>
      </c>
      <c r="M122" s="278">
        <v>10.34806</v>
      </c>
    </row>
    <row r="123" spans="1:13">
      <c r="A123" s="269">
        <v>113</v>
      </c>
      <c r="B123" s="278" t="s">
        <v>350</v>
      </c>
      <c r="C123" s="279">
        <v>71.5</v>
      </c>
      <c r="D123" s="280">
        <v>72.149999999999991</v>
      </c>
      <c r="E123" s="280">
        <v>69.449999999999989</v>
      </c>
      <c r="F123" s="280">
        <v>67.399999999999991</v>
      </c>
      <c r="G123" s="280">
        <v>64.699999999999989</v>
      </c>
      <c r="H123" s="280">
        <v>74.199999999999989</v>
      </c>
      <c r="I123" s="280">
        <v>76.900000000000006</v>
      </c>
      <c r="J123" s="280">
        <v>78.949999999999989</v>
      </c>
      <c r="K123" s="278">
        <v>74.849999999999994</v>
      </c>
      <c r="L123" s="278">
        <v>70.099999999999994</v>
      </c>
      <c r="M123" s="278">
        <v>25.756489999999999</v>
      </c>
    </row>
    <row r="124" spans="1:13">
      <c r="A124" s="269">
        <v>114</v>
      </c>
      <c r="B124" s="278" t="s">
        <v>351</v>
      </c>
      <c r="C124" s="279">
        <v>284.89999999999998</v>
      </c>
      <c r="D124" s="280">
        <v>289.2833333333333</v>
      </c>
      <c r="E124" s="280">
        <v>278.16666666666663</v>
      </c>
      <c r="F124" s="280">
        <v>271.43333333333334</v>
      </c>
      <c r="G124" s="280">
        <v>260.31666666666666</v>
      </c>
      <c r="H124" s="280">
        <v>296.01666666666659</v>
      </c>
      <c r="I124" s="280">
        <v>307.13333333333327</v>
      </c>
      <c r="J124" s="280">
        <v>313.86666666666656</v>
      </c>
      <c r="K124" s="278">
        <v>300.39999999999998</v>
      </c>
      <c r="L124" s="278">
        <v>282.55</v>
      </c>
      <c r="M124" s="278">
        <v>2.0757699999999999</v>
      </c>
    </row>
    <row r="125" spans="1:13">
      <c r="A125" s="269">
        <v>115</v>
      </c>
      <c r="B125" s="278" t="s">
        <v>352</v>
      </c>
      <c r="C125" s="279">
        <v>471.75</v>
      </c>
      <c r="D125" s="280">
        <v>473.8</v>
      </c>
      <c r="E125" s="280">
        <v>462.95000000000005</v>
      </c>
      <c r="F125" s="280">
        <v>454.15000000000003</v>
      </c>
      <c r="G125" s="280">
        <v>443.30000000000007</v>
      </c>
      <c r="H125" s="280">
        <v>482.6</v>
      </c>
      <c r="I125" s="280">
        <v>493.45000000000005</v>
      </c>
      <c r="J125" s="280">
        <v>502.25</v>
      </c>
      <c r="K125" s="278">
        <v>484.65</v>
      </c>
      <c r="L125" s="278">
        <v>465</v>
      </c>
      <c r="M125" s="278">
        <v>4.8724999999999996</v>
      </c>
    </row>
    <row r="126" spans="1:13">
      <c r="A126" s="269">
        <v>116</v>
      </c>
      <c r="B126" s="278" t="s">
        <v>353</v>
      </c>
      <c r="C126" s="279">
        <v>87.1</v>
      </c>
      <c r="D126" s="280">
        <v>87</v>
      </c>
      <c r="E126" s="280">
        <v>84.1</v>
      </c>
      <c r="F126" s="280">
        <v>81.099999999999994</v>
      </c>
      <c r="G126" s="280">
        <v>78.199999999999989</v>
      </c>
      <c r="H126" s="280">
        <v>90</v>
      </c>
      <c r="I126" s="280">
        <v>92.9</v>
      </c>
      <c r="J126" s="280">
        <v>95.9</v>
      </c>
      <c r="K126" s="278">
        <v>89.9</v>
      </c>
      <c r="L126" s="278">
        <v>84</v>
      </c>
      <c r="M126" s="278">
        <v>16.108809999999998</v>
      </c>
    </row>
    <row r="127" spans="1:13">
      <c r="A127" s="269">
        <v>117</v>
      </c>
      <c r="B127" s="278" t="s">
        <v>355</v>
      </c>
      <c r="C127" s="279">
        <v>14.75</v>
      </c>
      <c r="D127" s="280">
        <v>14.950000000000001</v>
      </c>
      <c r="E127" s="280">
        <v>14.200000000000003</v>
      </c>
      <c r="F127" s="280">
        <v>13.650000000000002</v>
      </c>
      <c r="G127" s="280">
        <v>12.900000000000004</v>
      </c>
      <c r="H127" s="280">
        <v>15.500000000000002</v>
      </c>
      <c r="I127" s="280">
        <v>16.25</v>
      </c>
      <c r="J127" s="280">
        <v>16.8</v>
      </c>
      <c r="K127" s="278">
        <v>15.7</v>
      </c>
      <c r="L127" s="278">
        <v>14.4</v>
      </c>
      <c r="M127" s="278">
        <v>20.868639999999999</v>
      </c>
    </row>
    <row r="128" spans="1:13">
      <c r="A128" s="269">
        <v>118</v>
      </c>
      <c r="B128" s="278" t="s">
        <v>91</v>
      </c>
      <c r="C128" s="279">
        <v>7.25</v>
      </c>
      <c r="D128" s="280">
        <v>7.25</v>
      </c>
      <c r="E128" s="280">
        <v>7.25</v>
      </c>
      <c r="F128" s="280">
        <v>7.25</v>
      </c>
      <c r="G128" s="280">
        <v>7.25</v>
      </c>
      <c r="H128" s="280">
        <v>7.25</v>
      </c>
      <c r="I128" s="280">
        <v>7.25</v>
      </c>
      <c r="J128" s="280">
        <v>7.25</v>
      </c>
      <c r="K128" s="278">
        <v>7.25</v>
      </c>
      <c r="L128" s="278">
        <v>7.25</v>
      </c>
      <c r="M128" s="278">
        <v>4.9053599999999999</v>
      </c>
    </row>
    <row r="129" spans="1:13">
      <c r="A129" s="269">
        <v>119</v>
      </c>
      <c r="B129" s="278" t="s">
        <v>92</v>
      </c>
      <c r="C129" s="279">
        <v>2320.35</v>
      </c>
      <c r="D129" s="280">
        <v>2323.4500000000003</v>
      </c>
      <c r="E129" s="280">
        <v>2281.9000000000005</v>
      </c>
      <c r="F129" s="280">
        <v>2243.4500000000003</v>
      </c>
      <c r="G129" s="280">
        <v>2201.9000000000005</v>
      </c>
      <c r="H129" s="280">
        <v>2361.9000000000005</v>
      </c>
      <c r="I129" s="280">
        <v>2403.4500000000007</v>
      </c>
      <c r="J129" s="280">
        <v>2441.9000000000005</v>
      </c>
      <c r="K129" s="278">
        <v>2365</v>
      </c>
      <c r="L129" s="278">
        <v>2285</v>
      </c>
      <c r="M129" s="278">
        <v>6.6066500000000001</v>
      </c>
    </row>
    <row r="130" spans="1:13">
      <c r="A130" s="269">
        <v>120</v>
      </c>
      <c r="B130" s="278" t="s">
        <v>358</v>
      </c>
      <c r="C130" s="279">
        <v>5303.4</v>
      </c>
      <c r="D130" s="280">
        <v>5331.1333333333332</v>
      </c>
      <c r="E130" s="280">
        <v>5222.2666666666664</v>
      </c>
      <c r="F130" s="280">
        <v>5141.1333333333332</v>
      </c>
      <c r="G130" s="280">
        <v>5032.2666666666664</v>
      </c>
      <c r="H130" s="280">
        <v>5412.2666666666664</v>
      </c>
      <c r="I130" s="280">
        <v>5521.1333333333332</v>
      </c>
      <c r="J130" s="280">
        <v>5602.2666666666664</v>
      </c>
      <c r="K130" s="278">
        <v>5440</v>
      </c>
      <c r="L130" s="278">
        <v>5250</v>
      </c>
      <c r="M130" s="278">
        <v>0.74243000000000003</v>
      </c>
    </row>
    <row r="131" spans="1:13">
      <c r="A131" s="269">
        <v>121</v>
      </c>
      <c r="B131" s="278" t="s">
        <v>94</v>
      </c>
      <c r="C131" s="279">
        <v>146.6</v>
      </c>
      <c r="D131" s="280">
        <v>147.23333333333332</v>
      </c>
      <c r="E131" s="280">
        <v>143.06666666666663</v>
      </c>
      <c r="F131" s="280">
        <v>139.5333333333333</v>
      </c>
      <c r="G131" s="280">
        <v>135.36666666666662</v>
      </c>
      <c r="H131" s="280">
        <v>150.76666666666665</v>
      </c>
      <c r="I131" s="280">
        <v>154.93333333333334</v>
      </c>
      <c r="J131" s="280">
        <v>158.46666666666667</v>
      </c>
      <c r="K131" s="278">
        <v>151.4</v>
      </c>
      <c r="L131" s="278">
        <v>143.69999999999999</v>
      </c>
      <c r="M131" s="278">
        <v>86.309910000000002</v>
      </c>
    </row>
    <row r="132" spans="1:13">
      <c r="A132" s="269">
        <v>122</v>
      </c>
      <c r="B132" s="278" t="s">
        <v>232</v>
      </c>
      <c r="C132" s="279">
        <v>2403.5500000000002</v>
      </c>
      <c r="D132" s="280">
        <v>2398.0499999999997</v>
      </c>
      <c r="E132" s="280">
        <v>2362.0999999999995</v>
      </c>
      <c r="F132" s="280">
        <v>2320.6499999999996</v>
      </c>
      <c r="G132" s="280">
        <v>2284.6999999999994</v>
      </c>
      <c r="H132" s="280">
        <v>2439.4999999999995</v>
      </c>
      <c r="I132" s="280">
        <v>2475.4499999999994</v>
      </c>
      <c r="J132" s="280">
        <v>2516.8999999999996</v>
      </c>
      <c r="K132" s="278">
        <v>2434</v>
      </c>
      <c r="L132" s="278">
        <v>2356.6</v>
      </c>
      <c r="M132" s="278">
        <v>3.2126000000000001</v>
      </c>
    </row>
    <row r="133" spans="1:13">
      <c r="A133" s="269">
        <v>123</v>
      </c>
      <c r="B133" s="278" t="s">
        <v>95</v>
      </c>
      <c r="C133" s="279">
        <v>4005.45</v>
      </c>
      <c r="D133" s="280">
        <v>4012.7333333333336</v>
      </c>
      <c r="E133" s="280">
        <v>3945.4666666666672</v>
      </c>
      <c r="F133" s="280">
        <v>3885.4833333333336</v>
      </c>
      <c r="G133" s="280">
        <v>3818.2166666666672</v>
      </c>
      <c r="H133" s="280">
        <v>4072.7166666666672</v>
      </c>
      <c r="I133" s="280">
        <v>4139.9833333333336</v>
      </c>
      <c r="J133" s="280">
        <v>4199.9666666666672</v>
      </c>
      <c r="K133" s="278">
        <v>4080</v>
      </c>
      <c r="L133" s="278">
        <v>3952.75</v>
      </c>
      <c r="M133" s="278">
        <v>7.8002599999999997</v>
      </c>
    </row>
    <row r="134" spans="1:13">
      <c r="A134" s="269">
        <v>124</v>
      </c>
      <c r="B134" s="278" t="s">
        <v>1265</v>
      </c>
      <c r="C134" s="279">
        <v>425.4</v>
      </c>
      <c r="D134" s="280">
        <v>420</v>
      </c>
      <c r="E134" s="280">
        <v>410.4</v>
      </c>
      <c r="F134" s="280">
        <v>395.4</v>
      </c>
      <c r="G134" s="280">
        <v>385.79999999999995</v>
      </c>
      <c r="H134" s="280">
        <v>435</v>
      </c>
      <c r="I134" s="280">
        <v>444.6</v>
      </c>
      <c r="J134" s="280">
        <v>459.6</v>
      </c>
      <c r="K134" s="278">
        <v>429.6</v>
      </c>
      <c r="L134" s="278">
        <v>405</v>
      </c>
      <c r="M134" s="278">
        <v>1.50075</v>
      </c>
    </row>
    <row r="135" spans="1:13">
      <c r="A135" s="269">
        <v>125</v>
      </c>
      <c r="B135" s="278" t="s">
        <v>240</v>
      </c>
      <c r="C135" s="279">
        <v>42.55</v>
      </c>
      <c r="D135" s="280">
        <v>42.85</v>
      </c>
      <c r="E135" s="280">
        <v>41</v>
      </c>
      <c r="F135" s="280">
        <v>39.449999999999996</v>
      </c>
      <c r="G135" s="280">
        <v>37.599999999999994</v>
      </c>
      <c r="H135" s="280">
        <v>44.400000000000006</v>
      </c>
      <c r="I135" s="280">
        <v>46.250000000000014</v>
      </c>
      <c r="J135" s="280">
        <v>47.800000000000011</v>
      </c>
      <c r="K135" s="278">
        <v>44.7</v>
      </c>
      <c r="L135" s="278">
        <v>41.3</v>
      </c>
      <c r="M135" s="278">
        <v>21.774059999999999</v>
      </c>
    </row>
    <row r="136" spans="1:13">
      <c r="A136" s="269">
        <v>126</v>
      </c>
      <c r="B136" s="278" t="s">
        <v>96</v>
      </c>
      <c r="C136" s="279">
        <v>16709.05</v>
      </c>
      <c r="D136" s="280">
        <v>16697.05</v>
      </c>
      <c r="E136" s="280">
        <v>16394.099999999999</v>
      </c>
      <c r="F136" s="280">
        <v>16079.15</v>
      </c>
      <c r="G136" s="280">
        <v>15776.199999999999</v>
      </c>
      <c r="H136" s="280">
        <v>17012</v>
      </c>
      <c r="I136" s="280">
        <v>17314.950000000004</v>
      </c>
      <c r="J136" s="280">
        <v>17629.899999999998</v>
      </c>
      <c r="K136" s="278">
        <v>17000</v>
      </c>
      <c r="L136" s="278">
        <v>16382.1</v>
      </c>
      <c r="M136" s="278">
        <v>3.5778599999999998</v>
      </c>
    </row>
    <row r="137" spans="1:13">
      <c r="A137" s="269">
        <v>127</v>
      </c>
      <c r="B137" s="278" t="s">
        <v>360</v>
      </c>
      <c r="C137" s="279">
        <v>222</v>
      </c>
      <c r="D137" s="280">
        <v>223</v>
      </c>
      <c r="E137" s="280">
        <v>219</v>
      </c>
      <c r="F137" s="280">
        <v>216</v>
      </c>
      <c r="G137" s="280">
        <v>212</v>
      </c>
      <c r="H137" s="280">
        <v>226</v>
      </c>
      <c r="I137" s="280">
        <v>230</v>
      </c>
      <c r="J137" s="280">
        <v>233</v>
      </c>
      <c r="K137" s="278">
        <v>227</v>
      </c>
      <c r="L137" s="278">
        <v>220</v>
      </c>
      <c r="M137" s="278">
        <v>3.71576</v>
      </c>
    </row>
    <row r="138" spans="1:13">
      <c r="A138" s="269">
        <v>128</v>
      </c>
      <c r="B138" s="278" t="s">
        <v>361</v>
      </c>
      <c r="C138" s="279">
        <v>65.2</v>
      </c>
      <c r="D138" s="280">
        <v>65.866666666666674</v>
      </c>
      <c r="E138" s="280">
        <v>62.533333333333346</v>
      </c>
      <c r="F138" s="280">
        <v>59.866666666666674</v>
      </c>
      <c r="G138" s="280">
        <v>56.533333333333346</v>
      </c>
      <c r="H138" s="280">
        <v>68.533333333333346</v>
      </c>
      <c r="I138" s="280">
        <v>71.86666666666666</v>
      </c>
      <c r="J138" s="280">
        <v>74.533333333333346</v>
      </c>
      <c r="K138" s="278">
        <v>69.2</v>
      </c>
      <c r="L138" s="278">
        <v>63.2</v>
      </c>
      <c r="M138" s="278">
        <v>2.8232900000000001</v>
      </c>
    </row>
    <row r="139" spans="1:13">
      <c r="A139" s="269">
        <v>129</v>
      </c>
      <c r="B139" s="278" t="s">
        <v>362</v>
      </c>
      <c r="C139" s="279">
        <v>141.80000000000001</v>
      </c>
      <c r="D139" s="280">
        <v>144.03333333333333</v>
      </c>
      <c r="E139" s="280">
        <v>138.16666666666666</v>
      </c>
      <c r="F139" s="280">
        <v>134.53333333333333</v>
      </c>
      <c r="G139" s="280">
        <v>128.66666666666666</v>
      </c>
      <c r="H139" s="280">
        <v>147.66666666666666</v>
      </c>
      <c r="I139" s="280">
        <v>153.53333333333333</v>
      </c>
      <c r="J139" s="280">
        <v>157.16666666666666</v>
      </c>
      <c r="K139" s="278">
        <v>149.9</v>
      </c>
      <c r="L139" s="278">
        <v>140.4</v>
      </c>
      <c r="M139" s="278">
        <v>0.24115</v>
      </c>
    </row>
    <row r="140" spans="1:13">
      <c r="A140" s="269">
        <v>130</v>
      </c>
      <c r="B140" s="278" t="s">
        <v>241</v>
      </c>
      <c r="C140" s="279">
        <v>193.5</v>
      </c>
      <c r="D140" s="280">
        <v>194.48333333333335</v>
      </c>
      <c r="E140" s="280">
        <v>189.1166666666667</v>
      </c>
      <c r="F140" s="280">
        <v>184.73333333333335</v>
      </c>
      <c r="G140" s="280">
        <v>179.3666666666667</v>
      </c>
      <c r="H140" s="280">
        <v>198.8666666666667</v>
      </c>
      <c r="I140" s="280">
        <v>204.23333333333338</v>
      </c>
      <c r="J140" s="280">
        <v>208.6166666666667</v>
      </c>
      <c r="K140" s="278">
        <v>199.85</v>
      </c>
      <c r="L140" s="278">
        <v>190.1</v>
      </c>
      <c r="M140" s="278">
        <v>2.5142600000000002</v>
      </c>
    </row>
    <row r="141" spans="1:13">
      <c r="A141" s="269">
        <v>131</v>
      </c>
      <c r="B141" s="278" t="s">
        <v>242</v>
      </c>
      <c r="C141" s="279">
        <v>862.95</v>
      </c>
      <c r="D141" s="280">
        <v>861.65</v>
      </c>
      <c r="E141" s="280">
        <v>843.4</v>
      </c>
      <c r="F141" s="280">
        <v>823.85</v>
      </c>
      <c r="G141" s="280">
        <v>805.6</v>
      </c>
      <c r="H141" s="280">
        <v>881.19999999999993</v>
      </c>
      <c r="I141" s="280">
        <v>899.44999999999993</v>
      </c>
      <c r="J141" s="280">
        <v>918.99999999999989</v>
      </c>
      <c r="K141" s="278">
        <v>879.9</v>
      </c>
      <c r="L141" s="278">
        <v>842.1</v>
      </c>
      <c r="M141" s="278">
        <v>0.87067000000000005</v>
      </c>
    </row>
    <row r="142" spans="1:13">
      <c r="A142" s="269">
        <v>132</v>
      </c>
      <c r="B142" s="278" t="s">
        <v>243</v>
      </c>
      <c r="C142" s="279">
        <v>65.900000000000006</v>
      </c>
      <c r="D142" s="280">
        <v>67.13333333333334</v>
      </c>
      <c r="E142" s="280">
        <v>63.866666666666674</v>
      </c>
      <c r="F142" s="280">
        <v>61.833333333333329</v>
      </c>
      <c r="G142" s="280">
        <v>58.566666666666663</v>
      </c>
      <c r="H142" s="280">
        <v>69.166666666666686</v>
      </c>
      <c r="I142" s="280">
        <v>72.433333333333366</v>
      </c>
      <c r="J142" s="280">
        <v>74.466666666666697</v>
      </c>
      <c r="K142" s="278">
        <v>70.400000000000006</v>
      </c>
      <c r="L142" s="278">
        <v>65.099999999999994</v>
      </c>
      <c r="M142" s="278">
        <v>14.234249999999999</v>
      </c>
    </row>
    <row r="143" spans="1:13">
      <c r="A143" s="269">
        <v>133</v>
      </c>
      <c r="B143" s="278" t="s">
        <v>97</v>
      </c>
      <c r="C143" s="279">
        <v>47.75</v>
      </c>
      <c r="D143" s="280">
        <v>48.316666666666663</v>
      </c>
      <c r="E143" s="280">
        <v>45.933333333333323</v>
      </c>
      <c r="F143" s="280">
        <v>44.11666666666666</v>
      </c>
      <c r="G143" s="280">
        <v>41.73333333333332</v>
      </c>
      <c r="H143" s="280">
        <v>50.133333333333326</v>
      </c>
      <c r="I143" s="280">
        <v>52.516666666666666</v>
      </c>
      <c r="J143" s="280">
        <v>54.333333333333329</v>
      </c>
      <c r="K143" s="278">
        <v>50.7</v>
      </c>
      <c r="L143" s="278">
        <v>46.5</v>
      </c>
      <c r="M143" s="278">
        <v>172.04510999999999</v>
      </c>
    </row>
    <row r="144" spans="1:13">
      <c r="A144" s="269">
        <v>134</v>
      </c>
      <c r="B144" s="278" t="s">
        <v>363</v>
      </c>
      <c r="C144" s="279">
        <v>481.05</v>
      </c>
      <c r="D144" s="280">
        <v>484.45</v>
      </c>
      <c r="E144" s="280">
        <v>467.9</v>
      </c>
      <c r="F144" s="280">
        <v>454.75</v>
      </c>
      <c r="G144" s="280">
        <v>438.2</v>
      </c>
      <c r="H144" s="280">
        <v>497.59999999999997</v>
      </c>
      <c r="I144" s="280">
        <v>514.15000000000009</v>
      </c>
      <c r="J144" s="280">
        <v>527.29999999999995</v>
      </c>
      <c r="K144" s="278">
        <v>501</v>
      </c>
      <c r="L144" s="278">
        <v>471.3</v>
      </c>
      <c r="M144" s="278">
        <v>0.81179000000000001</v>
      </c>
    </row>
    <row r="145" spans="1:13">
      <c r="A145" s="269">
        <v>135</v>
      </c>
      <c r="B145" s="278" t="s">
        <v>98</v>
      </c>
      <c r="C145" s="279">
        <v>958.3</v>
      </c>
      <c r="D145" s="280">
        <v>956.41666666666663</v>
      </c>
      <c r="E145" s="280">
        <v>942.88333333333321</v>
      </c>
      <c r="F145" s="280">
        <v>927.46666666666658</v>
      </c>
      <c r="G145" s="280">
        <v>913.93333333333317</v>
      </c>
      <c r="H145" s="280">
        <v>971.83333333333326</v>
      </c>
      <c r="I145" s="280">
        <v>985.36666666666679</v>
      </c>
      <c r="J145" s="280">
        <v>1000.7833333333333</v>
      </c>
      <c r="K145" s="278">
        <v>969.95</v>
      </c>
      <c r="L145" s="278">
        <v>941</v>
      </c>
      <c r="M145" s="278">
        <v>22.640619999999998</v>
      </c>
    </row>
    <row r="146" spans="1:13">
      <c r="A146" s="269">
        <v>136</v>
      </c>
      <c r="B146" s="278" t="s">
        <v>364</v>
      </c>
      <c r="C146" s="279">
        <v>172.6</v>
      </c>
      <c r="D146" s="280">
        <v>174.1</v>
      </c>
      <c r="E146" s="280">
        <v>169.5</v>
      </c>
      <c r="F146" s="280">
        <v>166.4</v>
      </c>
      <c r="G146" s="280">
        <v>161.80000000000001</v>
      </c>
      <c r="H146" s="280">
        <v>177.2</v>
      </c>
      <c r="I146" s="280">
        <v>181.79999999999995</v>
      </c>
      <c r="J146" s="280">
        <v>184.89999999999998</v>
      </c>
      <c r="K146" s="278">
        <v>178.7</v>
      </c>
      <c r="L146" s="278">
        <v>171</v>
      </c>
      <c r="M146" s="278">
        <v>0.50044</v>
      </c>
    </row>
    <row r="147" spans="1:13">
      <c r="A147" s="269">
        <v>137</v>
      </c>
      <c r="B147" s="278" t="s">
        <v>99</v>
      </c>
      <c r="C147" s="279">
        <v>151</v>
      </c>
      <c r="D147" s="280">
        <v>150.96666666666667</v>
      </c>
      <c r="E147" s="280">
        <v>148.03333333333333</v>
      </c>
      <c r="F147" s="280">
        <v>145.06666666666666</v>
      </c>
      <c r="G147" s="280">
        <v>142.13333333333333</v>
      </c>
      <c r="H147" s="280">
        <v>153.93333333333334</v>
      </c>
      <c r="I147" s="280">
        <v>156.86666666666667</v>
      </c>
      <c r="J147" s="280">
        <v>159.83333333333334</v>
      </c>
      <c r="K147" s="278">
        <v>153.9</v>
      </c>
      <c r="L147" s="278">
        <v>148</v>
      </c>
      <c r="M147" s="278">
        <v>37.983080000000001</v>
      </c>
    </row>
    <row r="148" spans="1:13">
      <c r="A148" s="269">
        <v>138</v>
      </c>
      <c r="B148" s="278" t="s">
        <v>244</v>
      </c>
      <c r="C148" s="279">
        <v>12.6</v>
      </c>
      <c r="D148" s="280">
        <v>12.6</v>
      </c>
      <c r="E148" s="280">
        <v>12.6</v>
      </c>
      <c r="F148" s="280">
        <v>12.6</v>
      </c>
      <c r="G148" s="280">
        <v>12.6</v>
      </c>
      <c r="H148" s="280">
        <v>12.6</v>
      </c>
      <c r="I148" s="280">
        <v>12.6</v>
      </c>
      <c r="J148" s="280">
        <v>12.6</v>
      </c>
      <c r="K148" s="278">
        <v>12.6</v>
      </c>
      <c r="L148" s="278">
        <v>12.6</v>
      </c>
      <c r="M148" s="278">
        <v>5.1148199999999999</v>
      </c>
    </row>
    <row r="149" spans="1:13">
      <c r="A149" s="269">
        <v>139</v>
      </c>
      <c r="B149" s="278" t="s">
        <v>365</v>
      </c>
      <c r="C149" s="279">
        <v>248.35</v>
      </c>
      <c r="D149" s="280">
        <v>247.63333333333333</v>
      </c>
      <c r="E149" s="280">
        <v>241.86666666666665</v>
      </c>
      <c r="F149" s="280">
        <v>235.38333333333333</v>
      </c>
      <c r="G149" s="280">
        <v>229.61666666666665</v>
      </c>
      <c r="H149" s="280">
        <v>254.11666666666665</v>
      </c>
      <c r="I149" s="280">
        <v>259.88333333333333</v>
      </c>
      <c r="J149" s="280">
        <v>266.36666666666667</v>
      </c>
      <c r="K149" s="278">
        <v>253.4</v>
      </c>
      <c r="L149" s="278">
        <v>241.15</v>
      </c>
      <c r="M149" s="278">
        <v>4.5139800000000001</v>
      </c>
    </row>
    <row r="150" spans="1:13">
      <c r="A150" s="269">
        <v>140</v>
      </c>
      <c r="B150" s="278" t="s">
        <v>100</v>
      </c>
      <c r="C150" s="279">
        <v>46.8</v>
      </c>
      <c r="D150" s="280">
        <v>47.1</v>
      </c>
      <c r="E150" s="280">
        <v>45.400000000000006</v>
      </c>
      <c r="F150" s="280">
        <v>44.000000000000007</v>
      </c>
      <c r="G150" s="280">
        <v>42.300000000000011</v>
      </c>
      <c r="H150" s="280">
        <v>48.5</v>
      </c>
      <c r="I150" s="280">
        <v>50.2</v>
      </c>
      <c r="J150" s="280">
        <v>51.599999999999994</v>
      </c>
      <c r="K150" s="278">
        <v>48.8</v>
      </c>
      <c r="L150" s="278">
        <v>45.7</v>
      </c>
      <c r="M150" s="278">
        <v>378.86462</v>
      </c>
    </row>
    <row r="151" spans="1:13">
      <c r="A151" s="269">
        <v>141</v>
      </c>
      <c r="B151" s="278" t="s">
        <v>368</v>
      </c>
      <c r="C151" s="279">
        <v>247.9</v>
      </c>
      <c r="D151" s="280">
        <v>248.11666666666665</v>
      </c>
      <c r="E151" s="280">
        <v>232.33333333333331</v>
      </c>
      <c r="F151" s="280">
        <v>216.76666666666668</v>
      </c>
      <c r="G151" s="280">
        <v>200.98333333333335</v>
      </c>
      <c r="H151" s="280">
        <v>263.68333333333328</v>
      </c>
      <c r="I151" s="280">
        <v>279.46666666666664</v>
      </c>
      <c r="J151" s="280">
        <v>295.03333333333325</v>
      </c>
      <c r="K151" s="278">
        <v>263.89999999999998</v>
      </c>
      <c r="L151" s="278">
        <v>232.55</v>
      </c>
      <c r="M151" s="278">
        <v>1.18221</v>
      </c>
    </row>
    <row r="152" spans="1:13">
      <c r="A152" s="269">
        <v>142</v>
      </c>
      <c r="B152" s="278" t="s">
        <v>367</v>
      </c>
      <c r="C152" s="279">
        <v>1949.75</v>
      </c>
      <c r="D152" s="280">
        <v>1961.2166666666665</v>
      </c>
      <c r="E152" s="280">
        <v>1913.5333333333328</v>
      </c>
      <c r="F152" s="280">
        <v>1877.3166666666664</v>
      </c>
      <c r="G152" s="280">
        <v>1829.6333333333328</v>
      </c>
      <c r="H152" s="280">
        <v>1997.4333333333329</v>
      </c>
      <c r="I152" s="280">
        <v>2045.1166666666668</v>
      </c>
      <c r="J152" s="280">
        <v>2081.333333333333</v>
      </c>
      <c r="K152" s="278">
        <v>2008.9</v>
      </c>
      <c r="L152" s="278">
        <v>1925</v>
      </c>
      <c r="M152" s="278">
        <v>9.2289999999999997E-2</v>
      </c>
    </row>
    <row r="153" spans="1:13">
      <c r="A153" s="269">
        <v>143</v>
      </c>
      <c r="B153" s="278" t="s">
        <v>369</v>
      </c>
      <c r="C153" s="279">
        <v>446.6</v>
      </c>
      <c r="D153" s="280">
        <v>451.16666666666669</v>
      </c>
      <c r="E153" s="280">
        <v>440.43333333333339</v>
      </c>
      <c r="F153" s="280">
        <v>434.26666666666671</v>
      </c>
      <c r="G153" s="280">
        <v>423.53333333333342</v>
      </c>
      <c r="H153" s="280">
        <v>457.33333333333337</v>
      </c>
      <c r="I153" s="280">
        <v>468.06666666666661</v>
      </c>
      <c r="J153" s="280">
        <v>474.23333333333335</v>
      </c>
      <c r="K153" s="278">
        <v>461.9</v>
      </c>
      <c r="L153" s="278">
        <v>445</v>
      </c>
      <c r="M153" s="278">
        <v>0.21279000000000001</v>
      </c>
    </row>
    <row r="154" spans="1:13">
      <c r="A154" s="269">
        <v>144</v>
      </c>
      <c r="B154" s="278" t="s">
        <v>372</v>
      </c>
      <c r="C154" s="279">
        <v>143.15</v>
      </c>
      <c r="D154" s="280">
        <v>145.61666666666667</v>
      </c>
      <c r="E154" s="280">
        <v>139.53333333333336</v>
      </c>
      <c r="F154" s="280">
        <v>135.91666666666669</v>
      </c>
      <c r="G154" s="280">
        <v>129.83333333333337</v>
      </c>
      <c r="H154" s="280">
        <v>149.23333333333335</v>
      </c>
      <c r="I154" s="280">
        <v>155.31666666666666</v>
      </c>
      <c r="J154" s="280">
        <v>158.93333333333334</v>
      </c>
      <c r="K154" s="278">
        <v>151.69999999999999</v>
      </c>
      <c r="L154" s="278">
        <v>142</v>
      </c>
      <c r="M154" s="278">
        <v>0.60218000000000005</v>
      </c>
    </row>
    <row r="155" spans="1:13">
      <c r="A155" s="269">
        <v>145</v>
      </c>
      <c r="B155" s="278" t="s">
        <v>366</v>
      </c>
      <c r="C155" s="279">
        <v>411.6</v>
      </c>
      <c r="D155" s="280">
        <v>414.23333333333335</v>
      </c>
      <c r="E155" s="280">
        <v>402.41666666666669</v>
      </c>
      <c r="F155" s="280">
        <v>393.23333333333335</v>
      </c>
      <c r="G155" s="280">
        <v>381.41666666666669</v>
      </c>
      <c r="H155" s="280">
        <v>423.41666666666669</v>
      </c>
      <c r="I155" s="280">
        <v>435.23333333333329</v>
      </c>
      <c r="J155" s="280">
        <v>444.41666666666669</v>
      </c>
      <c r="K155" s="278">
        <v>426.05</v>
      </c>
      <c r="L155" s="278">
        <v>405.05</v>
      </c>
      <c r="M155" s="278">
        <v>1.8700000000000001E-2</v>
      </c>
    </row>
    <row r="156" spans="1:13">
      <c r="A156" s="269">
        <v>146</v>
      </c>
      <c r="B156" s="278" t="s">
        <v>371</v>
      </c>
      <c r="C156" s="279">
        <v>123.6</v>
      </c>
      <c r="D156" s="280">
        <v>123.89999999999999</v>
      </c>
      <c r="E156" s="280">
        <v>119.89999999999998</v>
      </c>
      <c r="F156" s="280">
        <v>116.19999999999999</v>
      </c>
      <c r="G156" s="280">
        <v>112.19999999999997</v>
      </c>
      <c r="H156" s="280">
        <v>127.59999999999998</v>
      </c>
      <c r="I156" s="280">
        <v>131.60000000000002</v>
      </c>
      <c r="J156" s="280">
        <v>135.29999999999998</v>
      </c>
      <c r="K156" s="278">
        <v>127.9</v>
      </c>
      <c r="L156" s="278">
        <v>120.2</v>
      </c>
      <c r="M156" s="278">
        <v>53.094929999999998</v>
      </c>
    </row>
    <row r="157" spans="1:13">
      <c r="A157" s="269">
        <v>147</v>
      </c>
      <c r="B157" s="278" t="s">
        <v>245</v>
      </c>
      <c r="C157" s="279">
        <v>106</v>
      </c>
      <c r="D157" s="280">
        <v>108.89999999999999</v>
      </c>
      <c r="E157" s="280">
        <v>103.09999999999998</v>
      </c>
      <c r="F157" s="280">
        <v>100.19999999999999</v>
      </c>
      <c r="G157" s="280">
        <v>94.399999999999977</v>
      </c>
      <c r="H157" s="280">
        <v>111.79999999999998</v>
      </c>
      <c r="I157" s="280">
        <v>117.6</v>
      </c>
      <c r="J157" s="280">
        <v>120.49999999999999</v>
      </c>
      <c r="K157" s="278">
        <v>114.7</v>
      </c>
      <c r="L157" s="278">
        <v>106</v>
      </c>
      <c r="M157" s="278">
        <v>26.9832</v>
      </c>
    </row>
    <row r="158" spans="1:13">
      <c r="A158" s="269">
        <v>148</v>
      </c>
      <c r="B158" s="278" t="s">
        <v>370</v>
      </c>
      <c r="C158" s="279">
        <v>37.799999999999997</v>
      </c>
      <c r="D158" s="280">
        <v>37.783333333333331</v>
      </c>
      <c r="E158" s="280">
        <v>37.016666666666666</v>
      </c>
      <c r="F158" s="280">
        <v>36.233333333333334</v>
      </c>
      <c r="G158" s="280">
        <v>35.466666666666669</v>
      </c>
      <c r="H158" s="280">
        <v>38.566666666666663</v>
      </c>
      <c r="I158" s="280">
        <v>39.333333333333329</v>
      </c>
      <c r="J158" s="280">
        <v>40.11666666666666</v>
      </c>
      <c r="K158" s="278">
        <v>38.549999999999997</v>
      </c>
      <c r="L158" s="278">
        <v>37</v>
      </c>
      <c r="M158" s="278">
        <v>26.712039999999998</v>
      </c>
    </row>
    <row r="159" spans="1:13">
      <c r="A159" s="269">
        <v>149</v>
      </c>
      <c r="B159" s="278" t="s">
        <v>101</v>
      </c>
      <c r="C159" s="279">
        <v>97.5</v>
      </c>
      <c r="D159" s="280">
        <v>98.266666666666666</v>
      </c>
      <c r="E159" s="280">
        <v>94.633333333333326</v>
      </c>
      <c r="F159" s="280">
        <v>91.766666666666666</v>
      </c>
      <c r="G159" s="280">
        <v>88.133333333333326</v>
      </c>
      <c r="H159" s="280">
        <v>101.13333333333333</v>
      </c>
      <c r="I159" s="280">
        <v>104.76666666666668</v>
      </c>
      <c r="J159" s="280">
        <v>107.63333333333333</v>
      </c>
      <c r="K159" s="278">
        <v>101.9</v>
      </c>
      <c r="L159" s="278">
        <v>95.4</v>
      </c>
      <c r="M159" s="278">
        <v>193.13856999999999</v>
      </c>
    </row>
    <row r="160" spans="1:13">
      <c r="A160" s="269">
        <v>150</v>
      </c>
      <c r="B160" s="278" t="s">
        <v>376</v>
      </c>
      <c r="C160" s="279">
        <v>1346.6</v>
      </c>
      <c r="D160" s="280">
        <v>1343.95</v>
      </c>
      <c r="E160" s="280">
        <v>1330.9</v>
      </c>
      <c r="F160" s="280">
        <v>1315.2</v>
      </c>
      <c r="G160" s="280">
        <v>1302.1500000000001</v>
      </c>
      <c r="H160" s="280">
        <v>1359.65</v>
      </c>
      <c r="I160" s="280">
        <v>1372.6999999999998</v>
      </c>
      <c r="J160" s="280">
        <v>1388.4</v>
      </c>
      <c r="K160" s="278">
        <v>1357</v>
      </c>
      <c r="L160" s="278">
        <v>1328.25</v>
      </c>
      <c r="M160" s="278">
        <v>8.6449999999999999E-2</v>
      </c>
    </row>
    <row r="161" spans="1:13">
      <c r="A161" s="269">
        <v>151</v>
      </c>
      <c r="B161" s="278" t="s">
        <v>377</v>
      </c>
      <c r="C161" s="279">
        <v>1325.95</v>
      </c>
      <c r="D161" s="280">
        <v>1348.3166666666666</v>
      </c>
      <c r="E161" s="280">
        <v>1298.6333333333332</v>
      </c>
      <c r="F161" s="280">
        <v>1271.3166666666666</v>
      </c>
      <c r="G161" s="280">
        <v>1221.6333333333332</v>
      </c>
      <c r="H161" s="280">
        <v>1375.6333333333332</v>
      </c>
      <c r="I161" s="280">
        <v>1425.3166666666666</v>
      </c>
      <c r="J161" s="280">
        <v>1452.6333333333332</v>
      </c>
      <c r="K161" s="278">
        <v>1398</v>
      </c>
      <c r="L161" s="278">
        <v>1321</v>
      </c>
      <c r="M161" s="278">
        <v>0.22703000000000001</v>
      </c>
    </row>
    <row r="162" spans="1:13">
      <c r="A162" s="269">
        <v>152</v>
      </c>
      <c r="B162" s="278" t="s">
        <v>378</v>
      </c>
      <c r="C162" s="279">
        <v>17.05</v>
      </c>
      <c r="D162" s="280">
        <v>17.5</v>
      </c>
      <c r="E162" s="280">
        <v>16.600000000000001</v>
      </c>
      <c r="F162" s="280">
        <v>16.150000000000002</v>
      </c>
      <c r="G162" s="280">
        <v>15.250000000000004</v>
      </c>
      <c r="H162" s="280">
        <v>17.95</v>
      </c>
      <c r="I162" s="280">
        <v>18.849999999999998</v>
      </c>
      <c r="J162" s="280">
        <v>19.299999999999997</v>
      </c>
      <c r="K162" s="278">
        <v>18.399999999999999</v>
      </c>
      <c r="L162" s="278">
        <v>17.05</v>
      </c>
      <c r="M162" s="278">
        <v>4.5071000000000003</v>
      </c>
    </row>
    <row r="163" spans="1:13">
      <c r="A163" s="269">
        <v>153</v>
      </c>
      <c r="B163" s="278" t="s">
        <v>373</v>
      </c>
      <c r="C163" s="279">
        <v>399.15</v>
      </c>
      <c r="D163" s="280">
        <v>402.5333333333333</v>
      </c>
      <c r="E163" s="280">
        <v>388.61666666666662</v>
      </c>
      <c r="F163" s="280">
        <v>378.08333333333331</v>
      </c>
      <c r="G163" s="280">
        <v>364.16666666666663</v>
      </c>
      <c r="H163" s="280">
        <v>413.06666666666661</v>
      </c>
      <c r="I163" s="280">
        <v>426.98333333333335</v>
      </c>
      <c r="J163" s="280">
        <v>437.51666666666659</v>
      </c>
      <c r="K163" s="278">
        <v>416.45</v>
      </c>
      <c r="L163" s="278">
        <v>392</v>
      </c>
      <c r="M163" s="278">
        <v>0.43445</v>
      </c>
    </row>
    <row r="164" spans="1:13">
      <c r="A164" s="269">
        <v>154</v>
      </c>
      <c r="B164" s="278" t="s">
        <v>383</v>
      </c>
      <c r="C164" s="279">
        <v>213.05</v>
      </c>
      <c r="D164" s="280">
        <v>213.23333333333335</v>
      </c>
      <c r="E164" s="280">
        <v>209.81666666666669</v>
      </c>
      <c r="F164" s="280">
        <v>206.58333333333334</v>
      </c>
      <c r="G164" s="280">
        <v>203.16666666666669</v>
      </c>
      <c r="H164" s="280">
        <v>216.4666666666667</v>
      </c>
      <c r="I164" s="280">
        <v>219.88333333333333</v>
      </c>
      <c r="J164" s="280">
        <v>223.1166666666667</v>
      </c>
      <c r="K164" s="278">
        <v>216.65</v>
      </c>
      <c r="L164" s="278">
        <v>210</v>
      </c>
      <c r="M164" s="278">
        <v>1.3809499999999999</v>
      </c>
    </row>
    <row r="165" spans="1:13">
      <c r="A165" s="269">
        <v>155</v>
      </c>
      <c r="B165" s="278" t="s">
        <v>374</v>
      </c>
      <c r="C165" s="279">
        <v>69.900000000000006</v>
      </c>
      <c r="D165" s="280">
        <v>70.783333333333346</v>
      </c>
      <c r="E165" s="280">
        <v>68.366666666666688</v>
      </c>
      <c r="F165" s="280">
        <v>66.833333333333343</v>
      </c>
      <c r="G165" s="280">
        <v>64.416666666666686</v>
      </c>
      <c r="H165" s="280">
        <v>72.316666666666691</v>
      </c>
      <c r="I165" s="280">
        <v>74.733333333333348</v>
      </c>
      <c r="J165" s="280">
        <v>76.266666666666694</v>
      </c>
      <c r="K165" s="278">
        <v>73.2</v>
      </c>
      <c r="L165" s="278">
        <v>69.25</v>
      </c>
      <c r="M165" s="278">
        <v>1.0810900000000001</v>
      </c>
    </row>
    <row r="166" spans="1:13">
      <c r="A166" s="269">
        <v>156</v>
      </c>
      <c r="B166" s="278" t="s">
        <v>375</v>
      </c>
      <c r="C166" s="279">
        <v>136.4</v>
      </c>
      <c r="D166" s="280">
        <v>136.6</v>
      </c>
      <c r="E166" s="280">
        <v>130.25</v>
      </c>
      <c r="F166" s="280">
        <v>124.1</v>
      </c>
      <c r="G166" s="280">
        <v>117.75</v>
      </c>
      <c r="H166" s="280">
        <v>142.75</v>
      </c>
      <c r="I166" s="280">
        <v>149.09999999999997</v>
      </c>
      <c r="J166" s="280">
        <v>155.25</v>
      </c>
      <c r="K166" s="278">
        <v>142.94999999999999</v>
      </c>
      <c r="L166" s="278">
        <v>130.44999999999999</v>
      </c>
      <c r="M166" s="278">
        <v>4.6792600000000002</v>
      </c>
    </row>
    <row r="167" spans="1:13">
      <c r="A167" s="269">
        <v>157</v>
      </c>
      <c r="B167" s="278" t="s">
        <v>246</v>
      </c>
      <c r="C167" s="279">
        <v>146.69999999999999</v>
      </c>
      <c r="D167" s="280">
        <v>147.6</v>
      </c>
      <c r="E167" s="280">
        <v>142.19999999999999</v>
      </c>
      <c r="F167" s="280">
        <v>137.69999999999999</v>
      </c>
      <c r="G167" s="280">
        <v>132.29999999999998</v>
      </c>
      <c r="H167" s="280">
        <v>152.1</v>
      </c>
      <c r="I167" s="280">
        <v>157.50000000000003</v>
      </c>
      <c r="J167" s="280">
        <v>162</v>
      </c>
      <c r="K167" s="278">
        <v>153</v>
      </c>
      <c r="L167" s="278">
        <v>143.1</v>
      </c>
      <c r="M167" s="278">
        <v>3.9165000000000001</v>
      </c>
    </row>
    <row r="168" spans="1:13">
      <c r="A168" s="269">
        <v>158</v>
      </c>
      <c r="B168" s="278" t="s">
        <v>379</v>
      </c>
      <c r="C168" s="279">
        <v>4875.3500000000004</v>
      </c>
      <c r="D168" s="280">
        <v>4872.6500000000005</v>
      </c>
      <c r="E168" s="280">
        <v>4838.1500000000015</v>
      </c>
      <c r="F168" s="280">
        <v>4800.9500000000007</v>
      </c>
      <c r="G168" s="280">
        <v>4766.4500000000016</v>
      </c>
      <c r="H168" s="280">
        <v>4909.8500000000013</v>
      </c>
      <c r="I168" s="280">
        <v>4944.3499999999995</v>
      </c>
      <c r="J168" s="280">
        <v>4981.5500000000011</v>
      </c>
      <c r="K168" s="278">
        <v>4907.1499999999996</v>
      </c>
      <c r="L168" s="278">
        <v>4835.45</v>
      </c>
      <c r="M168" s="278">
        <v>0.27317000000000002</v>
      </c>
    </row>
    <row r="169" spans="1:13">
      <c r="A169" s="269">
        <v>159</v>
      </c>
      <c r="B169" s="278" t="s">
        <v>380</v>
      </c>
      <c r="C169" s="279">
        <v>1375.4</v>
      </c>
      <c r="D169" s="280">
        <v>1386.8</v>
      </c>
      <c r="E169" s="280">
        <v>1359.6</v>
      </c>
      <c r="F169" s="280">
        <v>1343.8</v>
      </c>
      <c r="G169" s="280">
        <v>1316.6</v>
      </c>
      <c r="H169" s="280">
        <v>1402.6</v>
      </c>
      <c r="I169" s="280">
        <v>1429.8000000000002</v>
      </c>
      <c r="J169" s="280">
        <v>1445.6</v>
      </c>
      <c r="K169" s="278">
        <v>1414</v>
      </c>
      <c r="L169" s="278">
        <v>1371</v>
      </c>
      <c r="M169" s="278">
        <v>0.28288000000000002</v>
      </c>
    </row>
    <row r="170" spans="1:13">
      <c r="A170" s="269">
        <v>160</v>
      </c>
      <c r="B170" s="278" t="s">
        <v>102</v>
      </c>
      <c r="C170" s="279">
        <v>393.1</v>
      </c>
      <c r="D170" s="280">
        <v>394.88333333333338</v>
      </c>
      <c r="E170" s="280">
        <v>385.26666666666677</v>
      </c>
      <c r="F170" s="280">
        <v>377.43333333333339</v>
      </c>
      <c r="G170" s="280">
        <v>367.81666666666678</v>
      </c>
      <c r="H170" s="280">
        <v>402.71666666666675</v>
      </c>
      <c r="I170" s="280">
        <v>412.33333333333343</v>
      </c>
      <c r="J170" s="280">
        <v>420.16666666666674</v>
      </c>
      <c r="K170" s="278">
        <v>404.5</v>
      </c>
      <c r="L170" s="278">
        <v>387.05</v>
      </c>
      <c r="M170" s="278">
        <v>26.837430000000001</v>
      </c>
    </row>
    <row r="171" spans="1:13">
      <c r="A171" s="269">
        <v>161</v>
      </c>
      <c r="B171" s="278" t="s">
        <v>388</v>
      </c>
      <c r="C171" s="279">
        <v>41.2</v>
      </c>
      <c r="D171" s="280">
        <v>41.983333333333334</v>
      </c>
      <c r="E171" s="280">
        <v>39.716666666666669</v>
      </c>
      <c r="F171" s="280">
        <v>38.233333333333334</v>
      </c>
      <c r="G171" s="280">
        <v>35.966666666666669</v>
      </c>
      <c r="H171" s="280">
        <v>43.466666666666669</v>
      </c>
      <c r="I171" s="280">
        <v>45.733333333333334</v>
      </c>
      <c r="J171" s="280">
        <v>47.216666666666669</v>
      </c>
      <c r="K171" s="278">
        <v>44.25</v>
      </c>
      <c r="L171" s="278">
        <v>40.5</v>
      </c>
      <c r="M171" s="278">
        <v>13.4282</v>
      </c>
    </row>
    <row r="172" spans="1:13">
      <c r="A172" s="269">
        <v>162</v>
      </c>
      <c r="B172" s="278" t="s">
        <v>104</v>
      </c>
      <c r="C172" s="279">
        <v>20.350000000000001</v>
      </c>
      <c r="D172" s="280">
        <v>20.466666666666669</v>
      </c>
      <c r="E172" s="280">
        <v>19.883333333333336</v>
      </c>
      <c r="F172" s="280">
        <v>19.416666666666668</v>
      </c>
      <c r="G172" s="280">
        <v>18.833333333333336</v>
      </c>
      <c r="H172" s="280">
        <v>20.933333333333337</v>
      </c>
      <c r="I172" s="280">
        <v>21.516666666666666</v>
      </c>
      <c r="J172" s="280">
        <v>21.983333333333338</v>
      </c>
      <c r="K172" s="278">
        <v>21.05</v>
      </c>
      <c r="L172" s="278">
        <v>20</v>
      </c>
      <c r="M172" s="278">
        <v>114.34277</v>
      </c>
    </row>
    <row r="173" spans="1:13">
      <c r="A173" s="269">
        <v>163</v>
      </c>
      <c r="B173" s="278" t="s">
        <v>389</v>
      </c>
      <c r="C173" s="279">
        <v>155.05000000000001</v>
      </c>
      <c r="D173" s="280">
        <v>156.54999999999998</v>
      </c>
      <c r="E173" s="280">
        <v>149.09999999999997</v>
      </c>
      <c r="F173" s="280">
        <v>143.14999999999998</v>
      </c>
      <c r="G173" s="280">
        <v>135.69999999999996</v>
      </c>
      <c r="H173" s="280">
        <v>162.49999999999997</v>
      </c>
      <c r="I173" s="280">
        <v>169.94999999999996</v>
      </c>
      <c r="J173" s="280">
        <v>175.89999999999998</v>
      </c>
      <c r="K173" s="278">
        <v>164</v>
      </c>
      <c r="L173" s="278">
        <v>150.6</v>
      </c>
      <c r="M173" s="278">
        <v>21.354140000000001</v>
      </c>
    </row>
    <row r="174" spans="1:13">
      <c r="A174" s="269">
        <v>164</v>
      </c>
      <c r="B174" s="278" t="s">
        <v>381</v>
      </c>
      <c r="C174" s="279">
        <v>958.2</v>
      </c>
      <c r="D174" s="280">
        <v>962.95000000000016</v>
      </c>
      <c r="E174" s="280">
        <v>945.3000000000003</v>
      </c>
      <c r="F174" s="280">
        <v>932.40000000000009</v>
      </c>
      <c r="G174" s="280">
        <v>914.75000000000023</v>
      </c>
      <c r="H174" s="280">
        <v>975.85000000000036</v>
      </c>
      <c r="I174" s="280">
        <v>993.50000000000023</v>
      </c>
      <c r="J174" s="280">
        <v>1006.4000000000004</v>
      </c>
      <c r="K174" s="278">
        <v>980.6</v>
      </c>
      <c r="L174" s="278">
        <v>950.05</v>
      </c>
      <c r="M174" s="278">
        <v>0.54108999999999996</v>
      </c>
    </row>
    <row r="175" spans="1:13">
      <c r="A175" s="269">
        <v>165</v>
      </c>
      <c r="B175" s="278" t="s">
        <v>247</v>
      </c>
      <c r="C175" s="279">
        <v>426.2</v>
      </c>
      <c r="D175" s="280">
        <v>417.66666666666669</v>
      </c>
      <c r="E175" s="280">
        <v>406.33333333333337</v>
      </c>
      <c r="F175" s="280">
        <v>386.4666666666667</v>
      </c>
      <c r="G175" s="280">
        <v>375.13333333333338</v>
      </c>
      <c r="H175" s="280">
        <v>437.53333333333336</v>
      </c>
      <c r="I175" s="280">
        <v>448.86666666666673</v>
      </c>
      <c r="J175" s="280">
        <v>468.73333333333335</v>
      </c>
      <c r="K175" s="278">
        <v>429</v>
      </c>
      <c r="L175" s="278">
        <v>397.8</v>
      </c>
      <c r="M175" s="278">
        <v>9.9670799999999993</v>
      </c>
    </row>
    <row r="176" spans="1:13">
      <c r="A176" s="269">
        <v>166</v>
      </c>
      <c r="B176" s="278" t="s">
        <v>105</v>
      </c>
      <c r="C176" s="279">
        <v>634.35</v>
      </c>
      <c r="D176" s="280">
        <v>632.6</v>
      </c>
      <c r="E176" s="280">
        <v>616.75</v>
      </c>
      <c r="F176" s="280">
        <v>599.15</v>
      </c>
      <c r="G176" s="280">
        <v>583.29999999999995</v>
      </c>
      <c r="H176" s="280">
        <v>650.20000000000005</v>
      </c>
      <c r="I176" s="280">
        <v>666.05000000000018</v>
      </c>
      <c r="J176" s="280">
        <v>683.65000000000009</v>
      </c>
      <c r="K176" s="278">
        <v>648.45000000000005</v>
      </c>
      <c r="L176" s="278">
        <v>615</v>
      </c>
      <c r="M176" s="278">
        <v>49.801209999999998</v>
      </c>
    </row>
    <row r="177" spans="1:13">
      <c r="A177" s="269">
        <v>167</v>
      </c>
      <c r="B177" s="278" t="s">
        <v>248</v>
      </c>
      <c r="C177" s="279">
        <v>377.85</v>
      </c>
      <c r="D177" s="280">
        <v>382.11666666666662</v>
      </c>
      <c r="E177" s="280">
        <v>371.73333333333323</v>
      </c>
      <c r="F177" s="280">
        <v>365.61666666666662</v>
      </c>
      <c r="G177" s="280">
        <v>355.23333333333323</v>
      </c>
      <c r="H177" s="280">
        <v>388.23333333333323</v>
      </c>
      <c r="I177" s="280">
        <v>398.61666666666656</v>
      </c>
      <c r="J177" s="280">
        <v>404.73333333333323</v>
      </c>
      <c r="K177" s="278">
        <v>392.5</v>
      </c>
      <c r="L177" s="278">
        <v>376</v>
      </c>
      <c r="M177" s="278">
        <v>1.4530799999999999</v>
      </c>
    </row>
    <row r="178" spans="1:13">
      <c r="A178" s="269">
        <v>168</v>
      </c>
      <c r="B178" s="278" t="s">
        <v>249</v>
      </c>
      <c r="C178" s="279">
        <v>818.2</v>
      </c>
      <c r="D178" s="280">
        <v>825.69999999999993</v>
      </c>
      <c r="E178" s="280">
        <v>792.49999999999989</v>
      </c>
      <c r="F178" s="280">
        <v>766.8</v>
      </c>
      <c r="G178" s="280">
        <v>733.59999999999991</v>
      </c>
      <c r="H178" s="280">
        <v>851.39999999999986</v>
      </c>
      <c r="I178" s="280">
        <v>884.59999999999991</v>
      </c>
      <c r="J178" s="280">
        <v>910.29999999999984</v>
      </c>
      <c r="K178" s="278">
        <v>858.9</v>
      </c>
      <c r="L178" s="278">
        <v>800</v>
      </c>
      <c r="M178" s="278">
        <v>10.771929999999999</v>
      </c>
    </row>
    <row r="179" spans="1:13">
      <c r="A179" s="269">
        <v>169</v>
      </c>
      <c r="B179" s="278" t="s">
        <v>390</v>
      </c>
      <c r="C179" s="279">
        <v>76.55</v>
      </c>
      <c r="D179" s="280">
        <v>77.333333333333329</v>
      </c>
      <c r="E179" s="280">
        <v>75.266666666666652</v>
      </c>
      <c r="F179" s="280">
        <v>73.98333333333332</v>
      </c>
      <c r="G179" s="280">
        <v>71.916666666666643</v>
      </c>
      <c r="H179" s="280">
        <v>78.61666666666666</v>
      </c>
      <c r="I179" s="280">
        <v>80.683333333333351</v>
      </c>
      <c r="J179" s="280">
        <v>81.966666666666669</v>
      </c>
      <c r="K179" s="278">
        <v>79.400000000000006</v>
      </c>
      <c r="L179" s="278">
        <v>76.05</v>
      </c>
      <c r="M179" s="278">
        <v>5.3306399999999998</v>
      </c>
    </row>
    <row r="180" spans="1:13">
      <c r="A180" s="269">
        <v>170</v>
      </c>
      <c r="B180" s="278" t="s">
        <v>382</v>
      </c>
      <c r="C180" s="279">
        <v>216.45</v>
      </c>
      <c r="D180" s="280">
        <v>216.46666666666667</v>
      </c>
      <c r="E180" s="280">
        <v>208.48333333333335</v>
      </c>
      <c r="F180" s="280">
        <v>200.51666666666668</v>
      </c>
      <c r="G180" s="280">
        <v>192.53333333333336</v>
      </c>
      <c r="H180" s="280">
        <v>224.43333333333334</v>
      </c>
      <c r="I180" s="280">
        <v>232.41666666666663</v>
      </c>
      <c r="J180" s="280">
        <v>240.38333333333333</v>
      </c>
      <c r="K180" s="278">
        <v>224.45</v>
      </c>
      <c r="L180" s="278">
        <v>208.5</v>
      </c>
      <c r="M180" s="278">
        <v>84.241209999999995</v>
      </c>
    </row>
    <row r="181" spans="1:13">
      <c r="A181" s="269">
        <v>171</v>
      </c>
      <c r="B181" s="278" t="s">
        <v>250</v>
      </c>
      <c r="C181" s="279">
        <v>184.65</v>
      </c>
      <c r="D181" s="280">
        <v>186.13333333333333</v>
      </c>
      <c r="E181" s="280">
        <v>179.51666666666665</v>
      </c>
      <c r="F181" s="280">
        <v>174.38333333333333</v>
      </c>
      <c r="G181" s="280">
        <v>167.76666666666665</v>
      </c>
      <c r="H181" s="280">
        <v>191.26666666666665</v>
      </c>
      <c r="I181" s="280">
        <v>197.88333333333333</v>
      </c>
      <c r="J181" s="280">
        <v>203.01666666666665</v>
      </c>
      <c r="K181" s="278">
        <v>192.75</v>
      </c>
      <c r="L181" s="278">
        <v>181</v>
      </c>
      <c r="M181" s="278">
        <v>2.8934199999999999</v>
      </c>
    </row>
    <row r="182" spans="1:13">
      <c r="A182" s="269">
        <v>172</v>
      </c>
      <c r="B182" s="278" t="s">
        <v>106</v>
      </c>
      <c r="C182" s="279">
        <v>589.1</v>
      </c>
      <c r="D182" s="280">
        <v>591.26666666666665</v>
      </c>
      <c r="E182" s="280">
        <v>578.0333333333333</v>
      </c>
      <c r="F182" s="280">
        <v>566.9666666666667</v>
      </c>
      <c r="G182" s="280">
        <v>553.73333333333335</v>
      </c>
      <c r="H182" s="280">
        <v>602.33333333333326</v>
      </c>
      <c r="I182" s="280">
        <v>615.56666666666661</v>
      </c>
      <c r="J182" s="280">
        <v>626.63333333333321</v>
      </c>
      <c r="K182" s="278">
        <v>604.5</v>
      </c>
      <c r="L182" s="278">
        <v>580.20000000000005</v>
      </c>
      <c r="M182" s="278">
        <v>18.082640000000001</v>
      </c>
    </row>
    <row r="183" spans="1:13">
      <c r="A183" s="269">
        <v>173</v>
      </c>
      <c r="B183" s="278" t="s">
        <v>384</v>
      </c>
      <c r="C183" s="279">
        <v>79.05</v>
      </c>
      <c r="D183" s="280">
        <v>80.016666666666666</v>
      </c>
      <c r="E183" s="280">
        <v>76.533333333333331</v>
      </c>
      <c r="F183" s="280">
        <v>74.016666666666666</v>
      </c>
      <c r="G183" s="280">
        <v>70.533333333333331</v>
      </c>
      <c r="H183" s="280">
        <v>82.533333333333331</v>
      </c>
      <c r="I183" s="280">
        <v>86.016666666666652</v>
      </c>
      <c r="J183" s="280">
        <v>88.533333333333331</v>
      </c>
      <c r="K183" s="278">
        <v>83.5</v>
      </c>
      <c r="L183" s="278">
        <v>77.5</v>
      </c>
      <c r="M183" s="278">
        <v>4.7109800000000002</v>
      </c>
    </row>
    <row r="184" spans="1:13">
      <c r="A184" s="269">
        <v>174</v>
      </c>
      <c r="B184" s="278" t="s">
        <v>385</v>
      </c>
      <c r="C184" s="279">
        <v>507.4</v>
      </c>
      <c r="D184" s="280">
        <v>507.81666666666666</v>
      </c>
      <c r="E184" s="280">
        <v>500.63333333333333</v>
      </c>
      <c r="F184" s="280">
        <v>493.86666666666667</v>
      </c>
      <c r="G184" s="280">
        <v>486.68333333333334</v>
      </c>
      <c r="H184" s="280">
        <v>514.58333333333326</v>
      </c>
      <c r="I184" s="280">
        <v>521.76666666666665</v>
      </c>
      <c r="J184" s="280">
        <v>528.5333333333333</v>
      </c>
      <c r="K184" s="278">
        <v>515</v>
      </c>
      <c r="L184" s="278">
        <v>501.05</v>
      </c>
      <c r="M184" s="278">
        <v>8.9859999999999995E-2</v>
      </c>
    </row>
    <row r="185" spans="1:13">
      <c r="A185" s="269">
        <v>175</v>
      </c>
      <c r="B185" s="278" t="s">
        <v>391</v>
      </c>
      <c r="C185" s="279">
        <v>54.25</v>
      </c>
      <c r="D185" s="280">
        <v>54.699999999999996</v>
      </c>
      <c r="E185" s="280">
        <v>52.04999999999999</v>
      </c>
      <c r="F185" s="280">
        <v>49.849999999999994</v>
      </c>
      <c r="G185" s="280">
        <v>47.199999999999989</v>
      </c>
      <c r="H185" s="280">
        <v>56.899999999999991</v>
      </c>
      <c r="I185" s="280">
        <v>59.55</v>
      </c>
      <c r="J185" s="280">
        <v>61.749999999999993</v>
      </c>
      <c r="K185" s="278">
        <v>57.35</v>
      </c>
      <c r="L185" s="278">
        <v>52.5</v>
      </c>
      <c r="M185" s="278">
        <v>15.97298</v>
      </c>
    </row>
    <row r="186" spans="1:13">
      <c r="A186" s="269">
        <v>176</v>
      </c>
      <c r="B186" s="278" t="s">
        <v>251</v>
      </c>
      <c r="C186" s="279">
        <v>221.2</v>
      </c>
      <c r="D186" s="280">
        <v>222.23333333333335</v>
      </c>
      <c r="E186" s="280">
        <v>218.4666666666667</v>
      </c>
      <c r="F186" s="280">
        <v>215.73333333333335</v>
      </c>
      <c r="G186" s="280">
        <v>211.9666666666667</v>
      </c>
      <c r="H186" s="280">
        <v>224.9666666666667</v>
      </c>
      <c r="I186" s="280">
        <v>228.73333333333335</v>
      </c>
      <c r="J186" s="280">
        <v>231.4666666666667</v>
      </c>
      <c r="K186" s="278">
        <v>226</v>
      </c>
      <c r="L186" s="278">
        <v>219.5</v>
      </c>
      <c r="M186" s="278">
        <v>26.467759999999998</v>
      </c>
    </row>
    <row r="187" spans="1:13">
      <c r="A187" s="269">
        <v>177</v>
      </c>
      <c r="B187" s="278" t="s">
        <v>386</v>
      </c>
      <c r="C187" s="279">
        <v>350.3</v>
      </c>
      <c r="D187" s="280">
        <v>357.55</v>
      </c>
      <c r="E187" s="280">
        <v>333.85</v>
      </c>
      <c r="F187" s="280">
        <v>317.40000000000003</v>
      </c>
      <c r="G187" s="280">
        <v>293.70000000000005</v>
      </c>
      <c r="H187" s="280">
        <v>374</v>
      </c>
      <c r="I187" s="280">
        <v>397.69999999999993</v>
      </c>
      <c r="J187" s="280">
        <v>414.15</v>
      </c>
      <c r="K187" s="278">
        <v>381.25</v>
      </c>
      <c r="L187" s="278">
        <v>341.1</v>
      </c>
      <c r="M187" s="278">
        <v>3.6028600000000002</v>
      </c>
    </row>
    <row r="188" spans="1:13">
      <c r="A188" s="269">
        <v>178</v>
      </c>
      <c r="B188" s="278" t="s">
        <v>387</v>
      </c>
      <c r="C188" s="279">
        <v>287.55</v>
      </c>
      <c r="D188" s="280">
        <v>290.3</v>
      </c>
      <c r="E188" s="280">
        <v>283.25</v>
      </c>
      <c r="F188" s="280">
        <v>278.95</v>
      </c>
      <c r="G188" s="280">
        <v>271.89999999999998</v>
      </c>
      <c r="H188" s="280">
        <v>294.60000000000002</v>
      </c>
      <c r="I188" s="280">
        <v>301.65000000000009</v>
      </c>
      <c r="J188" s="280">
        <v>305.95000000000005</v>
      </c>
      <c r="K188" s="278">
        <v>297.35000000000002</v>
      </c>
      <c r="L188" s="278">
        <v>286</v>
      </c>
      <c r="M188" s="278">
        <v>7.4134700000000002</v>
      </c>
    </row>
    <row r="189" spans="1:13">
      <c r="A189" s="269">
        <v>179</v>
      </c>
      <c r="B189" s="278" t="s">
        <v>392</v>
      </c>
      <c r="C189" s="279">
        <v>616</v>
      </c>
      <c r="D189" s="280">
        <v>620.35</v>
      </c>
      <c r="E189" s="280">
        <v>596.70000000000005</v>
      </c>
      <c r="F189" s="280">
        <v>577.4</v>
      </c>
      <c r="G189" s="280">
        <v>553.75</v>
      </c>
      <c r="H189" s="280">
        <v>639.65000000000009</v>
      </c>
      <c r="I189" s="280">
        <v>663.3</v>
      </c>
      <c r="J189" s="280">
        <v>682.60000000000014</v>
      </c>
      <c r="K189" s="278">
        <v>644</v>
      </c>
      <c r="L189" s="278">
        <v>601.04999999999995</v>
      </c>
      <c r="M189" s="278">
        <v>6.9599999999999995E-2</v>
      </c>
    </row>
    <row r="190" spans="1:13">
      <c r="A190" s="269">
        <v>180</v>
      </c>
      <c r="B190" s="278" t="s">
        <v>400</v>
      </c>
      <c r="C190" s="279">
        <v>712.95</v>
      </c>
      <c r="D190" s="280">
        <v>703.33333333333337</v>
      </c>
      <c r="E190" s="280">
        <v>660.66666666666674</v>
      </c>
      <c r="F190" s="280">
        <v>608.38333333333333</v>
      </c>
      <c r="G190" s="280">
        <v>565.7166666666667</v>
      </c>
      <c r="H190" s="280">
        <v>755.61666666666679</v>
      </c>
      <c r="I190" s="280">
        <v>798.28333333333353</v>
      </c>
      <c r="J190" s="280">
        <v>850.56666666666683</v>
      </c>
      <c r="K190" s="278">
        <v>746</v>
      </c>
      <c r="L190" s="278">
        <v>651.04999999999995</v>
      </c>
      <c r="M190" s="278">
        <v>1.7996000000000001</v>
      </c>
    </row>
    <row r="191" spans="1:13">
      <c r="A191" s="269">
        <v>181</v>
      </c>
      <c r="B191" s="278" t="s">
        <v>394</v>
      </c>
      <c r="C191" s="279">
        <v>603.65</v>
      </c>
      <c r="D191" s="280">
        <v>601.2166666666667</v>
      </c>
      <c r="E191" s="280">
        <v>590.43333333333339</v>
      </c>
      <c r="F191" s="280">
        <v>577.2166666666667</v>
      </c>
      <c r="G191" s="280">
        <v>566.43333333333339</v>
      </c>
      <c r="H191" s="280">
        <v>614.43333333333339</v>
      </c>
      <c r="I191" s="280">
        <v>625.2166666666667</v>
      </c>
      <c r="J191" s="280">
        <v>638.43333333333339</v>
      </c>
      <c r="K191" s="278">
        <v>612</v>
      </c>
      <c r="L191" s="278">
        <v>588</v>
      </c>
      <c r="M191" s="278">
        <v>5.0720000000000001E-2</v>
      </c>
    </row>
    <row r="192" spans="1:13">
      <c r="A192" s="269">
        <v>182</v>
      </c>
      <c r="B192" s="278" t="s">
        <v>107</v>
      </c>
      <c r="C192" s="279">
        <v>552.15</v>
      </c>
      <c r="D192" s="280">
        <v>550.65</v>
      </c>
      <c r="E192" s="280">
        <v>545.5</v>
      </c>
      <c r="F192" s="280">
        <v>538.85</v>
      </c>
      <c r="G192" s="280">
        <v>533.70000000000005</v>
      </c>
      <c r="H192" s="280">
        <v>557.29999999999995</v>
      </c>
      <c r="I192" s="280">
        <v>562.44999999999982</v>
      </c>
      <c r="J192" s="280">
        <v>569.09999999999991</v>
      </c>
      <c r="K192" s="278">
        <v>555.79999999999995</v>
      </c>
      <c r="L192" s="278">
        <v>544</v>
      </c>
      <c r="M192" s="278">
        <v>19.449149999999999</v>
      </c>
    </row>
    <row r="193" spans="1:13">
      <c r="A193" s="269">
        <v>183</v>
      </c>
      <c r="B193" s="278" t="s">
        <v>109</v>
      </c>
      <c r="C193" s="279">
        <v>580.9</v>
      </c>
      <c r="D193" s="280">
        <v>584.26666666666677</v>
      </c>
      <c r="E193" s="280">
        <v>575.03333333333353</v>
      </c>
      <c r="F193" s="280">
        <v>569.16666666666674</v>
      </c>
      <c r="G193" s="280">
        <v>559.93333333333351</v>
      </c>
      <c r="H193" s="280">
        <v>590.13333333333355</v>
      </c>
      <c r="I193" s="280">
        <v>599.3666666666669</v>
      </c>
      <c r="J193" s="280">
        <v>605.23333333333358</v>
      </c>
      <c r="K193" s="278">
        <v>593.5</v>
      </c>
      <c r="L193" s="278">
        <v>578.4</v>
      </c>
      <c r="M193" s="278">
        <v>47.284089999999999</v>
      </c>
    </row>
    <row r="194" spans="1:13">
      <c r="A194" s="269">
        <v>184</v>
      </c>
      <c r="B194" s="278" t="s">
        <v>110</v>
      </c>
      <c r="C194" s="279">
        <v>1821.9</v>
      </c>
      <c r="D194" s="280">
        <v>1807.9833333333333</v>
      </c>
      <c r="E194" s="280">
        <v>1781.9666666666667</v>
      </c>
      <c r="F194" s="280">
        <v>1742.0333333333333</v>
      </c>
      <c r="G194" s="280">
        <v>1716.0166666666667</v>
      </c>
      <c r="H194" s="280">
        <v>1847.9166666666667</v>
      </c>
      <c r="I194" s="280">
        <v>1873.9333333333336</v>
      </c>
      <c r="J194" s="280">
        <v>1913.8666666666668</v>
      </c>
      <c r="K194" s="278">
        <v>1834</v>
      </c>
      <c r="L194" s="278">
        <v>1768.05</v>
      </c>
      <c r="M194" s="278">
        <v>74.534120000000001</v>
      </c>
    </row>
    <row r="195" spans="1:13">
      <c r="A195" s="269">
        <v>185</v>
      </c>
      <c r="B195" s="278" t="s">
        <v>253</v>
      </c>
      <c r="C195" s="279">
        <v>2539.9499999999998</v>
      </c>
      <c r="D195" s="280">
        <v>2564.7999999999997</v>
      </c>
      <c r="E195" s="280">
        <v>2507.6499999999996</v>
      </c>
      <c r="F195" s="280">
        <v>2475.35</v>
      </c>
      <c r="G195" s="280">
        <v>2418.1999999999998</v>
      </c>
      <c r="H195" s="280">
        <v>2597.0999999999995</v>
      </c>
      <c r="I195" s="280">
        <v>2654.25</v>
      </c>
      <c r="J195" s="280">
        <v>2686.5499999999993</v>
      </c>
      <c r="K195" s="278">
        <v>2621.95</v>
      </c>
      <c r="L195" s="278">
        <v>2532.5</v>
      </c>
      <c r="M195" s="278">
        <v>6.5853099999999998</v>
      </c>
    </row>
    <row r="196" spans="1:13">
      <c r="A196" s="269">
        <v>186</v>
      </c>
      <c r="B196" s="278" t="s">
        <v>111</v>
      </c>
      <c r="C196" s="279">
        <v>990.4</v>
      </c>
      <c r="D196" s="280">
        <v>978.7833333333333</v>
      </c>
      <c r="E196" s="280">
        <v>963.61666666666656</v>
      </c>
      <c r="F196" s="280">
        <v>936.83333333333326</v>
      </c>
      <c r="G196" s="280">
        <v>921.66666666666652</v>
      </c>
      <c r="H196" s="280">
        <v>1005.5666666666666</v>
      </c>
      <c r="I196" s="280">
        <v>1020.7333333333333</v>
      </c>
      <c r="J196" s="280">
        <v>1047.5166666666667</v>
      </c>
      <c r="K196" s="278">
        <v>993.95</v>
      </c>
      <c r="L196" s="278">
        <v>952</v>
      </c>
      <c r="M196" s="278">
        <v>227.00112999999999</v>
      </c>
    </row>
    <row r="197" spans="1:13">
      <c r="A197" s="269">
        <v>187</v>
      </c>
      <c r="B197" s="278" t="s">
        <v>254</v>
      </c>
      <c r="C197" s="279">
        <v>505.7</v>
      </c>
      <c r="D197" s="280">
        <v>504.4666666666667</v>
      </c>
      <c r="E197" s="280">
        <v>498.23333333333341</v>
      </c>
      <c r="F197" s="280">
        <v>490.76666666666671</v>
      </c>
      <c r="G197" s="280">
        <v>484.53333333333342</v>
      </c>
      <c r="H197" s="280">
        <v>511.93333333333339</v>
      </c>
      <c r="I197" s="280">
        <v>518.16666666666674</v>
      </c>
      <c r="J197" s="280">
        <v>525.63333333333344</v>
      </c>
      <c r="K197" s="278">
        <v>510.7</v>
      </c>
      <c r="L197" s="278">
        <v>497</v>
      </c>
      <c r="M197" s="278">
        <v>35.794739999999997</v>
      </c>
    </row>
    <row r="198" spans="1:13">
      <c r="A198" s="269">
        <v>188</v>
      </c>
      <c r="B198" s="278" t="s">
        <v>252</v>
      </c>
      <c r="C198" s="279">
        <v>900.7</v>
      </c>
      <c r="D198" s="280">
        <v>908.1</v>
      </c>
      <c r="E198" s="280">
        <v>879.5</v>
      </c>
      <c r="F198" s="280">
        <v>858.3</v>
      </c>
      <c r="G198" s="280">
        <v>829.69999999999993</v>
      </c>
      <c r="H198" s="280">
        <v>929.30000000000007</v>
      </c>
      <c r="I198" s="280">
        <v>957.9000000000002</v>
      </c>
      <c r="J198" s="280">
        <v>979.10000000000014</v>
      </c>
      <c r="K198" s="278">
        <v>936.7</v>
      </c>
      <c r="L198" s="278">
        <v>886.9</v>
      </c>
      <c r="M198" s="278">
        <v>1.8007500000000001</v>
      </c>
    </row>
    <row r="199" spans="1:13">
      <c r="A199" s="269">
        <v>189</v>
      </c>
      <c r="B199" s="278" t="s">
        <v>395</v>
      </c>
      <c r="C199" s="279">
        <v>168.15</v>
      </c>
      <c r="D199" s="280">
        <v>169.33333333333334</v>
      </c>
      <c r="E199" s="280">
        <v>164.86666666666667</v>
      </c>
      <c r="F199" s="280">
        <v>161.58333333333334</v>
      </c>
      <c r="G199" s="280">
        <v>157.11666666666667</v>
      </c>
      <c r="H199" s="280">
        <v>172.61666666666667</v>
      </c>
      <c r="I199" s="280">
        <v>177.08333333333331</v>
      </c>
      <c r="J199" s="280">
        <v>180.36666666666667</v>
      </c>
      <c r="K199" s="278">
        <v>173.8</v>
      </c>
      <c r="L199" s="278">
        <v>166.05</v>
      </c>
      <c r="M199" s="278">
        <v>10.92572</v>
      </c>
    </row>
    <row r="200" spans="1:13">
      <c r="A200" s="269">
        <v>190</v>
      </c>
      <c r="B200" s="278" t="s">
        <v>396</v>
      </c>
      <c r="C200" s="279">
        <v>253</v>
      </c>
      <c r="D200" s="280">
        <v>253</v>
      </c>
      <c r="E200" s="280">
        <v>245</v>
      </c>
      <c r="F200" s="280">
        <v>237</v>
      </c>
      <c r="G200" s="280">
        <v>229</v>
      </c>
      <c r="H200" s="280">
        <v>261</v>
      </c>
      <c r="I200" s="280">
        <v>269</v>
      </c>
      <c r="J200" s="280">
        <v>277</v>
      </c>
      <c r="K200" s="278">
        <v>261</v>
      </c>
      <c r="L200" s="278">
        <v>245</v>
      </c>
      <c r="M200" s="278">
        <v>0.40643000000000001</v>
      </c>
    </row>
    <row r="201" spans="1:13">
      <c r="A201" s="269">
        <v>191</v>
      </c>
      <c r="B201" s="278" t="s">
        <v>112</v>
      </c>
      <c r="C201" s="279">
        <v>2395.9499999999998</v>
      </c>
      <c r="D201" s="280">
        <v>2397.2166666666667</v>
      </c>
      <c r="E201" s="280">
        <v>2358.7333333333336</v>
      </c>
      <c r="F201" s="280">
        <v>2321.5166666666669</v>
      </c>
      <c r="G201" s="280">
        <v>2283.0333333333338</v>
      </c>
      <c r="H201" s="280">
        <v>2434.4333333333334</v>
      </c>
      <c r="I201" s="280">
        <v>2472.9166666666661</v>
      </c>
      <c r="J201" s="280">
        <v>2510.1333333333332</v>
      </c>
      <c r="K201" s="278">
        <v>2435.6999999999998</v>
      </c>
      <c r="L201" s="278">
        <v>2360</v>
      </c>
      <c r="M201" s="278">
        <v>21.454039999999999</v>
      </c>
    </row>
    <row r="202" spans="1:13">
      <c r="A202" s="269">
        <v>192</v>
      </c>
      <c r="B202" s="278" t="s">
        <v>113</v>
      </c>
      <c r="C202" s="279">
        <v>315.75</v>
      </c>
      <c r="D202" s="280">
        <v>317.2</v>
      </c>
      <c r="E202" s="280">
        <v>310.64999999999998</v>
      </c>
      <c r="F202" s="280">
        <v>305.55</v>
      </c>
      <c r="G202" s="280">
        <v>299</v>
      </c>
      <c r="H202" s="280">
        <v>322.29999999999995</v>
      </c>
      <c r="I202" s="280">
        <v>328.85</v>
      </c>
      <c r="J202" s="280">
        <v>333.94999999999993</v>
      </c>
      <c r="K202" s="278">
        <v>323.75</v>
      </c>
      <c r="L202" s="278">
        <v>312.10000000000002</v>
      </c>
      <c r="M202" s="278">
        <v>5.2603</v>
      </c>
    </row>
    <row r="203" spans="1:13">
      <c r="A203" s="269">
        <v>193</v>
      </c>
      <c r="B203" s="278" t="s">
        <v>397</v>
      </c>
      <c r="C203" s="279">
        <v>12.3</v>
      </c>
      <c r="D203" s="280">
        <v>12.6</v>
      </c>
      <c r="E203" s="280">
        <v>12</v>
      </c>
      <c r="F203" s="280">
        <v>11.700000000000001</v>
      </c>
      <c r="G203" s="280">
        <v>11.100000000000001</v>
      </c>
      <c r="H203" s="280">
        <v>12.899999999999999</v>
      </c>
      <c r="I203" s="280">
        <v>13.499999999999996</v>
      </c>
      <c r="J203" s="280">
        <v>13.799999999999997</v>
      </c>
      <c r="K203" s="278">
        <v>13.2</v>
      </c>
      <c r="L203" s="278">
        <v>12.3</v>
      </c>
      <c r="M203" s="278">
        <v>22.429739999999999</v>
      </c>
    </row>
    <row r="204" spans="1:13">
      <c r="A204" s="269">
        <v>194</v>
      </c>
      <c r="B204" s="278" t="s">
        <v>399</v>
      </c>
      <c r="C204" s="279">
        <v>63.55</v>
      </c>
      <c r="D204" s="280">
        <v>64.366666666666674</v>
      </c>
      <c r="E204" s="280">
        <v>59.733333333333348</v>
      </c>
      <c r="F204" s="280">
        <v>55.916666666666671</v>
      </c>
      <c r="G204" s="280">
        <v>51.283333333333346</v>
      </c>
      <c r="H204" s="280">
        <v>68.183333333333351</v>
      </c>
      <c r="I204" s="280">
        <v>72.816666666666677</v>
      </c>
      <c r="J204" s="280">
        <v>76.633333333333354</v>
      </c>
      <c r="K204" s="278">
        <v>69</v>
      </c>
      <c r="L204" s="278">
        <v>60.55</v>
      </c>
      <c r="M204" s="278">
        <v>4.2021499999999996</v>
      </c>
    </row>
    <row r="205" spans="1:13">
      <c r="A205" s="269">
        <v>195</v>
      </c>
      <c r="B205" s="278" t="s">
        <v>115</v>
      </c>
      <c r="C205" s="279">
        <v>150.1</v>
      </c>
      <c r="D205" s="280">
        <v>150.53333333333333</v>
      </c>
      <c r="E205" s="280">
        <v>146.46666666666667</v>
      </c>
      <c r="F205" s="280">
        <v>142.83333333333334</v>
      </c>
      <c r="G205" s="280">
        <v>138.76666666666668</v>
      </c>
      <c r="H205" s="280">
        <v>154.16666666666666</v>
      </c>
      <c r="I205" s="280">
        <v>158.23333333333332</v>
      </c>
      <c r="J205" s="280">
        <v>161.86666666666665</v>
      </c>
      <c r="K205" s="278">
        <v>154.6</v>
      </c>
      <c r="L205" s="278">
        <v>146.9</v>
      </c>
      <c r="M205" s="278">
        <v>284.77571999999998</v>
      </c>
    </row>
    <row r="206" spans="1:13">
      <c r="A206" s="269">
        <v>196</v>
      </c>
      <c r="B206" s="278" t="s">
        <v>401</v>
      </c>
      <c r="C206" s="279">
        <v>28.9</v>
      </c>
      <c r="D206" s="280">
        <v>29.2</v>
      </c>
      <c r="E206" s="280">
        <v>27.849999999999998</v>
      </c>
      <c r="F206" s="280">
        <v>26.799999999999997</v>
      </c>
      <c r="G206" s="280">
        <v>25.449999999999996</v>
      </c>
      <c r="H206" s="280">
        <v>30.25</v>
      </c>
      <c r="I206" s="280">
        <v>31.6</v>
      </c>
      <c r="J206" s="280">
        <v>32.650000000000006</v>
      </c>
      <c r="K206" s="278">
        <v>30.55</v>
      </c>
      <c r="L206" s="278">
        <v>28.15</v>
      </c>
      <c r="M206" s="278">
        <v>9.4893099999999997</v>
      </c>
    </row>
    <row r="207" spans="1:13">
      <c r="A207" s="269">
        <v>197</v>
      </c>
      <c r="B207" s="278" t="s">
        <v>116</v>
      </c>
      <c r="C207" s="279">
        <v>209.8</v>
      </c>
      <c r="D207" s="280">
        <v>210.26666666666665</v>
      </c>
      <c r="E207" s="280">
        <v>205.73333333333329</v>
      </c>
      <c r="F207" s="280">
        <v>201.66666666666663</v>
      </c>
      <c r="G207" s="280">
        <v>197.13333333333327</v>
      </c>
      <c r="H207" s="280">
        <v>214.33333333333331</v>
      </c>
      <c r="I207" s="280">
        <v>218.86666666666667</v>
      </c>
      <c r="J207" s="280">
        <v>222.93333333333334</v>
      </c>
      <c r="K207" s="278">
        <v>214.8</v>
      </c>
      <c r="L207" s="278">
        <v>206.2</v>
      </c>
      <c r="M207" s="278">
        <v>87.648660000000007</v>
      </c>
    </row>
    <row r="208" spans="1:13">
      <c r="A208" s="269">
        <v>198</v>
      </c>
      <c r="B208" s="278" t="s">
        <v>117</v>
      </c>
      <c r="C208" s="279">
        <v>2076.35</v>
      </c>
      <c r="D208" s="280">
        <v>2084.4500000000003</v>
      </c>
      <c r="E208" s="280">
        <v>2048.9000000000005</v>
      </c>
      <c r="F208" s="280">
        <v>2021.4500000000003</v>
      </c>
      <c r="G208" s="280">
        <v>1985.9000000000005</v>
      </c>
      <c r="H208" s="280">
        <v>2111.9000000000005</v>
      </c>
      <c r="I208" s="280">
        <v>2147.4500000000007</v>
      </c>
      <c r="J208" s="280">
        <v>2174.9000000000005</v>
      </c>
      <c r="K208" s="278">
        <v>2120</v>
      </c>
      <c r="L208" s="278">
        <v>2057</v>
      </c>
      <c r="M208" s="278">
        <v>28.06804</v>
      </c>
    </row>
    <row r="209" spans="1:13">
      <c r="A209" s="269">
        <v>199</v>
      </c>
      <c r="B209" s="278" t="s">
        <v>255</v>
      </c>
      <c r="C209" s="279">
        <v>176.1</v>
      </c>
      <c r="D209" s="280">
        <v>175.41666666666666</v>
      </c>
      <c r="E209" s="280">
        <v>173.5333333333333</v>
      </c>
      <c r="F209" s="280">
        <v>170.96666666666664</v>
      </c>
      <c r="G209" s="280">
        <v>169.08333333333329</v>
      </c>
      <c r="H209" s="280">
        <v>177.98333333333332</v>
      </c>
      <c r="I209" s="280">
        <v>179.8666666666667</v>
      </c>
      <c r="J209" s="280">
        <v>182.43333333333334</v>
      </c>
      <c r="K209" s="278">
        <v>177.3</v>
      </c>
      <c r="L209" s="278">
        <v>172.85</v>
      </c>
      <c r="M209" s="278">
        <v>13.771380000000001</v>
      </c>
    </row>
    <row r="210" spans="1:13">
      <c r="A210" s="269">
        <v>200</v>
      </c>
      <c r="B210" s="278" t="s">
        <v>402</v>
      </c>
      <c r="C210" s="279">
        <v>27306.35</v>
      </c>
      <c r="D210" s="280">
        <v>27329.583333333332</v>
      </c>
      <c r="E210" s="280">
        <v>26827.766666666663</v>
      </c>
      <c r="F210" s="280">
        <v>26349.183333333331</v>
      </c>
      <c r="G210" s="280">
        <v>25847.366666666661</v>
      </c>
      <c r="H210" s="280">
        <v>27808.166666666664</v>
      </c>
      <c r="I210" s="280">
        <v>28309.983333333337</v>
      </c>
      <c r="J210" s="280">
        <v>28788.566666666666</v>
      </c>
      <c r="K210" s="278">
        <v>27831.4</v>
      </c>
      <c r="L210" s="278">
        <v>26851</v>
      </c>
      <c r="M210" s="278">
        <v>1.8550000000000001E-2</v>
      </c>
    </row>
    <row r="211" spans="1:13">
      <c r="A211" s="269">
        <v>201</v>
      </c>
      <c r="B211" s="278" t="s">
        <v>398</v>
      </c>
      <c r="C211" s="279">
        <v>45.05</v>
      </c>
      <c r="D211" s="280">
        <v>45.65</v>
      </c>
      <c r="E211" s="280">
        <v>43.55</v>
      </c>
      <c r="F211" s="280">
        <v>42.05</v>
      </c>
      <c r="G211" s="280">
        <v>39.949999999999996</v>
      </c>
      <c r="H211" s="280">
        <v>47.15</v>
      </c>
      <c r="I211" s="280">
        <v>49.250000000000007</v>
      </c>
      <c r="J211" s="280">
        <v>50.75</v>
      </c>
      <c r="K211" s="278">
        <v>47.75</v>
      </c>
      <c r="L211" s="278">
        <v>44.15</v>
      </c>
      <c r="M211" s="278">
        <v>12.32038</v>
      </c>
    </row>
    <row r="212" spans="1:13">
      <c r="A212" s="269">
        <v>202</v>
      </c>
      <c r="B212" s="278" t="s">
        <v>256</v>
      </c>
      <c r="C212" s="279">
        <v>24.3</v>
      </c>
      <c r="D212" s="280">
        <v>24.45</v>
      </c>
      <c r="E212" s="280">
        <v>23.65</v>
      </c>
      <c r="F212" s="280">
        <v>23</v>
      </c>
      <c r="G212" s="280">
        <v>22.2</v>
      </c>
      <c r="H212" s="280">
        <v>25.099999999999998</v>
      </c>
      <c r="I212" s="280">
        <v>25.900000000000002</v>
      </c>
      <c r="J212" s="280">
        <v>26.549999999999997</v>
      </c>
      <c r="K212" s="278">
        <v>25.25</v>
      </c>
      <c r="L212" s="278">
        <v>23.8</v>
      </c>
      <c r="M212" s="278">
        <v>18.573419999999999</v>
      </c>
    </row>
    <row r="213" spans="1:13">
      <c r="A213" s="269">
        <v>203</v>
      </c>
      <c r="B213" s="278" t="s">
        <v>416</v>
      </c>
      <c r="C213" s="279">
        <v>45.9</v>
      </c>
      <c r="D213" s="280">
        <v>47.1</v>
      </c>
      <c r="E213" s="280">
        <v>44.5</v>
      </c>
      <c r="F213" s="280">
        <v>43.1</v>
      </c>
      <c r="G213" s="280">
        <v>40.5</v>
      </c>
      <c r="H213" s="280">
        <v>48.5</v>
      </c>
      <c r="I213" s="280">
        <v>51.100000000000009</v>
      </c>
      <c r="J213" s="280">
        <v>52.5</v>
      </c>
      <c r="K213" s="278">
        <v>49.7</v>
      </c>
      <c r="L213" s="278">
        <v>45.7</v>
      </c>
      <c r="M213" s="278">
        <v>8.8328299999999995</v>
      </c>
    </row>
    <row r="214" spans="1:13">
      <c r="A214" s="269">
        <v>204</v>
      </c>
      <c r="B214" s="278" t="s">
        <v>118</v>
      </c>
      <c r="C214" s="279">
        <v>152.35</v>
      </c>
      <c r="D214" s="280">
        <v>152.58333333333334</v>
      </c>
      <c r="E214" s="280">
        <v>144.26666666666668</v>
      </c>
      <c r="F214" s="280">
        <v>136.18333333333334</v>
      </c>
      <c r="G214" s="280">
        <v>127.86666666666667</v>
      </c>
      <c r="H214" s="280">
        <v>160.66666666666669</v>
      </c>
      <c r="I214" s="280">
        <v>168.98333333333335</v>
      </c>
      <c r="J214" s="280">
        <v>177.06666666666669</v>
      </c>
      <c r="K214" s="278">
        <v>160.9</v>
      </c>
      <c r="L214" s="278">
        <v>144.5</v>
      </c>
      <c r="M214" s="278">
        <v>244.50953999999999</v>
      </c>
    </row>
    <row r="215" spans="1:13">
      <c r="A215" s="269">
        <v>205</v>
      </c>
      <c r="B215" s="278" t="s">
        <v>415</v>
      </c>
      <c r="C215" s="279">
        <v>42.5</v>
      </c>
      <c r="D215" s="280">
        <v>43.816666666666663</v>
      </c>
      <c r="E215" s="280">
        <v>41.133333333333326</v>
      </c>
      <c r="F215" s="280">
        <v>39.766666666666666</v>
      </c>
      <c r="G215" s="280">
        <v>37.083333333333329</v>
      </c>
      <c r="H215" s="280">
        <v>45.183333333333323</v>
      </c>
      <c r="I215" s="280">
        <v>47.86666666666666</v>
      </c>
      <c r="J215" s="280">
        <v>49.23333333333332</v>
      </c>
      <c r="K215" s="278">
        <v>46.5</v>
      </c>
      <c r="L215" s="278">
        <v>42.45</v>
      </c>
      <c r="M215" s="278">
        <v>2.8194900000000001</v>
      </c>
    </row>
    <row r="216" spans="1:13">
      <c r="A216" s="269">
        <v>206</v>
      </c>
      <c r="B216" s="278" t="s">
        <v>259</v>
      </c>
      <c r="C216" s="279">
        <v>81.349999999999994</v>
      </c>
      <c r="D216" s="280">
        <v>83.683333333333323</v>
      </c>
      <c r="E216" s="280">
        <v>78.766666666666652</v>
      </c>
      <c r="F216" s="280">
        <v>76.183333333333323</v>
      </c>
      <c r="G216" s="280">
        <v>71.266666666666652</v>
      </c>
      <c r="H216" s="280">
        <v>86.266666666666652</v>
      </c>
      <c r="I216" s="280">
        <v>91.183333333333309</v>
      </c>
      <c r="J216" s="280">
        <v>93.766666666666652</v>
      </c>
      <c r="K216" s="278">
        <v>88.6</v>
      </c>
      <c r="L216" s="278">
        <v>81.099999999999994</v>
      </c>
      <c r="M216" s="278">
        <v>7.89215</v>
      </c>
    </row>
    <row r="217" spans="1:13">
      <c r="A217" s="269">
        <v>207</v>
      </c>
      <c r="B217" s="278" t="s">
        <v>119</v>
      </c>
      <c r="C217" s="279">
        <v>342.95</v>
      </c>
      <c r="D217" s="280">
        <v>338.96666666666664</v>
      </c>
      <c r="E217" s="280">
        <v>330.0333333333333</v>
      </c>
      <c r="F217" s="280">
        <v>317.11666666666667</v>
      </c>
      <c r="G217" s="280">
        <v>308.18333333333334</v>
      </c>
      <c r="H217" s="280">
        <v>351.88333333333327</v>
      </c>
      <c r="I217" s="280">
        <v>360.81666666666655</v>
      </c>
      <c r="J217" s="280">
        <v>373.73333333333323</v>
      </c>
      <c r="K217" s="278">
        <v>347.9</v>
      </c>
      <c r="L217" s="278">
        <v>326.05</v>
      </c>
      <c r="M217" s="278">
        <v>575.11275999999998</v>
      </c>
    </row>
    <row r="218" spans="1:13">
      <c r="A218" s="269">
        <v>208</v>
      </c>
      <c r="B218" s="278" t="s">
        <v>257</v>
      </c>
      <c r="C218" s="279">
        <v>1363.1</v>
      </c>
      <c r="D218" s="280">
        <v>1356.5833333333333</v>
      </c>
      <c r="E218" s="280">
        <v>1326.5166666666664</v>
      </c>
      <c r="F218" s="280">
        <v>1289.9333333333332</v>
      </c>
      <c r="G218" s="280">
        <v>1259.8666666666663</v>
      </c>
      <c r="H218" s="280">
        <v>1393.1666666666665</v>
      </c>
      <c r="I218" s="280">
        <v>1423.2333333333336</v>
      </c>
      <c r="J218" s="280">
        <v>1459.8166666666666</v>
      </c>
      <c r="K218" s="278">
        <v>1386.65</v>
      </c>
      <c r="L218" s="278">
        <v>1320</v>
      </c>
      <c r="M218" s="278">
        <v>19.506609999999998</v>
      </c>
    </row>
    <row r="219" spans="1:13">
      <c r="A219" s="269">
        <v>209</v>
      </c>
      <c r="B219" s="278" t="s">
        <v>120</v>
      </c>
      <c r="C219" s="279">
        <v>395.45</v>
      </c>
      <c r="D219" s="280">
        <v>396.41666666666669</v>
      </c>
      <c r="E219" s="280">
        <v>387.43333333333339</v>
      </c>
      <c r="F219" s="280">
        <v>379.41666666666669</v>
      </c>
      <c r="G219" s="280">
        <v>370.43333333333339</v>
      </c>
      <c r="H219" s="280">
        <v>404.43333333333339</v>
      </c>
      <c r="I219" s="280">
        <v>413.41666666666663</v>
      </c>
      <c r="J219" s="280">
        <v>421.43333333333339</v>
      </c>
      <c r="K219" s="278">
        <v>405.4</v>
      </c>
      <c r="L219" s="278">
        <v>388.4</v>
      </c>
      <c r="M219" s="278">
        <v>22.644680000000001</v>
      </c>
    </row>
    <row r="220" spans="1:13">
      <c r="A220" s="269">
        <v>210</v>
      </c>
      <c r="B220" s="278" t="s">
        <v>404</v>
      </c>
      <c r="C220" s="279">
        <v>2511.3000000000002</v>
      </c>
      <c r="D220" s="280">
        <v>2565</v>
      </c>
      <c r="E220" s="280">
        <v>2446.3000000000002</v>
      </c>
      <c r="F220" s="280">
        <v>2381.3000000000002</v>
      </c>
      <c r="G220" s="280">
        <v>2262.6000000000004</v>
      </c>
      <c r="H220" s="280">
        <v>2630</v>
      </c>
      <c r="I220" s="280">
        <v>2748.7</v>
      </c>
      <c r="J220" s="280">
        <v>2813.7</v>
      </c>
      <c r="K220" s="278">
        <v>2683.7</v>
      </c>
      <c r="L220" s="278">
        <v>2500</v>
      </c>
      <c r="M220" s="278">
        <v>1.5219999999999999E-2</v>
      </c>
    </row>
    <row r="221" spans="1:13">
      <c r="A221" s="269">
        <v>211</v>
      </c>
      <c r="B221" s="278" t="s">
        <v>258</v>
      </c>
      <c r="C221" s="279">
        <v>32.049999999999997</v>
      </c>
      <c r="D221" s="280">
        <v>32.699999999999996</v>
      </c>
      <c r="E221" s="280">
        <v>30.999999999999993</v>
      </c>
      <c r="F221" s="280">
        <v>29.949999999999996</v>
      </c>
      <c r="G221" s="280">
        <v>28.249999999999993</v>
      </c>
      <c r="H221" s="280">
        <v>33.749999999999993</v>
      </c>
      <c r="I221" s="280">
        <v>35.449999999999996</v>
      </c>
      <c r="J221" s="280">
        <v>36.499999999999993</v>
      </c>
      <c r="K221" s="278">
        <v>34.4</v>
      </c>
      <c r="L221" s="278">
        <v>31.65</v>
      </c>
      <c r="M221" s="278">
        <v>64.656760000000006</v>
      </c>
    </row>
    <row r="222" spans="1:13">
      <c r="A222" s="269">
        <v>212</v>
      </c>
      <c r="B222" s="278" t="s">
        <v>121</v>
      </c>
      <c r="C222" s="279">
        <v>9.75</v>
      </c>
      <c r="D222" s="280">
        <v>9.7833333333333332</v>
      </c>
      <c r="E222" s="280">
        <v>9.1666666666666661</v>
      </c>
      <c r="F222" s="280">
        <v>8.5833333333333321</v>
      </c>
      <c r="G222" s="280">
        <v>7.966666666666665</v>
      </c>
      <c r="H222" s="280">
        <v>10.366666666666667</v>
      </c>
      <c r="I222" s="280">
        <v>10.983333333333334</v>
      </c>
      <c r="J222" s="280">
        <v>11.566666666666668</v>
      </c>
      <c r="K222" s="278">
        <v>10.4</v>
      </c>
      <c r="L222" s="278">
        <v>9.1999999999999993</v>
      </c>
      <c r="M222" s="278">
        <v>8081.2222400000001</v>
      </c>
    </row>
    <row r="223" spans="1:13">
      <c r="A223" s="269">
        <v>213</v>
      </c>
      <c r="B223" s="278" t="s">
        <v>405</v>
      </c>
      <c r="C223" s="279">
        <v>18.850000000000001</v>
      </c>
      <c r="D223" s="280">
        <v>18.95</v>
      </c>
      <c r="E223" s="280">
        <v>18.2</v>
      </c>
      <c r="F223" s="280">
        <v>17.55</v>
      </c>
      <c r="G223" s="280">
        <v>16.8</v>
      </c>
      <c r="H223" s="280">
        <v>19.599999999999998</v>
      </c>
      <c r="I223" s="280">
        <v>20.349999999999998</v>
      </c>
      <c r="J223" s="280">
        <v>20.999999999999996</v>
      </c>
      <c r="K223" s="278">
        <v>19.7</v>
      </c>
      <c r="L223" s="278">
        <v>18.3</v>
      </c>
      <c r="M223" s="278">
        <v>130.80117000000001</v>
      </c>
    </row>
    <row r="224" spans="1:13">
      <c r="A224" s="269">
        <v>214</v>
      </c>
      <c r="B224" s="278" t="s">
        <v>122</v>
      </c>
      <c r="C224" s="279">
        <v>24.9</v>
      </c>
      <c r="D224" s="280">
        <v>25.099999999999998</v>
      </c>
      <c r="E224" s="280">
        <v>24.099999999999994</v>
      </c>
      <c r="F224" s="280">
        <v>23.299999999999997</v>
      </c>
      <c r="G224" s="280">
        <v>22.299999999999994</v>
      </c>
      <c r="H224" s="280">
        <v>25.899999999999995</v>
      </c>
      <c r="I224" s="280">
        <v>26.900000000000002</v>
      </c>
      <c r="J224" s="280">
        <v>27.699999999999996</v>
      </c>
      <c r="K224" s="278">
        <v>26.1</v>
      </c>
      <c r="L224" s="278">
        <v>24.3</v>
      </c>
      <c r="M224" s="278">
        <v>492.41660000000002</v>
      </c>
    </row>
    <row r="225" spans="1:13">
      <c r="A225" s="269">
        <v>215</v>
      </c>
      <c r="B225" s="278" t="s">
        <v>417</v>
      </c>
      <c r="C225" s="279">
        <v>185.25</v>
      </c>
      <c r="D225" s="280">
        <v>183.31666666666669</v>
      </c>
      <c r="E225" s="280">
        <v>179.23333333333338</v>
      </c>
      <c r="F225" s="280">
        <v>173.2166666666667</v>
      </c>
      <c r="G225" s="280">
        <v>169.13333333333338</v>
      </c>
      <c r="H225" s="280">
        <v>189.33333333333337</v>
      </c>
      <c r="I225" s="280">
        <v>193.41666666666669</v>
      </c>
      <c r="J225" s="280">
        <v>199.43333333333337</v>
      </c>
      <c r="K225" s="278">
        <v>187.4</v>
      </c>
      <c r="L225" s="278">
        <v>177.3</v>
      </c>
      <c r="M225" s="278">
        <v>9.4539500000000007</v>
      </c>
    </row>
    <row r="226" spans="1:13">
      <c r="A226" s="269">
        <v>216</v>
      </c>
      <c r="B226" s="278" t="s">
        <v>406</v>
      </c>
      <c r="C226" s="279">
        <v>398.9</v>
      </c>
      <c r="D226" s="280">
        <v>403.48333333333335</v>
      </c>
      <c r="E226" s="280">
        <v>386.9666666666667</v>
      </c>
      <c r="F226" s="280">
        <v>375.03333333333336</v>
      </c>
      <c r="G226" s="280">
        <v>358.51666666666671</v>
      </c>
      <c r="H226" s="280">
        <v>415.41666666666669</v>
      </c>
      <c r="I226" s="280">
        <v>431.93333333333334</v>
      </c>
      <c r="J226" s="280">
        <v>443.86666666666667</v>
      </c>
      <c r="K226" s="278">
        <v>420</v>
      </c>
      <c r="L226" s="278">
        <v>391.55</v>
      </c>
      <c r="M226" s="278">
        <v>0.32754</v>
      </c>
    </row>
    <row r="227" spans="1:13">
      <c r="A227" s="269">
        <v>217</v>
      </c>
      <c r="B227" s="278" t="s">
        <v>407</v>
      </c>
      <c r="C227" s="279">
        <v>6.65</v>
      </c>
      <c r="D227" s="280">
        <v>6.8166666666666664</v>
      </c>
      <c r="E227" s="280">
        <v>6.333333333333333</v>
      </c>
      <c r="F227" s="280">
        <v>6.0166666666666666</v>
      </c>
      <c r="G227" s="280">
        <v>5.5333333333333332</v>
      </c>
      <c r="H227" s="280">
        <v>7.1333333333333329</v>
      </c>
      <c r="I227" s="280">
        <v>7.6166666666666671</v>
      </c>
      <c r="J227" s="280">
        <v>7.9333333333333327</v>
      </c>
      <c r="K227" s="278">
        <v>7.3</v>
      </c>
      <c r="L227" s="278">
        <v>6.5</v>
      </c>
      <c r="M227" s="278">
        <v>38.299930000000003</v>
      </c>
    </row>
    <row r="228" spans="1:13">
      <c r="A228" s="269">
        <v>218</v>
      </c>
      <c r="B228" s="278" t="s">
        <v>123</v>
      </c>
      <c r="C228" s="279">
        <v>474.3</v>
      </c>
      <c r="D228" s="280">
        <v>474.25</v>
      </c>
      <c r="E228" s="280">
        <v>465.6</v>
      </c>
      <c r="F228" s="280">
        <v>456.90000000000003</v>
      </c>
      <c r="G228" s="280">
        <v>448.25000000000006</v>
      </c>
      <c r="H228" s="280">
        <v>482.95</v>
      </c>
      <c r="I228" s="280">
        <v>491.59999999999997</v>
      </c>
      <c r="J228" s="280">
        <v>500.29999999999995</v>
      </c>
      <c r="K228" s="278">
        <v>482.9</v>
      </c>
      <c r="L228" s="278">
        <v>465.55</v>
      </c>
      <c r="M228" s="278">
        <v>47.119419999999998</v>
      </c>
    </row>
    <row r="229" spans="1:13">
      <c r="A229" s="269">
        <v>219</v>
      </c>
      <c r="B229" s="278" t="s">
        <v>408</v>
      </c>
      <c r="C229" s="279">
        <v>67</v>
      </c>
      <c r="D229" s="280">
        <v>67.149999999999991</v>
      </c>
      <c r="E229" s="280">
        <v>65.84999999999998</v>
      </c>
      <c r="F229" s="280">
        <v>64.699999999999989</v>
      </c>
      <c r="G229" s="280">
        <v>63.399999999999977</v>
      </c>
      <c r="H229" s="280">
        <v>68.299999999999983</v>
      </c>
      <c r="I229" s="280">
        <v>69.599999999999994</v>
      </c>
      <c r="J229" s="280">
        <v>70.749999999999986</v>
      </c>
      <c r="K229" s="278">
        <v>68.45</v>
      </c>
      <c r="L229" s="278">
        <v>66</v>
      </c>
      <c r="M229" s="278">
        <v>6.07667</v>
      </c>
    </row>
    <row r="230" spans="1:13">
      <c r="A230" s="269">
        <v>220</v>
      </c>
      <c r="B230" s="278" t="s">
        <v>261</v>
      </c>
      <c r="C230" s="279">
        <v>84.35</v>
      </c>
      <c r="D230" s="280">
        <v>84.95</v>
      </c>
      <c r="E230" s="280">
        <v>80.7</v>
      </c>
      <c r="F230" s="280">
        <v>77.05</v>
      </c>
      <c r="G230" s="280">
        <v>72.8</v>
      </c>
      <c r="H230" s="280">
        <v>88.600000000000009</v>
      </c>
      <c r="I230" s="280">
        <v>92.850000000000009</v>
      </c>
      <c r="J230" s="280">
        <v>96.500000000000014</v>
      </c>
      <c r="K230" s="278">
        <v>89.2</v>
      </c>
      <c r="L230" s="278">
        <v>81.3</v>
      </c>
      <c r="M230" s="278">
        <v>31.333469999999998</v>
      </c>
    </row>
    <row r="231" spans="1:13">
      <c r="A231" s="269">
        <v>221</v>
      </c>
      <c r="B231" s="278" t="s">
        <v>413</v>
      </c>
      <c r="C231" s="279">
        <v>126</v>
      </c>
      <c r="D231" s="280">
        <v>127.25</v>
      </c>
      <c r="E231" s="280">
        <v>123.25</v>
      </c>
      <c r="F231" s="280">
        <v>120.5</v>
      </c>
      <c r="G231" s="280">
        <v>116.5</v>
      </c>
      <c r="H231" s="280">
        <v>130</v>
      </c>
      <c r="I231" s="280">
        <v>134</v>
      </c>
      <c r="J231" s="280">
        <v>136.75</v>
      </c>
      <c r="K231" s="278">
        <v>131.25</v>
      </c>
      <c r="L231" s="278">
        <v>124.5</v>
      </c>
      <c r="M231" s="278">
        <v>32.390970000000003</v>
      </c>
    </row>
    <row r="232" spans="1:13">
      <c r="A232" s="269">
        <v>222</v>
      </c>
      <c r="B232" s="278" t="s">
        <v>1617</v>
      </c>
      <c r="C232" s="279">
        <v>2183.4499999999998</v>
      </c>
      <c r="D232" s="280">
        <v>2187.5166666666669</v>
      </c>
      <c r="E232" s="280">
        <v>2121.8833333333337</v>
      </c>
      <c r="F232" s="280">
        <v>2060.3166666666666</v>
      </c>
      <c r="G232" s="280">
        <v>1994.6833333333334</v>
      </c>
      <c r="H232" s="280">
        <v>2249.0833333333339</v>
      </c>
      <c r="I232" s="280">
        <v>2314.7166666666672</v>
      </c>
      <c r="J232" s="280">
        <v>2376.2833333333342</v>
      </c>
      <c r="K232" s="278">
        <v>2253.15</v>
      </c>
      <c r="L232" s="278">
        <v>2125.9499999999998</v>
      </c>
      <c r="M232" s="278">
        <v>1.59921</v>
      </c>
    </row>
    <row r="233" spans="1:13">
      <c r="A233" s="269">
        <v>223</v>
      </c>
      <c r="B233" s="278" t="s">
        <v>260</v>
      </c>
      <c r="C233" s="279">
        <v>54.4</v>
      </c>
      <c r="D233" s="280">
        <v>55.133333333333326</v>
      </c>
      <c r="E233" s="280">
        <v>51.966666666666654</v>
      </c>
      <c r="F233" s="280">
        <v>49.533333333333331</v>
      </c>
      <c r="G233" s="280">
        <v>46.36666666666666</v>
      </c>
      <c r="H233" s="280">
        <v>57.566666666666649</v>
      </c>
      <c r="I233" s="280">
        <v>60.73333333333332</v>
      </c>
      <c r="J233" s="280">
        <v>63.166666666666643</v>
      </c>
      <c r="K233" s="278">
        <v>58.3</v>
      </c>
      <c r="L233" s="278">
        <v>52.7</v>
      </c>
      <c r="M233" s="278">
        <v>59.90296</v>
      </c>
    </row>
    <row r="234" spans="1:13">
      <c r="A234" s="269">
        <v>224</v>
      </c>
      <c r="B234" s="278" t="s">
        <v>124</v>
      </c>
      <c r="C234" s="279">
        <v>1005.3</v>
      </c>
      <c r="D234" s="280">
        <v>1008.8166666666666</v>
      </c>
      <c r="E234" s="280">
        <v>979.73333333333312</v>
      </c>
      <c r="F234" s="280">
        <v>954.16666666666652</v>
      </c>
      <c r="G234" s="280">
        <v>925.08333333333303</v>
      </c>
      <c r="H234" s="280">
        <v>1034.3833333333332</v>
      </c>
      <c r="I234" s="280">
        <v>1063.4666666666667</v>
      </c>
      <c r="J234" s="280">
        <v>1089.0333333333333</v>
      </c>
      <c r="K234" s="278">
        <v>1037.9000000000001</v>
      </c>
      <c r="L234" s="278">
        <v>983.25</v>
      </c>
      <c r="M234" s="278">
        <v>20.810130000000001</v>
      </c>
    </row>
    <row r="235" spans="1:13">
      <c r="A235" s="269">
        <v>225</v>
      </c>
      <c r="B235" s="278" t="s">
        <v>419</v>
      </c>
      <c r="C235" s="279">
        <v>285.35000000000002</v>
      </c>
      <c r="D235" s="280">
        <v>285.41666666666669</v>
      </c>
      <c r="E235" s="280">
        <v>284.98333333333335</v>
      </c>
      <c r="F235" s="280">
        <v>284.61666666666667</v>
      </c>
      <c r="G235" s="280">
        <v>284.18333333333334</v>
      </c>
      <c r="H235" s="280">
        <v>285.78333333333336</v>
      </c>
      <c r="I235" s="280">
        <v>286.21666666666664</v>
      </c>
      <c r="J235" s="280">
        <v>286.58333333333337</v>
      </c>
      <c r="K235" s="278">
        <v>285.85000000000002</v>
      </c>
      <c r="L235" s="278">
        <v>285.05</v>
      </c>
      <c r="M235" s="278">
        <v>2.2923399999999998</v>
      </c>
    </row>
    <row r="236" spans="1:13">
      <c r="A236" s="269">
        <v>226</v>
      </c>
      <c r="B236" s="278" t="s">
        <v>125</v>
      </c>
      <c r="C236" s="279">
        <v>481.8</v>
      </c>
      <c r="D236" s="280">
        <v>484.36666666666662</v>
      </c>
      <c r="E236" s="280">
        <v>453.73333333333323</v>
      </c>
      <c r="F236" s="280">
        <v>425.66666666666663</v>
      </c>
      <c r="G236" s="280">
        <v>395.03333333333325</v>
      </c>
      <c r="H236" s="280">
        <v>512.43333333333317</v>
      </c>
      <c r="I236" s="280">
        <v>543.06666666666661</v>
      </c>
      <c r="J236" s="280">
        <v>571.13333333333321</v>
      </c>
      <c r="K236" s="278">
        <v>515</v>
      </c>
      <c r="L236" s="278">
        <v>456.3</v>
      </c>
      <c r="M236" s="278">
        <v>503.89445000000001</v>
      </c>
    </row>
    <row r="237" spans="1:13">
      <c r="A237" s="269">
        <v>227</v>
      </c>
      <c r="B237" s="278" t="s">
        <v>420</v>
      </c>
      <c r="C237" s="279">
        <v>53.4</v>
      </c>
      <c r="D237" s="280">
        <v>53.416666666666664</v>
      </c>
      <c r="E237" s="280">
        <v>52.583333333333329</v>
      </c>
      <c r="F237" s="280">
        <v>51.766666666666666</v>
      </c>
      <c r="G237" s="280">
        <v>50.93333333333333</v>
      </c>
      <c r="H237" s="280">
        <v>54.233333333333327</v>
      </c>
      <c r="I237" s="280">
        <v>55.066666666666656</v>
      </c>
      <c r="J237" s="280">
        <v>55.883333333333326</v>
      </c>
      <c r="K237" s="278">
        <v>54.25</v>
      </c>
      <c r="L237" s="278">
        <v>52.6</v>
      </c>
      <c r="M237" s="278">
        <v>5.1760700000000002</v>
      </c>
    </row>
    <row r="238" spans="1:13">
      <c r="A238" s="269">
        <v>228</v>
      </c>
      <c r="B238" s="278" t="s">
        <v>126</v>
      </c>
      <c r="C238" s="279">
        <v>216</v>
      </c>
      <c r="D238" s="280">
        <v>219.85</v>
      </c>
      <c r="E238" s="280">
        <v>210.75</v>
      </c>
      <c r="F238" s="280">
        <v>205.5</v>
      </c>
      <c r="G238" s="280">
        <v>196.4</v>
      </c>
      <c r="H238" s="280">
        <v>225.1</v>
      </c>
      <c r="I238" s="280">
        <v>234.19999999999996</v>
      </c>
      <c r="J238" s="280">
        <v>239.45</v>
      </c>
      <c r="K238" s="278">
        <v>228.95</v>
      </c>
      <c r="L238" s="278">
        <v>214.6</v>
      </c>
      <c r="M238" s="278">
        <v>80.741240000000005</v>
      </c>
    </row>
    <row r="239" spans="1:13">
      <c r="A239" s="269">
        <v>229</v>
      </c>
      <c r="B239" s="278" t="s">
        <v>127</v>
      </c>
      <c r="C239" s="279">
        <v>701.2</v>
      </c>
      <c r="D239" s="280">
        <v>704.11666666666667</v>
      </c>
      <c r="E239" s="280">
        <v>696.23333333333335</v>
      </c>
      <c r="F239" s="280">
        <v>691.26666666666665</v>
      </c>
      <c r="G239" s="280">
        <v>683.38333333333333</v>
      </c>
      <c r="H239" s="280">
        <v>709.08333333333337</v>
      </c>
      <c r="I239" s="280">
        <v>716.96666666666681</v>
      </c>
      <c r="J239" s="280">
        <v>721.93333333333339</v>
      </c>
      <c r="K239" s="278">
        <v>712</v>
      </c>
      <c r="L239" s="278">
        <v>699.15</v>
      </c>
      <c r="M239" s="278">
        <v>101.32423</v>
      </c>
    </row>
    <row r="240" spans="1:13">
      <c r="A240" s="269">
        <v>230</v>
      </c>
      <c r="B240" s="278" t="s">
        <v>421</v>
      </c>
      <c r="C240" s="279">
        <v>236.65</v>
      </c>
      <c r="D240" s="280">
        <v>239.88333333333333</v>
      </c>
      <c r="E240" s="280">
        <v>226.76666666666665</v>
      </c>
      <c r="F240" s="280">
        <v>216.88333333333333</v>
      </c>
      <c r="G240" s="280">
        <v>203.76666666666665</v>
      </c>
      <c r="H240" s="280">
        <v>249.76666666666665</v>
      </c>
      <c r="I240" s="280">
        <v>262.88333333333333</v>
      </c>
      <c r="J240" s="280">
        <v>272.76666666666665</v>
      </c>
      <c r="K240" s="278">
        <v>253</v>
      </c>
      <c r="L240" s="278">
        <v>230</v>
      </c>
      <c r="M240" s="278">
        <v>3.84328</v>
      </c>
    </row>
    <row r="241" spans="1:13">
      <c r="A241" s="269">
        <v>231</v>
      </c>
      <c r="B241" s="278" t="s">
        <v>422</v>
      </c>
      <c r="C241" s="279">
        <v>96.4</v>
      </c>
      <c r="D241" s="280">
        <v>96.016666666666666</v>
      </c>
      <c r="E241" s="280">
        <v>95.633333333333326</v>
      </c>
      <c r="F241" s="280">
        <v>94.86666666666666</v>
      </c>
      <c r="G241" s="280">
        <v>94.48333333333332</v>
      </c>
      <c r="H241" s="280">
        <v>96.783333333333331</v>
      </c>
      <c r="I241" s="280">
        <v>97.166666666666686</v>
      </c>
      <c r="J241" s="280">
        <v>97.933333333333337</v>
      </c>
      <c r="K241" s="278">
        <v>96.4</v>
      </c>
      <c r="L241" s="278">
        <v>95.25</v>
      </c>
      <c r="M241" s="278">
        <v>1.3476399999999999</v>
      </c>
    </row>
    <row r="242" spans="1:13">
      <c r="A242" s="269">
        <v>232</v>
      </c>
      <c r="B242" s="278" t="s">
        <v>418</v>
      </c>
      <c r="C242" s="279">
        <v>10.199999999999999</v>
      </c>
      <c r="D242" s="280">
        <v>10.283333333333333</v>
      </c>
      <c r="E242" s="280">
        <v>9.7666666666666657</v>
      </c>
      <c r="F242" s="280">
        <v>9.3333333333333321</v>
      </c>
      <c r="G242" s="280">
        <v>8.8166666666666647</v>
      </c>
      <c r="H242" s="280">
        <v>10.716666666666667</v>
      </c>
      <c r="I242" s="280">
        <v>11.233333333333336</v>
      </c>
      <c r="J242" s="280">
        <v>11.666666666666668</v>
      </c>
      <c r="K242" s="278">
        <v>10.8</v>
      </c>
      <c r="L242" s="278">
        <v>9.85</v>
      </c>
      <c r="M242" s="278">
        <v>41.965499999999999</v>
      </c>
    </row>
    <row r="243" spans="1:13">
      <c r="A243" s="269">
        <v>233</v>
      </c>
      <c r="B243" s="278" t="s">
        <v>128</v>
      </c>
      <c r="C243" s="279">
        <v>84.85</v>
      </c>
      <c r="D243" s="280">
        <v>85.649999999999991</v>
      </c>
      <c r="E243" s="280">
        <v>83.049999999999983</v>
      </c>
      <c r="F243" s="280">
        <v>81.249999999999986</v>
      </c>
      <c r="G243" s="280">
        <v>78.649999999999977</v>
      </c>
      <c r="H243" s="280">
        <v>87.449999999999989</v>
      </c>
      <c r="I243" s="280">
        <v>90.049999999999983</v>
      </c>
      <c r="J243" s="280">
        <v>91.85</v>
      </c>
      <c r="K243" s="278">
        <v>88.25</v>
      </c>
      <c r="L243" s="278">
        <v>83.85</v>
      </c>
      <c r="M243" s="278">
        <v>186.20671999999999</v>
      </c>
    </row>
    <row r="244" spans="1:13">
      <c r="A244" s="269">
        <v>234</v>
      </c>
      <c r="B244" s="278" t="s">
        <v>263</v>
      </c>
      <c r="C244" s="279">
        <v>1594.75</v>
      </c>
      <c r="D244" s="280">
        <v>1576.6166666666668</v>
      </c>
      <c r="E244" s="280">
        <v>1529.2333333333336</v>
      </c>
      <c r="F244" s="280">
        <v>1463.7166666666667</v>
      </c>
      <c r="G244" s="280">
        <v>1416.3333333333335</v>
      </c>
      <c r="H244" s="280">
        <v>1642.1333333333337</v>
      </c>
      <c r="I244" s="280">
        <v>1689.5166666666669</v>
      </c>
      <c r="J244" s="280">
        <v>1755.0333333333338</v>
      </c>
      <c r="K244" s="278">
        <v>1624</v>
      </c>
      <c r="L244" s="278">
        <v>1511.1</v>
      </c>
      <c r="M244" s="278">
        <v>9.5353100000000008</v>
      </c>
    </row>
    <row r="245" spans="1:13">
      <c r="A245" s="269">
        <v>235</v>
      </c>
      <c r="B245" s="278" t="s">
        <v>409</v>
      </c>
      <c r="C245" s="279">
        <v>66.3</v>
      </c>
      <c r="D245" s="280">
        <v>67.433333333333337</v>
      </c>
      <c r="E245" s="280">
        <v>62.866666666666674</v>
      </c>
      <c r="F245" s="280">
        <v>59.433333333333337</v>
      </c>
      <c r="G245" s="280">
        <v>54.866666666666674</v>
      </c>
      <c r="H245" s="280">
        <v>70.866666666666674</v>
      </c>
      <c r="I245" s="280">
        <v>75.433333333333337</v>
      </c>
      <c r="J245" s="280">
        <v>78.866666666666674</v>
      </c>
      <c r="K245" s="278">
        <v>72</v>
      </c>
      <c r="L245" s="278">
        <v>64</v>
      </c>
      <c r="M245" s="278">
        <v>35.529310000000002</v>
      </c>
    </row>
    <row r="246" spans="1:13">
      <c r="A246" s="269">
        <v>236</v>
      </c>
      <c r="B246" s="278" t="s">
        <v>410</v>
      </c>
      <c r="C246" s="279">
        <v>85.3</v>
      </c>
      <c r="D246" s="280">
        <v>85.683333333333337</v>
      </c>
      <c r="E246" s="280">
        <v>83.316666666666677</v>
      </c>
      <c r="F246" s="280">
        <v>81.333333333333343</v>
      </c>
      <c r="G246" s="280">
        <v>78.966666666666683</v>
      </c>
      <c r="H246" s="280">
        <v>87.666666666666671</v>
      </c>
      <c r="I246" s="280">
        <v>90.033333333333346</v>
      </c>
      <c r="J246" s="280">
        <v>92.016666666666666</v>
      </c>
      <c r="K246" s="278">
        <v>88.05</v>
      </c>
      <c r="L246" s="278">
        <v>83.7</v>
      </c>
      <c r="M246" s="278">
        <v>4.0961499999999997</v>
      </c>
    </row>
    <row r="247" spans="1:13">
      <c r="A247" s="269">
        <v>237</v>
      </c>
      <c r="B247" s="278" t="s">
        <v>403</v>
      </c>
      <c r="C247" s="279">
        <v>400.4</v>
      </c>
      <c r="D247" s="280">
        <v>404.9666666666667</v>
      </c>
      <c r="E247" s="280">
        <v>385.63333333333338</v>
      </c>
      <c r="F247" s="280">
        <v>370.86666666666667</v>
      </c>
      <c r="G247" s="280">
        <v>351.53333333333336</v>
      </c>
      <c r="H247" s="280">
        <v>419.73333333333341</v>
      </c>
      <c r="I247" s="280">
        <v>439.06666666666666</v>
      </c>
      <c r="J247" s="280">
        <v>453.83333333333343</v>
      </c>
      <c r="K247" s="278">
        <v>424.3</v>
      </c>
      <c r="L247" s="278">
        <v>390.2</v>
      </c>
      <c r="M247" s="278">
        <v>5.5318199999999997</v>
      </c>
    </row>
    <row r="248" spans="1:13">
      <c r="A248" s="269">
        <v>238</v>
      </c>
      <c r="B248" s="278" t="s">
        <v>129</v>
      </c>
      <c r="C248" s="279">
        <v>185</v>
      </c>
      <c r="D248" s="280">
        <v>185.95000000000002</v>
      </c>
      <c r="E248" s="280">
        <v>180.95000000000005</v>
      </c>
      <c r="F248" s="280">
        <v>176.90000000000003</v>
      </c>
      <c r="G248" s="280">
        <v>171.90000000000006</v>
      </c>
      <c r="H248" s="280">
        <v>190.00000000000003</v>
      </c>
      <c r="I248" s="280">
        <v>194.99999999999997</v>
      </c>
      <c r="J248" s="280">
        <v>199.05</v>
      </c>
      <c r="K248" s="278">
        <v>190.95</v>
      </c>
      <c r="L248" s="278">
        <v>181.9</v>
      </c>
      <c r="M248" s="278">
        <v>276.37394999999998</v>
      </c>
    </row>
    <row r="249" spans="1:13">
      <c r="A249" s="269">
        <v>239</v>
      </c>
      <c r="B249" s="278" t="s">
        <v>414</v>
      </c>
      <c r="C249" s="279">
        <v>210.1</v>
      </c>
      <c r="D249" s="280">
        <v>211.80000000000004</v>
      </c>
      <c r="E249" s="280">
        <v>204.10000000000008</v>
      </c>
      <c r="F249" s="280">
        <v>198.10000000000005</v>
      </c>
      <c r="G249" s="280">
        <v>190.40000000000009</v>
      </c>
      <c r="H249" s="280">
        <v>217.80000000000007</v>
      </c>
      <c r="I249" s="280">
        <v>225.50000000000006</v>
      </c>
      <c r="J249" s="280">
        <v>231.50000000000006</v>
      </c>
      <c r="K249" s="278">
        <v>219.5</v>
      </c>
      <c r="L249" s="278">
        <v>205.8</v>
      </c>
      <c r="M249" s="278">
        <v>0.46028999999999998</v>
      </c>
    </row>
    <row r="250" spans="1:13">
      <c r="A250" s="269">
        <v>240</v>
      </c>
      <c r="B250" s="278" t="s">
        <v>411</v>
      </c>
      <c r="C250" s="279">
        <v>40.299999999999997</v>
      </c>
      <c r="D250" s="280">
        <v>41.099999999999994</v>
      </c>
      <c r="E250" s="280">
        <v>38.79999999999999</v>
      </c>
      <c r="F250" s="280">
        <v>37.299999999999997</v>
      </c>
      <c r="G250" s="280">
        <v>34.999999999999993</v>
      </c>
      <c r="H250" s="280">
        <v>42.599999999999987</v>
      </c>
      <c r="I250" s="280">
        <v>44.9</v>
      </c>
      <c r="J250" s="280">
        <v>46.399999999999984</v>
      </c>
      <c r="K250" s="278">
        <v>43.4</v>
      </c>
      <c r="L250" s="278">
        <v>39.6</v>
      </c>
      <c r="M250" s="278">
        <v>2.2846099999999998</v>
      </c>
    </row>
    <row r="251" spans="1:13">
      <c r="A251" s="269">
        <v>241</v>
      </c>
      <c r="B251" s="278" t="s">
        <v>412</v>
      </c>
      <c r="C251" s="279">
        <v>81.8</v>
      </c>
      <c r="D251" s="280">
        <v>81.899999999999991</v>
      </c>
      <c r="E251" s="280">
        <v>79.999999999999986</v>
      </c>
      <c r="F251" s="280">
        <v>78.199999999999989</v>
      </c>
      <c r="G251" s="280">
        <v>76.299999999999983</v>
      </c>
      <c r="H251" s="280">
        <v>83.699999999999989</v>
      </c>
      <c r="I251" s="280">
        <v>85.6</v>
      </c>
      <c r="J251" s="280">
        <v>87.399999999999991</v>
      </c>
      <c r="K251" s="278">
        <v>83.8</v>
      </c>
      <c r="L251" s="278">
        <v>80.099999999999994</v>
      </c>
      <c r="M251" s="278">
        <v>4.4695799999999997</v>
      </c>
    </row>
    <row r="252" spans="1:13">
      <c r="A252" s="269">
        <v>242</v>
      </c>
      <c r="B252" s="278" t="s">
        <v>432</v>
      </c>
      <c r="C252" s="279">
        <v>15.15</v>
      </c>
      <c r="D252" s="280">
        <v>15.300000000000002</v>
      </c>
      <c r="E252" s="280">
        <v>14.650000000000006</v>
      </c>
      <c r="F252" s="280">
        <v>14.150000000000004</v>
      </c>
      <c r="G252" s="280">
        <v>13.500000000000007</v>
      </c>
      <c r="H252" s="280">
        <v>15.800000000000004</v>
      </c>
      <c r="I252" s="280">
        <v>16.45</v>
      </c>
      <c r="J252" s="280">
        <v>16.950000000000003</v>
      </c>
      <c r="K252" s="278">
        <v>15.95</v>
      </c>
      <c r="L252" s="278">
        <v>14.8</v>
      </c>
      <c r="M252" s="278">
        <v>39.196620000000003</v>
      </c>
    </row>
    <row r="253" spans="1:13">
      <c r="A253" s="269">
        <v>243</v>
      </c>
      <c r="B253" s="278" t="s">
        <v>429</v>
      </c>
      <c r="C253" s="279">
        <v>38.85</v>
      </c>
      <c r="D253" s="280">
        <v>39.033333333333339</v>
      </c>
      <c r="E253" s="280">
        <v>37.866666666666674</v>
      </c>
      <c r="F253" s="280">
        <v>36.883333333333333</v>
      </c>
      <c r="G253" s="280">
        <v>35.716666666666669</v>
      </c>
      <c r="H253" s="280">
        <v>40.01666666666668</v>
      </c>
      <c r="I253" s="280">
        <v>41.183333333333351</v>
      </c>
      <c r="J253" s="280">
        <v>42.166666666666686</v>
      </c>
      <c r="K253" s="278">
        <v>40.200000000000003</v>
      </c>
      <c r="L253" s="278">
        <v>38.049999999999997</v>
      </c>
      <c r="M253" s="278">
        <v>4.46455</v>
      </c>
    </row>
    <row r="254" spans="1:13">
      <c r="A254" s="269">
        <v>244</v>
      </c>
      <c r="B254" s="278" t="s">
        <v>430</v>
      </c>
      <c r="C254" s="279">
        <v>75.7</v>
      </c>
      <c r="D254" s="280">
        <v>75.850000000000009</v>
      </c>
      <c r="E254" s="280">
        <v>71.90000000000002</v>
      </c>
      <c r="F254" s="280">
        <v>68.100000000000009</v>
      </c>
      <c r="G254" s="280">
        <v>64.15000000000002</v>
      </c>
      <c r="H254" s="280">
        <v>79.65000000000002</v>
      </c>
      <c r="I254" s="280">
        <v>83.600000000000009</v>
      </c>
      <c r="J254" s="280">
        <v>87.40000000000002</v>
      </c>
      <c r="K254" s="278">
        <v>79.8</v>
      </c>
      <c r="L254" s="278">
        <v>72.05</v>
      </c>
      <c r="M254" s="278">
        <v>22.843309999999999</v>
      </c>
    </row>
    <row r="255" spans="1:13">
      <c r="A255" s="269">
        <v>245</v>
      </c>
      <c r="B255" s="278" t="s">
        <v>433</v>
      </c>
      <c r="C255" s="279">
        <v>28.5</v>
      </c>
      <c r="D255" s="280">
        <v>28.766666666666666</v>
      </c>
      <c r="E255" s="280">
        <v>27.733333333333331</v>
      </c>
      <c r="F255" s="280">
        <v>26.966666666666665</v>
      </c>
      <c r="G255" s="280">
        <v>25.93333333333333</v>
      </c>
      <c r="H255" s="280">
        <v>29.533333333333331</v>
      </c>
      <c r="I255" s="280">
        <v>30.566666666666663</v>
      </c>
      <c r="J255" s="280">
        <v>31.333333333333332</v>
      </c>
      <c r="K255" s="278">
        <v>29.8</v>
      </c>
      <c r="L255" s="278">
        <v>28</v>
      </c>
      <c r="M255" s="278">
        <v>10.8713</v>
      </c>
    </row>
    <row r="256" spans="1:13">
      <c r="A256" s="269">
        <v>246</v>
      </c>
      <c r="B256" s="278" t="s">
        <v>423</v>
      </c>
      <c r="C256" s="279">
        <v>718.7</v>
      </c>
      <c r="D256" s="280">
        <v>716.55000000000007</v>
      </c>
      <c r="E256" s="280">
        <v>703.10000000000014</v>
      </c>
      <c r="F256" s="280">
        <v>687.50000000000011</v>
      </c>
      <c r="G256" s="280">
        <v>674.05000000000018</v>
      </c>
      <c r="H256" s="280">
        <v>732.15000000000009</v>
      </c>
      <c r="I256" s="280">
        <v>745.60000000000014</v>
      </c>
      <c r="J256" s="280">
        <v>761.2</v>
      </c>
      <c r="K256" s="278">
        <v>730</v>
      </c>
      <c r="L256" s="278">
        <v>700.95</v>
      </c>
      <c r="M256" s="278">
        <v>2.34666</v>
      </c>
    </row>
    <row r="257" spans="1:13">
      <c r="A257" s="269">
        <v>247</v>
      </c>
      <c r="B257" s="278" t="s">
        <v>437</v>
      </c>
      <c r="C257" s="279">
        <v>2382.15</v>
      </c>
      <c r="D257" s="280">
        <v>2378.0499999999997</v>
      </c>
      <c r="E257" s="280">
        <v>2331.0999999999995</v>
      </c>
      <c r="F257" s="280">
        <v>2280.0499999999997</v>
      </c>
      <c r="G257" s="280">
        <v>2233.0999999999995</v>
      </c>
      <c r="H257" s="280">
        <v>2429.0999999999995</v>
      </c>
      <c r="I257" s="280">
        <v>2476.0499999999993</v>
      </c>
      <c r="J257" s="280">
        <v>2527.0999999999995</v>
      </c>
      <c r="K257" s="278">
        <v>2425</v>
      </c>
      <c r="L257" s="278">
        <v>2327</v>
      </c>
      <c r="M257" s="278">
        <v>0.18486</v>
      </c>
    </row>
    <row r="258" spans="1:13">
      <c r="A258" s="269">
        <v>248</v>
      </c>
      <c r="B258" s="278" t="s">
        <v>434</v>
      </c>
      <c r="C258" s="279">
        <v>55.1</v>
      </c>
      <c r="D258" s="280">
        <v>55.183333333333337</v>
      </c>
      <c r="E258" s="280">
        <v>52.966666666666676</v>
      </c>
      <c r="F258" s="280">
        <v>50.833333333333336</v>
      </c>
      <c r="G258" s="280">
        <v>48.616666666666674</v>
      </c>
      <c r="H258" s="280">
        <v>57.316666666666677</v>
      </c>
      <c r="I258" s="280">
        <v>59.533333333333346</v>
      </c>
      <c r="J258" s="280">
        <v>61.666666666666679</v>
      </c>
      <c r="K258" s="278">
        <v>57.4</v>
      </c>
      <c r="L258" s="278">
        <v>53.05</v>
      </c>
      <c r="M258" s="278">
        <v>21.3719</v>
      </c>
    </row>
    <row r="259" spans="1:13">
      <c r="A259" s="269">
        <v>249</v>
      </c>
      <c r="B259" s="278" t="s">
        <v>130</v>
      </c>
      <c r="C259" s="279">
        <v>143.5</v>
      </c>
      <c r="D259" s="280">
        <v>142.79999999999998</v>
      </c>
      <c r="E259" s="280">
        <v>138.84999999999997</v>
      </c>
      <c r="F259" s="280">
        <v>134.19999999999999</v>
      </c>
      <c r="G259" s="280">
        <v>130.24999999999997</v>
      </c>
      <c r="H259" s="280">
        <v>147.44999999999996</v>
      </c>
      <c r="I259" s="280">
        <v>151.39999999999995</v>
      </c>
      <c r="J259" s="280">
        <v>156.04999999999995</v>
      </c>
      <c r="K259" s="278">
        <v>146.75</v>
      </c>
      <c r="L259" s="278">
        <v>138.15</v>
      </c>
      <c r="M259" s="278">
        <v>285.54167000000001</v>
      </c>
    </row>
    <row r="260" spans="1:13">
      <c r="A260" s="269">
        <v>250</v>
      </c>
      <c r="B260" s="278" t="s">
        <v>431</v>
      </c>
      <c r="C260" s="279">
        <v>8.5500000000000007</v>
      </c>
      <c r="D260" s="280">
        <v>8.7166666666666668</v>
      </c>
      <c r="E260" s="280">
        <v>8.2833333333333332</v>
      </c>
      <c r="F260" s="280">
        <v>8.0166666666666657</v>
      </c>
      <c r="G260" s="280">
        <v>7.5833333333333321</v>
      </c>
      <c r="H260" s="280">
        <v>8.9833333333333343</v>
      </c>
      <c r="I260" s="280">
        <v>9.4166666666666679</v>
      </c>
      <c r="J260" s="280">
        <v>9.6833333333333353</v>
      </c>
      <c r="K260" s="278">
        <v>9.15</v>
      </c>
      <c r="L260" s="278">
        <v>8.4499999999999993</v>
      </c>
      <c r="M260" s="278">
        <v>16.569980000000001</v>
      </c>
    </row>
    <row r="261" spans="1:13">
      <c r="A261" s="269">
        <v>251</v>
      </c>
      <c r="B261" s="278" t="s">
        <v>424</v>
      </c>
      <c r="C261" s="279">
        <v>1177.4000000000001</v>
      </c>
      <c r="D261" s="280">
        <v>1183.8</v>
      </c>
      <c r="E261" s="280">
        <v>1153.5999999999999</v>
      </c>
      <c r="F261" s="280">
        <v>1129.8</v>
      </c>
      <c r="G261" s="280">
        <v>1099.5999999999999</v>
      </c>
      <c r="H261" s="280">
        <v>1207.5999999999999</v>
      </c>
      <c r="I261" s="280">
        <v>1237.8000000000002</v>
      </c>
      <c r="J261" s="280">
        <v>1261.5999999999999</v>
      </c>
      <c r="K261" s="278">
        <v>1214</v>
      </c>
      <c r="L261" s="278">
        <v>1160</v>
      </c>
      <c r="M261" s="278">
        <v>1.4277</v>
      </c>
    </row>
    <row r="262" spans="1:13">
      <c r="A262" s="269">
        <v>252</v>
      </c>
      <c r="B262" s="278" t="s">
        <v>425</v>
      </c>
      <c r="C262" s="279">
        <v>241.65</v>
      </c>
      <c r="D262" s="280">
        <v>240.88333333333333</v>
      </c>
      <c r="E262" s="280">
        <v>236.76666666666665</v>
      </c>
      <c r="F262" s="280">
        <v>231.88333333333333</v>
      </c>
      <c r="G262" s="280">
        <v>227.76666666666665</v>
      </c>
      <c r="H262" s="280">
        <v>245.76666666666665</v>
      </c>
      <c r="I262" s="280">
        <v>249.88333333333333</v>
      </c>
      <c r="J262" s="280">
        <v>254.76666666666665</v>
      </c>
      <c r="K262" s="278">
        <v>245</v>
      </c>
      <c r="L262" s="278">
        <v>236</v>
      </c>
      <c r="M262" s="278">
        <v>2.7040000000000002</v>
      </c>
    </row>
    <row r="263" spans="1:13">
      <c r="A263" s="269">
        <v>253</v>
      </c>
      <c r="B263" s="278" t="s">
        <v>426</v>
      </c>
      <c r="C263" s="279">
        <v>93.2</v>
      </c>
      <c r="D263" s="280">
        <v>93.533333333333346</v>
      </c>
      <c r="E263" s="280">
        <v>90.666666666666686</v>
      </c>
      <c r="F263" s="280">
        <v>88.13333333333334</v>
      </c>
      <c r="G263" s="280">
        <v>85.26666666666668</v>
      </c>
      <c r="H263" s="280">
        <v>96.066666666666691</v>
      </c>
      <c r="I263" s="280">
        <v>98.933333333333337</v>
      </c>
      <c r="J263" s="280">
        <v>101.4666666666667</v>
      </c>
      <c r="K263" s="278">
        <v>96.4</v>
      </c>
      <c r="L263" s="278">
        <v>91</v>
      </c>
      <c r="M263" s="278">
        <v>7.8109099999999998</v>
      </c>
    </row>
    <row r="264" spans="1:13">
      <c r="A264" s="269">
        <v>254</v>
      </c>
      <c r="B264" s="278" t="s">
        <v>427</v>
      </c>
      <c r="C264" s="279">
        <v>61.1</v>
      </c>
      <c r="D264" s="280">
        <v>61.366666666666667</v>
      </c>
      <c r="E264" s="280">
        <v>59.733333333333334</v>
      </c>
      <c r="F264" s="280">
        <v>58.366666666666667</v>
      </c>
      <c r="G264" s="280">
        <v>56.733333333333334</v>
      </c>
      <c r="H264" s="280">
        <v>62.733333333333334</v>
      </c>
      <c r="I264" s="280">
        <v>64.366666666666674</v>
      </c>
      <c r="J264" s="280">
        <v>65.733333333333334</v>
      </c>
      <c r="K264" s="278">
        <v>63</v>
      </c>
      <c r="L264" s="278">
        <v>60</v>
      </c>
      <c r="M264" s="278">
        <v>19.833670000000001</v>
      </c>
    </row>
    <row r="265" spans="1:13">
      <c r="A265" s="269">
        <v>255</v>
      </c>
      <c r="B265" s="278" t="s">
        <v>428</v>
      </c>
      <c r="C265" s="279">
        <v>71.95</v>
      </c>
      <c r="D265" s="280">
        <v>72.05</v>
      </c>
      <c r="E265" s="280">
        <v>69.5</v>
      </c>
      <c r="F265" s="280">
        <v>67.05</v>
      </c>
      <c r="G265" s="280">
        <v>64.5</v>
      </c>
      <c r="H265" s="280">
        <v>74.5</v>
      </c>
      <c r="I265" s="280">
        <v>77.049999999999983</v>
      </c>
      <c r="J265" s="280">
        <v>79.5</v>
      </c>
      <c r="K265" s="278">
        <v>74.599999999999994</v>
      </c>
      <c r="L265" s="278">
        <v>69.599999999999994</v>
      </c>
      <c r="M265" s="278">
        <v>9.6642100000000006</v>
      </c>
    </row>
    <row r="266" spans="1:13">
      <c r="A266" s="269">
        <v>256</v>
      </c>
      <c r="B266" s="278" t="s">
        <v>436</v>
      </c>
      <c r="C266" s="279">
        <v>33.9</v>
      </c>
      <c r="D266" s="280">
        <v>34.166666666666664</v>
      </c>
      <c r="E266" s="280">
        <v>32.383333333333326</v>
      </c>
      <c r="F266" s="280">
        <v>30.86666666666666</v>
      </c>
      <c r="G266" s="280">
        <v>29.083333333333321</v>
      </c>
      <c r="H266" s="280">
        <v>35.68333333333333</v>
      </c>
      <c r="I266" s="280">
        <v>37.466666666666676</v>
      </c>
      <c r="J266" s="280">
        <v>38.983333333333334</v>
      </c>
      <c r="K266" s="278">
        <v>35.950000000000003</v>
      </c>
      <c r="L266" s="278">
        <v>32.65</v>
      </c>
      <c r="M266" s="278">
        <v>10.23611</v>
      </c>
    </row>
    <row r="267" spans="1:13">
      <c r="A267" s="269">
        <v>257</v>
      </c>
      <c r="B267" s="278" t="s">
        <v>435</v>
      </c>
      <c r="C267" s="279">
        <v>53.05</v>
      </c>
      <c r="D267" s="280">
        <v>52.916666666666664</v>
      </c>
      <c r="E267" s="280">
        <v>50.93333333333333</v>
      </c>
      <c r="F267" s="280">
        <v>48.816666666666663</v>
      </c>
      <c r="G267" s="280">
        <v>46.833333333333329</v>
      </c>
      <c r="H267" s="280">
        <v>55.033333333333331</v>
      </c>
      <c r="I267" s="280">
        <v>57.016666666666666</v>
      </c>
      <c r="J267" s="280">
        <v>59.133333333333333</v>
      </c>
      <c r="K267" s="278">
        <v>54.9</v>
      </c>
      <c r="L267" s="278">
        <v>50.8</v>
      </c>
      <c r="M267" s="278">
        <v>4.3510799999999996</v>
      </c>
    </row>
    <row r="268" spans="1:13">
      <c r="A268" s="269">
        <v>258</v>
      </c>
      <c r="B268" s="278" t="s">
        <v>264</v>
      </c>
      <c r="C268" s="279">
        <v>48.15</v>
      </c>
      <c r="D268" s="280">
        <v>47.75</v>
      </c>
      <c r="E268" s="280">
        <v>46.9</v>
      </c>
      <c r="F268" s="280">
        <v>45.65</v>
      </c>
      <c r="G268" s="280">
        <v>44.8</v>
      </c>
      <c r="H268" s="280">
        <v>49</v>
      </c>
      <c r="I268" s="280">
        <v>49.849999999999994</v>
      </c>
      <c r="J268" s="280">
        <v>51.1</v>
      </c>
      <c r="K268" s="278">
        <v>48.6</v>
      </c>
      <c r="L268" s="278">
        <v>46.5</v>
      </c>
      <c r="M268" s="278">
        <v>42.465670000000003</v>
      </c>
    </row>
    <row r="269" spans="1:13">
      <c r="A269" s="269">
        <v>259</v>
      </c>
      <c r="B269" s="278" t="s">
        <v>131</v>
      </c>
      <c r="C269" s="279">
        <v>190.05</v>
      </c>
      <c r="D269" s="280">
        <v>190.58333333333334</v>
      </c>
      <c r="E269" s="280">
        <v>185.2166666666667</v>
      </c>
      <c r="F269" s="280">
        <v>180.38333333333335</v>
      </c>
      <c r="G269" s="280">
        <v>175.01666666666671</v>
      </c>
      <c r="H269" s="280">
        <v>195.41666666666669</v>
      </c>
      <c r="I269" s="280">
        <v>200.7833333333333</v>
      </c>
      <c r="J269" s="280">
        <v>205.61666666666667</v>
      </c>
      <c r="K269" s="278">
        <v>195.95</v>
      </c>
      <c r="L269" s="278">
        <v>185.75</v>
      </c>
      <c r="M269" s="278">
        <v>234.64025000000001</v>
      </c>
    </row>
    <row r="270" spans="1:13">
      <c r="A270" s="269">
        <v>260</v>
      </c>
      <c r="B270" s="278" t="s">
        <v>265</v>
      </c>
      <c r="C270" s="279">
        <v>657.15</v>
      </c>
      <c r="D270" s="280">
        <v>666.15</v>
      </c>
      <c r="E270" s="280">
        <v>636.4</v>
      </c>
      <c r="F270" s="280">
        <v>615.65</v>
      </c>
      <c r="G270" s="280">
        <v>585.9</v>
      </c>
      <c r="H270" s="280">
        <v>686.9</v>
      </c>
      <c r="I270" s="280">
        <v>716.65</v>
      </c>
      <c r="J270" s="280">
        <v>737.4</v>
      </c>
      <c r="K270" s="278">
        <v>695.9</v>
      </c>
      <c r="L270" s="278">
        <v>645.4</v>
      </c>
      <c r="M270" s="278">
        <v>24.93871</v>
      </c>
    </row>
    <row r="271" spans="1:13">
      <c r="A271" s="269">
        <v>261</v>
      </c>
      <c r="B271" s="278" t="s">
        <v>132</v>
      </c>
      <c r="C271" s="279">
        <v>1693.1</v>
      </c>
      <c r="D271" s="280">
        <v>1700.0333333333335</v>
      </c>
      <c r="E271" s="280">
        <v>1658.0666666666671</v>
      </c>
      <c r="F271" s="280">
        <v>1623.0333333333335</v>
      </c>
      <c r="G271" s="280">
        <v>1581.0666666666671</v>
      </c>
      <c r="H271" s="280">
        <v>1735.0666666666671</v>
      </c>
      <c r="I271" s="280">
        <v>1777.0333333333338</v>
      </c>
      <c r="J271" s="280">
        <v>1812.0666666666671</v>
      </c>
      <c r="K271" s="278">
        <v>1742</v>
      </c>
      <c r="L271" s="278">
        <v>1665</v>
      </c>
      <c r="M271" s="278">
        <v>9.7321299999999997</v>
      </c>
    </row>
    <row r="272" spans="1:13">
      <c r="A272" s="269">
        <v>262</v>
      </c>
      <c r="B272" s="278" t="s">
        <v>133</v>
      </c>
      <c r="C272" s="279">
        <v>382.1</v>
      </c>
      <c r="D272" s="280">
        <v>383.63333333333338</v>
      </c>
      <c r="E272" s="280">
        <v>372.36666666666679</v>
      </c>
      <c r="F272" s="280">
        <v>362.63333333333338</v>
      </c>
      <c r="G272" s="280">
        <v>351.36666666666679</v>
      </c>
      <c r="H272" s="280">
        <v>393.36666666666679</v>
      </c>
      <c r="I272" s="280">
        <v>404.63333333333333</v>
      </c>
      <c r="J272" s="280">
        <v>414.36666666666679</v>
      </c>
      <c r="K272" s="278">
        <v>394.9</v>
      </c>
      <c r="L272" s="278">
        <v>373.9</v>
      </c>
      <c r="M272" s="278">
        <v>11.96786</v>
      </c>
    </row>
    <row r="273" spans="1:13">
      <c r="A273" s="269">
        <v>263</v>
      </c>
      <c r="B273" s="278" t="s">
        <v>438</v>
      </c>
      <c r="C273" s="279">
        <v>116</v>
      </c>
      <c r="D273" s="280">
        <v>116.7</v>
      </c>
      <c r="E273" s="280">
        <v>114.30000000000001</v>
      </c>
      <c r="F273" s="280">
        <v>112.60000000000001</v>
      </c>
      <c r="G273" s="280">
        <v>110.20000000000002</v>
      </c>
      <c r="H273" s="280">
        <v>118.4</v>
      </c>
      <c r="I273" s="280">
        <v>120.80000000000001</v>
      </c>
      <c r="J273" s="280">
        <v>122.5</v>
      </c>
      <c r="K273" s="278">
        <v>119.1</v>
      </c>
      <c r="L273" s="278">
        <v>115</v>
      </c>
      <c r="M273" s="278">
        <v>4.6349400000000003</v>
      </c>
    </row>
    <row r="274" spans="1:13">
      <c r="A274" s="269">
        <v>264</v>
      </c>
      <c r="B274" s="278" t="s">
        <v>444</v>
      </c>
      <c r="C274" s="279">
        <v>358.35</v>
      </c>
      <c r="D274" s="280">
        <v>362.59999999999997</v>
      </c>
      <c r="E274" s="280">
        <v>350.24999999999994</v>
      </c>
      <c r="F274" s="280">
        <v>342.15</v>
      </c>
      <c r="G274" s="280">
        <v>329.79999999999995</v>
      </c>
      <c r="H274" s="280">
        <v>370.69999999999993</v>
      </c>
      <c r="I274" s="280">
        <v>383.04999999999995</v>
      </c>
      <c r="J274" s="280">
        <v>391.14999999999992</v>
      </c>
      <c r="K274" s="278">
        <v>374.95</v>
      </c>
      <c r="L274" s="278">
        <v>354.5</v>
      </c>
      <c r="M274" s="278">
        <v>1.75176</v>
      </c>
    </row>
    <row r="275" spans="1:13">
      <c r="A275" s="269">
        <v>265</v>
      </c>
      <c r="B275" s="278" t="s">
        <v>445</v>
      </c>
      <c r="C275" s="279">
        <v>203.55</v>
      </c>
      <c r="D275" s="280">
        <v>204.9</v>
      </c>
      <c r="E275" s="280">
        <v>198.70000000000002</v>
      </c>
      <c r="F275" s="280">
        <v>193.85000000000002</v>
      </c>
      <c r="G275" s="280">
        <v>187.65000000000003</v>
      </c>
      <c r="H275" s="280">
        <v>209.75</v>
      </c>
      <c r="I275" s="280">
        <v>215.95</v>
      </c>
      <c r="J275" s="280">
        <v>220.79999999999998</v>
      </c>
      <c r="K275" s="278">
        <v>211.1</v>
      </c>
      <c r="L275" s="278">
        <v>200.05</v>
      </c>
      <c r="M275" s="278">
        <v>1.9466399999999999</v>
      </c>
    </row>
    <row r="276" spans="1:13">
      <c r="A276" s="269">
        <v>266</v>
      </c>
      <c r="B276" s="278" t="s">
        <v>446</v>
      </c>
      <c r="C276" s="279">
        <v>387.4</v>
      </c>
      <c r="D276" s="280">
        <v>388.14999999999992</v>
      </c>
      <c r="E276" s="280">
        <v>382.34999999999985</v>
      </c>
      <c r="F276" s="280">
        <v>377.29999999999995</v>
      </c>
      <c r="G276" s="280">
        <v>371.49999999999989</v>
      </c>
      <c r="H276" s="280">
        <v>393.19999999999982</v>
      </c>
      <c r="I276" s="280">
        <v>398.99999999999989</v>
      </c>
      <c r="J276" s="280">
        <v>404.04999999999978</v>
      </c>
      <c r="K276" s="278">
        <v>393.95</v>
      </c>
      <c r="L276" s="278">
        <v>383.1</v>
      </c>
      <c r="M276" s="278">
        <v>0.50799000000000005</v>
      </c>
    </row>
    <row r="277" spans="1:13">
      <c r="A277" s="269">
        <v>267</v>
      </c>
      <c r="B277" s="278" t="s">
        <v>448</v>
      </c>
      <c r="C277" s="279">
        <v>25.75</v>
      </c>
      <c r="D277" s="280">
        <v>26.016666666666666</v>
      </c>
      <c r="E277" s="280">
        <v>25.233333333333331</v>
      </c>
      <c r="F277" s="280">
        <v>24.716666666666665</v>
      </c>
      <c r="G277" s="280">
        <v>23.93333333333333</v>
      </c>
      <c r="H277" s="280">
        <v>26.533333333333331</v>
      </c>
      <c r="I277" s="280">
        <v>27.316666666666663</v>
      </c>
      <c r="J277" s="280">
        <v>27.833333333333332</v>
      </c>
      <c r="K277" s="278">
        <v>26.8</v>
      </c>
      <c r="L277" s="278">
        <v>25.5</v>
      </c>
      <c r="M277" s="278">
        <v>9.3790899999999997</v>
      </c>
    </row>
    <row r="278" spans="1:13">
      <c r="A278" s="269">
        <v>268</v>
      </c>
      <c r="B278" s="278" t="s">
        <v>450</v>
      </c>
      <c r="C278" s="279">
        <v>229.4</v>
      </c>
      <c r="D278" s="280">
        <v>229.35</v>
      </c>
      <c r="E278" s="280">
        <v>221.29999999999998</v>
      </c>
      <c r="F278" s="280">
        <v>213.2</v>
      </c>
      <c r="G278" s="280">
        <v>205.14999999999998</v>
      </c>
      <c r="H278" s="280">
        <v>237.45</v>
      </c>
      <c r="I278" s="280">
        <v>245.5</v>
      </c>
      <c r="J278" s="280">
        <v>253.6</v>
      </c>
      <c r="K278" s="278">
        <v>237.4</v>
      </c>
      <c r="L278" s="278">
        <v>221.25</v>
      </c>
      <c r="M278" s="278">
        <v>1.88005</v>
      </c>
    </row>
    <row r="279" spans="1:13">
      <c r="A279" s="269">
        <v>269</v>
      </c>
      <c r="B279" s="278" t="s">
        <v>440</v>
      </c>
      <c r="C279" s="279">
        <v>332.75</v>
      </c>
      <c r="D279" s="280">
        <v>335.58333333333331</v>
      </c>
      <c r="E279" s="280">
        <v>323.16666666666663</v>
      </c>
      <c r="F279" s="280">
        <v>313.58333333333331</v>
      </c>
      <c r="G279" s="280">
        <v>301.16666666666663</v>
      </c>
      <c r="H279" s="280">
        <v>345.16666666666663</v>
      </c>
      <c r="I279" s="280">
        <v>357.58333333333326</v>
      </c>
      <c r="J279" s="280">
        <v>367.16666666666663</v>
      </c>
      <c r="K279" s="278">
        <v>348</v>
      </c>
      <c r="L279" s="278">
        <v>326</v>
      </c>
      <c r="M279" s="278">
        <v>3.31507</v>
      </c>
    </row>
    <row r="280" spans="1:13">
      <c r="A280" s="269">
        <v>270</v>
      </c>
      <c r="B280" s="278" t="s">
        <v>1781</v>
      </c>
      <c r="C280" s="279">
        <v>715.3</v>
      </c>
      <c r="D280" s="280">
        <v>723.44999999999993</v>
      </c>
      <c r="E280" s="280">
        <v>701.89999999999986</v>
      </c>
      <c r="F280" s="280">
        <v>688.49999999999989</v>
      </c>
      <c r="G280" s="280">
        <v>666.94999999999982</v>
      </c>
      <c r="H280" s="280">
        <v>736.84999999999991</v>
      </c>
      <c r="I280" s="280">
        <v>758.39999999999986</v>
      </c>
      <c r="J280" s="280">
        <v>771.8</v>
      </c>
      <c r="K280" s="278">
        <v>745</v>
      </c>
      <c r="L280" s="278">
        <v>710.05</v>
      </c>
      <c r="M280" s="278">
        <v>2.2769999999999999E-2</v>
      </c>
    </row>
    <row r="281" spans="1:13">
      <c r="A281" s="269">
        <v>271</v>
      </c>
      <c r="B281" s="278" t="s">
        <v>451</v>
      </c>
      <c r="C281" s="279">
        <v>100.1</v>
      </c>
      <c r="D281" s="280">
        <v>100.98333333333333</v>
      </c>
      <c r="E281" s="280">
        <v>97.916666666666671</v>
      </c>
      <c r="F281" s="280">
        <v>95.733333333333334</v>
      </c>
      <c r="G281" s="280">
        <v>92.666666666666671</v>
      </c>
      <c r="H281" s="280">
        <v>103.16666666666667</v>
      </c>
      <c r="I281" s="280">
        <v>106.23333333333333</v>
      </c>
      <c r="J281" s="280">
        <v>108.41666666666667</v>
      </c>
      <c r="K281" s="278">
        <v>104.05</v>
      </c>
      <c r="L281" s="278">
        <v>98.8</v>
      </c>
      <c r="M281" s="278">
        <v>0.48738999999999999</v>
      </c>
    </row>
    <row r="282" spans="1:13">
      <c r="A282" s="269">
        <v>272</v>
      </c>
      <c r="B282" s="278" t="s">
        <v>441</v>
      </c>
      <c r="C282" s="279">
        <v>216.9</v>
      </c>
      <c r="D282" s="280">
        <v>219.29999999999998</v>
      </c>
      <c r="E282" s="280">
        <v>212.59999999999997</v>
      </c>
      <c r="F282" s="280">
        <v>208.29999999999998</v>
      </c>
      <c r="G282" s="280">
        <v>201.59999999999997</v>
      </c>
      <c r="H282" s="280">
        <v>223.59999999999997</v>
      </c>
      <c r="I282" s="280">
        <v>230.29999999999995</v>
      </c>
      <c r="J282" s="280">
        <v>234.59999999999997</v>
      </c>
      <c r="K282" s="278">
        <v>226</v>
      </c>
      <c r="L282" s="278">
        <v>215</v>
      </c>
      <c r="M282" s="278">
        <v>5.4544899999999998</v>
      </c>
    </row>
    <row r="283" spans="1:13">
      <c r="A283" s="269">
        <v>273</v>
      </c>
      <c r="B283" s="278" t="s">
        <v>452</v>
      </c>
      <c r="C283" s="279">
        <v>148.30000000000001</v>
      </c>
      <c r="D283" s="280">
        <v>151.04999999999998</v>
      </c>
      <c r="E283" s="280">
        <v>143.59999999999997</v>
      </c>
      <c r="F283" s="280">
        <v>138.89999999999998</v>
      </c>
      <c r="G283" s="280">
        <v>131.44999999999996</v>
      </c>
      <c r="H283" s="280">
        <v>155.74999999999997</v>
      </c>
      <c r="I283" s="280">
        <v>163.19999999999996</v>
      </c>
      <c r="J283" s="280">
        <v>167.89999999999998</v>
      </c>
      <c r="K283" s="278">
        <v>158.5</v>
      </c>
      <c r="L283" s="278">
        <v>146.35</v>
      </c>
      <c r="M283" s="278">
        <v>0.75333000000000006</v>
      </c>
    </row>
    <row r="284" spans="1:13">
      <c r="A284" s="269">
        <v>274</v>
      </c>
      <c r="B284" s="278" t="s">
        <v>134</v>
      </c>
      <c r="C284" s="279">
        <v>1276.8</v>
      </c>
      <c r="D284" s="280">
        <v>1270.2333333333333</v>
      </c>
      <c r="E284" s="280">
        <v>1244.6666666666667</v>
      </c>
      <c r="F284" s="280">
        <v>1212.5333333333333</v>
      </c>
      <c r="G284" s="280">
        <v>1186.9666666666667</v>
      </c>
      <c r="H284" s="280">
        <v>1302.3666666666668</v>
      </c>
      <c r="I284" s="280">
        <v>1327.9333333333334</v>
      </c>
      <c r="J284" s="280">
        <v>1360.0666666666668</v>
      </c>
      <c r="K284" s="278">
        <v>1295.8</v>
      </c>
      <c r="L284" s="278">
        <v>1238.0999999999999</v>
      </c>
      <c r="M284" s="278">
        <v>52.663119999999999</v>
      </c>
    </row>
    <row r="285" spans="1:13">
      <c r="A285" s="269">
        <v>275</v>
      </c>
      <c r="B285" s="278" t="s">
        <v>442</v>
      </c>
      <c r="C285" s="279">
        <v>62.8</v>
      </c>
      <c r="D285" s="280">
        <v>61.883333333333326</v>
      </c>
      <c r="E285" s="280">
        <v>60.966666666666654</v>
      </c>
      <c r="F285" s="280">
        <v>59.133333333333326</v>
      </c>
      <c r="G285" s="280">
        <v>58.216666666666654</v>
      </c>
      <c r="H285" s="280">
        <v>63.716666666666654</v>
      </c>
      <c r="I285" s="280">
        <v>64.633333333333326</v>
      </c>
      <c r="J285" s="280">
        <v>66.466666666666654</v>
      </c>
      <c r="K285" s="278">
        <v>62.8</v>
      </c>
      <c r="L285" s="278">
        <v>60.05</v>
      </c>
      <c r="M285" s="278">
        <v>5.1007999999999996</v>
      </c>
    </row>
    <row r="286" spans="1:13">
      <c r="A286" s="269">
        <v>276</v>
      </c>
      <c r="B286" s="278" t="s">
        <v>439</v>
      </c>
      <c r="C286" s="279">
        <v>462.5</v>
      </c>
      <c r="D286" s="280">
        <v>468.31666666666666</v>
      </c>
      <c r="E286" s="280">
        <v>451.18333333333334</v>
      </c>
      <c r="F286" s="280">
        <v>439.86666666666667</v>
      </c>
      <c r="G286" s="280">
        <v>422.73333333333335</v>
      </c>
      <c r="H286" s="280">
        <v>479.63333333333333</v>
      </c>
      <c r="I286" s="280">
        <v>496.76666666666665</v>
      </c>
      <c r="J286" s="280">
        <v>508.08333333333331</v>
      </c>
      <c r="K286" s="278">
        <v>485.45</v>
      </c>
      <c r="L286" s="278">
        <v>457</v>
      </c>
      <c r="M286" s="278">
        <v>0.10995000000000001</v>
      </c>
    </row>
    <row r="287" spans="1:13">
      <c r="A287" s="269">
        <v>277</v>
      </c>
      <c r="B287" s="278" t="s">
        <v>443</v>
      </c>
      <c r="C287" s="279">
        <v>217.35</v>
      </c>
      <c r="D287" s="280">
        <v>222.25</v>
      </c>
      <c r="E287" s="280">
        <v>211.1</v>
      </c>
      <c r="F287" s="280">
        <v>204.85</v>
      </c>
      <c r="G287" s="280">
        <v>193.7</v>
      </c>
      <c r="H287" s="280">
        <v>228.5</v>
      </c>
      <c r="I287" s="280">
        <v>239.64999999999998</v>
      </c>
      <c r="J287" s="280">
        <v>245.9</v>
      </c>
      <c r="K287" s="278">
        <v>233.4</v>
      </c>
      <c r="L287" s="278">
        <v>216</v>
      </c>
      <c r="M287" s="278">
        <v>2.58893</v>
      </c>
    </row>
    <row r="288" spans="1:13">
      <c r="A288" s="269">
        <v>278</v>
      </c>
      <c r="B288" s="278" t="s">
        <v>449</v>
      </c>
      <c r="C288" s="279">
        <v>606.20000000000005</v>
      </c>
      <c r="D288" s="280">
        <v>593.75</v>
      </c>
      <c r="E288" s="280">
        <v>567.5</v>
      </c>
      <c r="F288" s="280">
        <v>528.79999999999995</v>
      </c>
      <c r="G288" s="280">
        <v>502.54999999999995</v>
      </c>
      <c r="H288" s="280">
        <v>632.45000000000005</v>
      </c>
      <c r="I288" s="280">
        <v>658.7</v>
      </c>
      <c r="J288" s="280">
        <v>697.40000000000009</v>
      </c>
      <c r="K288" s="278">
        <v>620</v>
      </c>
      <c r="L288" s="278">
        <v>555.04999999999995</v>
      </c>
      <c r="M288" s="278">
        <v>11.902380000000001</v>
      </c>
    </row>
    <row r="289" spans="1:13">
      <c r="A289" s="269">
        <v>279</v>
      </c>
      <c r="B289" s="278" t="s">
        <v>447</v>
      </c>
      <c r="C289" s="279">
        <v>40.6</v>
      </c>
      <c r="D289" s="280">
        <v>40.533333333333339</v>
      </c>
      <c r="E289" s="280">
        <v>38.76666666666668</v>
      </c>
      <c r="F289" s="280">
        <v>36.933333333333344</v>
      </c>
      <c r="G289" s="280">
        <v>35.166666666666686</v>
      </c>
      <c r="H289" s="280">
        <v>42.366666666666674</v>
      </c>
      <c r="I289" s="280">
        <v>44.13333333333334</v>
      </c>
      <c r="J289" s="280">
        <v>45.966666666666669</v>
      </c>
      <c r="K289" s="278">
        <v>42.3</v>
      </c>
      <c r="L289" s="278">
        <v>38.700000000000003</v>
      </c>
      <c r="M289" s="278">
        <v>64.213589999999996</v>
      </c>
    </row>
    <row r="290" spans="1:13">
      <c r="A290" s="269">
        <v>280</v>
      </c>
      <c r="B290" s="278" t="s">
        <v>135</v>
      </c>
      <c r="C290" s="279">
        <v>61.2</v>
      </c>
      <c r="D290" s="280">
        <v>61.70000000000001</v>
      </c>
      <c r="E290" s="280">
        <v>59.200000000000017</v>
      </c>
      <c r="F290" s="280">
        <v>57.20000000000001</v>
      </c>
      <c r="G290" s="280">
        <v>54.700000000000017</v>
      </c>
      <c r="H290" s="280">
        <v>63.700000000000017</v>
      </c>
      <c r="I290" s="280">
        <v>66.2</v>
      </c>
      <c r="J290" s="280">
        <v>68.200000000000017</v>
      </c>
      <c r="K290" s="278">
        <v>64.2</v>
      </c>
      <c r="L290" s="278">
        <v>59.7</v>
      </c>
      <c r="M290" s="278">
        <v>201.29486</v>
      </c>
    </row>
    <row r="291" spans="1:13">
      <c r="A291" s="269">
        <v>281</v>
      </c>
      <c r="B291" s="278" t="s">
        <v>454</v>
      </c>
      <c r="C291" s="279">
        <v>16</v>
      </c>
      <c r="D291" s="280">
        <v>16</v>
      </c>
      <c r="E291" s="280">
        <v>16</v>
      </c>
      <c r="F291" s="280">
        <v>16</v>
      </c>
      <c r="G291" s="280">
        <v>16</v>
      </c>
      <c r="H291" s="280">
        <v>16</v>
      </c>
      <c r="I291" s="280">
        <v>16</v>
      </c>
      <c r="J291" s="280">
        <v>16</v>
      </c>
      <c r="K291" s="278">
        <v>16</v>
      </c>
      <c r="L291" s="278">
        <v>16</v>
      </c>
      <c r="M291" s="278">
        <v>1.9142600000000001</v>
      </c>
    </row>
    <row r="292" spans="1:13">
      <c r="A292" s="269">
        <v>282</v>
      </c>
      <c r="B292" s="278" t="s">
        <v>359</v>
      </c>
      <c r="C292" s="279">
        <v>1590.65</v>
      </c>
      <c r="D292" s="280">
        <v>1590.4000000000003</v>
      </c>
      <c r="E292" s="280">
        <v>1565.8500000000006</v>
      </c>
      <c r="F292" s="280">
        <v>1541.0500000000002</v>
      </c>
      <c r="G292" s="280">
        <v>1516.5000000000005</v>
      </c>
      <c r="H292" s="280">
        <v>1615.2000000000007</v>
      </c>
      <c r="I292" s="280">
        <v>1639.7500000000005</v>
      </c>
      <c r="J292" s="280">
        <v>1664.5500000000009</v>
      </c>
      <c r="K292" s="278">
        <v>1614.95</v>
      </c>
      <c r="L292" s="278">
        <v>1565.6</v>
      </c>
      <c r="M292" s="278">
        <v>0.53103</v>
      </c>
    </row>
    <row r="293" spans="1:13">
      <c r="A293" s="269">
        <v>283</v>
      </c>
      <c r="B293" s="278" t="s">
        <v>455</v>
      </c>
      <c r="C293" s="279">
        <v>501.95</v>
      </c>
      <c r="D293" s="280">
        <v>500.3</v>
      </c>
      <c r="E293" s="280">
        <v>486.65</v>
      </c>
      <c r="F293" s="280">
        <v>471.34999999999997</v>
      </c>
      <c r="G293" s="280">
        <v>457.69999999999993</v>
      </c>
      <c r="H293" s="280">
        <v>515.6</v>
      </c>
      <c r="I293" s="280">
        <v>529.25</v>
      </c>
      <c r="J293" s="280">
        <v>544.55000000000007</v>
      </c>
      <c r="K293" s="278">
        <v>513.95000000000005</v>
      </c>
      <c r="L293" s="278">
        <v>485</v>
      </c>
      <c r="M293" s="278">
        <v>7.0031999999999996</v>
      </c>
    </row>
    <row r="294" spans="1:13">
      <c r="A294" s="269">
        <v>284</v>
      </c>
      <c r="B294" s="278" t="s">
        <v>453</v>
      </c>
      <c r="C294" s="279">
        <v>2612.25</v>
      </c>
      <c r="D294" s="280">
        <v>2597.4333333333334</v>
      </c>
      <c r="E294" s="280">
        <v>2565.8166666666666</v>
      </c>
      <c r="F294" s="280">
        <v>2519.3833333333332</v>
      </c>
      <c r="G294" s="280">
        <v>2487.7666666666664</v>
      </c>
      <c r="H294" s="280">
        <v>2643.8666666666668</v>
      </c>
      <c r="I294" s="280">
        <v>2675.4833333333336</v>
      </c>
      <c r="J294" s="280">
        <v>2721.916666666667</v>
      </c>
      <c r="K294" s="278">
        <v>2629.05</v>
      </c>
      <c r="L294" s="278">
        <v>2551</v>
      </c>
      <c r="M294" s="278">
        <v>5.4539999999999998E-2</v>
      </c>
    </row>
    <row r="295" spans="1:13">
      <c r="A295" s="269">
        <v>285</v>
      </c>
      <c r="B295" s="278" t="s">
        <v>456</v>
      </c>
      <c r="C295" s="279">
        <v>28.85</v>
      </c>
      <c r="D295" s="280">
        <v>29.850000000000005</v>
      </c>
      <c r="E295" s="280">
        <v>27.850000000000009</v>
      </c>
      <c r="F295" s="280">
        <v>26.850000000000005</v>
      </c>
      <c r="G295" s="280">
        <v>24.850000000000009</v>
      </c>
      <c r="H295" s="280">
        <v>30.850000000000009</v>
      </c>
      <c r="I295" s="280">
        <v>32.85</v>
      </c>
      <c r="J295" s="280">
        <v>33.850000000000009</v>
      </c>
      <c r="K295" s="278">
        <v>31.85</v>
      </c>
      <c r="L295" s="278">
        <v>28.85</v>
      </c>
      <c r="M295" s="278">
        <v>133.62611999999999</v>
      </c>
    </row>
    <row r="296" spans="1:13">
      <c r="A296" s="269">
        <v>286</v>
      </c>
      <c r="B296" s="278" t="s">
        <v>136</v>
      </c>
      <c r="C296" s="279">
        <v>283.89999999999998</v>
      </c>
      <c r="D296" s="280">
        <v>284.28333333333336</v>
      </c>
      <c r="E296" s="280">
        <v>273.2166666666667</v>
      </c>
      <c r="F296" s="280">
        <v>262.53333333333336</v>
      </c>
      <c r="G296" s="280">
        <v>251.4666666666667</v>
      </c>
      <c r="H296" s="280">
        <v>294.9666666666667</v>
      </c>
      <c r="I296" s="280">
        <v>306.03333333333342</v>
      </c>
      <c r="J296" s="280">
        <v>316.7166666666667</v>
      </c>
      <c r="K296" s="278">
        <v>295.35000000000002</v>
      </c>
      <c r="L296" s="278">
        <v>273.60000000000002</v>
      </c>
      <c r="M296" s="278">
        <v>154.94933</v>
      </c>
    </row>
    <row r="297" spans="1:13">
      <c r="A297" s="269">
        <v>287</v>
      </c>
      <c r="B297" s="278" t="s">
        <v>457</v>
      </c>
      <c r="C297" s="279">
        <v>559.25</v>
      </c>
      <c r="D297" s="280">
        <v>557.19999999999993</v>
      </c>
      <c r="E297" s="280">
        <v>537.39999999999986</v>
      </c>
      <c r="F297" s="280">
        <v>515.54999999999995</v>
      </c>
      <c r="G297" s="280">
        <v>495.74999999999989</v>
      </c>
      <c r="H297" s="280">
        <v>579.04999999999984</v>
      </c>
      <c r="I297" s="280">
        <v>598.8499999999998</v>
      </c>
      <c r="J297" s="280">
        <v>620.69999999999982</v>
      </c>
      <c r="K297" s="278">
        <v>577</v>
      </c>
      <c r="L297" s="278">
        <v>535.35</v>
      </c>
      <c r="M297" s="278">
        <v>1.5502899999999999</v>
      </c>
    </row>
    <row r="298" spans="1:13">
      <c r="A298" s="269">
        <v>288</v>
      </c>
      <c r="B298" s="278" t="s">
        <v>137</v>
      </c>
      <c r="C298" s="279">
        <v>895.05</v>
      </c>
      <c r="D298" s="280">
        <v>903.63333333333333</v>
      </c>
      <c r="E298" s="280">
        <v>882.56666666666661</v>
      </c>
      <c r="F298" s="280">
        <v>870.08333333333326</v>
      </c>
      <c r="G298" s="280">
        <v>849.01666666666654</v>
      </c>
      <c r="H298" s="280">
        <v>916.11666666666667</v>
      </c>
      <c r="I298" s="280">
        <v>937.18333333333351</v>
      </c>
      <c r="J298" s="280">
        <v>949.66666666666674</v>
      </c>
      <c r="K298" s="278">
        <v>924.7</v>
      </c>
      <c r="L298" s="278">
        <v>891.15</v>
      </c>
      <c r="M298" s="278">
        <v>46.6188</v>
      </c>
    </row>
    <row r="299" spans="1:13">
      <c r="A299" s="269">
        <v>289</v>
      </c>
      <c r="B299" s="278" t="s">
        <v>267</v>
      </c>
      <c r="C299" s="279">
        <v>1876.05</v>
      </c>
      <c r="D299" s="280">
        <v>1869.8833333333332</v>
      </c>
      <c r="E299" s="280">
        <v>1857.1666666666665</v>
      </c>
      <c r="F299" s="280">
        <v>1838.2833333333333</v>
      </c>
      <c r="G299" s="280">
        <v>1825.5666666666666</v>
      </c>
      <c r="H299" s="280">
        <v>1888.7666666666664</v>
      </c>
      <c r="I299" s="280">
        <v>1901.4833333333331</v>
      </c>
      <c r="J299" s="280">
        <v>1920.3666666666663</v>
      </c>
      <c r="K299" s="278">
        <v>1882.6</v>
      </c>
      <c r="L299" s="278">
        <v>1851</v>
      </c>
      <c r="M299" s="278">
        <v>0.59204000000000001</v>
      </c>
    </row>
    <row r="300" spans="1:13">
      <c r="A300" s="269">
        <v>290</v>
      </c>
      <c r="B300" s="278" t="s">
        <v>266</v>
      </c>
      <c r="C300" s="279">
        <v>1311.2</v>
      </c>
      <c r="D300" s="280">
        <v>1312.0333333333335</v>
      </c>
      <c r="E300" s="280">
        <v>1279.166666666667</v>
      </c>
      <c r="F300" s="280">
        <v>1247.1333333333334</v>
      </c>
      <c r="G300" s="280">
        <v>1214.2666666666669</v>
      </c>
      <c r="H300" s="280">
        <v>1344.0666666666671</v>
      </c>
      <c r="I300" s="280">
        <v>1376.9333333333334</v>
      </c>
      <c r="J300" s="280">
        <v>1408.9666666666672</v>
      </c>
      <c r="K300" s="278">
        <v>1344.9</v>
      </c>
      <c r="L300" s="278">
        <v>1280</v>
      </c>
      <c r="M300" s="278">
        <v>0.85807999999999995</v>
      </c>
    </row>
    <row r="301" spans="1:13">
      <c r="A301" s="269">
        <v>291</v>
      </c>
      <c r="B301" s="278" t="s">
        <v>138</v>
      </c>
      <c r="C301" s="279">
        <v>925.75</v>
      </c>
      <c r="D301" s="280">
        <v>930.63333333333321</v>
      </c>
      <c r="E301" s="280">
        <v>913.1666666666664</v>
      </c>
      <c r="F301" s="280">
        <v>900.58333333333314</v>
      </c>
      <c r="G301" s="280">
        <v>883.11666666666633</v>
      </c>
      <c r="H301" s="280">
        <v>943.21666666666647</v>
      </c>
      <c r="I301" s="280">
        <v>960.68333333333317</v>
      </c>
      <c r="J301" s="280">
        <v>973.26666666666654</v>
      </c>
      <c r="K301" s="278">
        <v>948.1</v>
      </c>
      <c r="L301" s="278">
        <v>918.05</v>
      </c>
      <c r="M301" s="278">
        <v>24.590990000000001</v>
      </c>
    </row>
    <row r="302" spans="1:13">
      <c r="A302" s="269">
        <v>292</v>
      </c>
      <c r="B302" s="278" t="s">
        <v>458</v>
      </c>
      <c r="C302" s="279">
        <v>1058.7</v>
      </c>
      <c r="D302" s="280">
        <v>1071.9666666666667</v>
      </c>
      <c r="E302" s="280">
        <v>1036.7333333333333</v>
      </c>
      <c r="F302" s="280">
        <v>1014.7666666666667</v>
      </c>
      <c r="G302" s="280">
        <v>979.5333333333333</v>
      </c>
      <c r="H302" s="280">
        <v>1093.9333333333334</v>
      </c>
      <c r="I302" s="280">
        <v>1129.166666666667</v>
      </c>
      <c r="J302" s="280">
        <v>1151.1333333333334</v>
      </c>
      <c r="K302" s="278">
        <v>1107.2</v>
      </c>
      <c r="L302" s="278">
        <v>1050</v>
      </c>
      <c r="M302" s="278">
        <v>0.35969000000000001</v>
      </c>
    </row>
    <row r="303" spans="1:13">
      <c r="A303" s="269">
        <v>293</v>
      </c>
      <c r="B303" s="278" t="s">
        <v>139</v>
      </c>
      <c r="C303" s="279">
        <v>506.75</v>
      </c>
      <c r="D303" s="280">
        <v>509.01666666666665</v>
      </c>
      <c r="E303" s="280">
        <v>499.0333333333333</v>
      </c>
      <c r="F303" s="280">
        <v>491.31666666666666</v>
      </c>
      <c r="G303" s="280">
        <v>481.33333333333331</v>
      </c>
      <c r="H303" s="280">
        <v>516.73333333333335</v>
      </c>
      <c r="I303" s="280">
        <v>526.7166666666667</v>
      </c>
      <c r="J303" s="280">
        <v>534.43333333333328</v>
      </c>
      <c r="K303" s="278">
        <v>519</v>
      </c>
      <c r="L303" s="278">
        <v>501.3</v>
      </c>
      <c r="M303" s="278">
        <v>67.129360000000005</v>
      </c>
    </row>
    <row r="304" spans="1:13">
      <c r="A304" s="269">
        <v>294</v>
      </c>
      <c r="B304" s="278" t="s">
        <v>140</v>
      </c>
      <c r="C304" s="279">
        <v>168.15</v>
      </c>
      <c r="D304" s="280">
        <v>166.56666666666669</v>
      </c>
      <c r="E304" s="280">
        <v>161.68333333333339</v>
      </c>
      <c r="F304" s="280">
        <v>155.2166666666667</v>
      </c>
      <c r="G304" s="280">
        <v>150.3333333333334</v>
      </c>
      <c r="H304" s="280">
        <v>173.03333333333339</v>
      </c>
      <c r="I304" s="280">
        <v>177.91666666666666</v>
      </c>
      <c r="J304" s="280">
        <v>184.38333333333338</v>
      </c>
      <c r="K304" s="278">
        <v>171.45</v>
      </c>
      <c r="L304" s="278">
        <v>160.1</v>
      </c>
      <c r="M304" s="278">
        <v>206.46075999999999</v>
      </c>
    </row>
    <row r="305" spans="1:13">
      <c r="A305" s="269">
        <v>295</v>
      </c>
      <c r="B305" s="278" t="s">
        <v>462</v>
      </c>
      <c r="C305" s="279">
        <v>20.350000000000001</v>
      </c>
      <c r="D305" s="280">
        <v>20.350000000000001</v>
      </c>
      <c r="E305" s="280">
        <v>20.350000000000001</v>
      </c>
      <c r="F305" s="280">
        <v>20.350000000000001</v>
      </c>
      <c r="G305" s="280">
        <v>20.350000000000001</v>
      </c>
      <c r="H305" s="280">
        <v>20.350000000000001</v>
      </c>
      <c r="I305" s="280">
        <v>20.350000000000001</v>
      </c>
      <c r="J305" s="280">
        <v>20.350000000000001</v>
      </c>
      <c r="K305" s="278">
        <v>20.350000000000001</v>
      </c>
      <c r="L305" s="278">
        <v>20.350000000000001</v>
      </c>
      <c r="M305" s="278">
        <v>3.6795900000000001</v>
      </c>
    </row>
    <row r="306" spans="1:13">
      <c r="A306" s="269">
        <v>296</v>
      </c>
      <c r="B306" s="278" t="s">
        <v>320</v>
      </c>
      <c r="C306" s="279">
        <v>11.35</v>
      </c>
      <c r="D306" s="280">
        <v>11.266666666666666</v>
      </c>
      <c r="E306" s="280">
        <v>10.583333333333332</v>
      </c>
      <c r="F306" s="280">
        <v>9.8166666666666664</v>
      </c>
      <c r="G306" s="280">
        <v>9.1333333333333329</v>
      </c>
      <c r="H306" s="280">
        <v>12.033333333333331</v>
      </c>
      <c r="I306" s="280">
        <v>12.716666666666665</v>
      </c>
      <c r="J306" s="280">
        <v>13.483333333333331</v>
      </c>
      <c r="K306" s="278">
        <v>11.95</v>
      </c>
      <c r="L306" s="278">
        <v>10.5</v>
      </c>
      <c r="M306" s="278">
        <v>78.342100000000002</v>
      </c>
    </row>
    <row r="307" spans="1:13">
      <c r="A307" s="269">
        <v>297</v>
      </c>
      <c r="B307" s="278" t="s">
        <v>465</v>
      </c>
      <c r="C307" s="279">
        <v>94.25</v>
      </c>
      <c r="D307" s="280">
        <v>96.466666666666654</v>
      </c>
      <c r="E307" s="280">
        <v>90.933333333333309</v>
      </c>
      <c r="F307" s="280">
        <v>87.61666666666666</v>
      </c>
      <c r="G307" s="280">
        <v>82.083333333333314</v>
      </c>
      <c r="H307" s="280">
        <v>99.783333333333303</v>
      </c>
      <c r="I307" s="280">
        <v>105.31666666666663</v>
      </c>
      <c r="J307" s="280">
        <v>108.6333333333333</v>
      </c>
      <c r="K307" s="278">
        <v>102</v>
      </c>
      <c r="L307" s="278">
        <v>93.15</v>
      </c>
      <c r="M307" s="278">
        <v>0.96074000000000004</v>
      </c>
    </row>
    <row r="308" spans="1:13">
      <c r="A308" s="269">
        <v>298</v>
      </c>
      <c r="B308" s="278" t="s">
        <v>467</v>
      </c>
      <c r="C308" s="279">
        <v>282.55</v>
      </c>
      <c r="D308" s="280">
        <v>283.76666666666665</v>
      </c>
      <c r="E308" s="280">
        <v>276.7833333333333</v>
      </c>
      <c r="F308" s="280">
        <v>271.01666666666665</v>
      </c>
      <c r="G308" s="280">
        <v>264.0333333333333</v>
      </c>
      <c r="H308" s="280">
        <v>289.5333333333333</v>
      </c>
      <c r="I308" s="280">
        <v>296.51666666666665</v>
      </c>
      <c r="J308" s="280">
        <v>302.2833333333333</v>
      </c>
      <c r="K308" s="278">
        <v>290.75</v>
      </c>
      <c r="L308" s="278">
        <v>278</v>
      </c>
      <c r="M308" s="278">
        <v>0.32039000000000001</v>
      </c>
    </row>
    <row r="309" spans="1:13">
      <c r="A309" s="269">
        <v>299</v>
      </c>
      <c r="B309" s="278" t="s">
        <v>463</v>
      </c>
      <c r="C309" s="279">
        <v>2332.5500000000002</v>
      </c>
      <c r="D309" s="280">
        <v>2352.7833333333333</v>
      </c>
      <c r="E309" s="280">
        <v>2264.8166666666666</v>
      </c>
      <c r="F309" s="280">
        <v>2197.0833333333335</v>
      </c>
      <c r="G309" s="280">
        <v>2109.1166666666668</v>
      </c>
      <c r="H309" s="280">
        <v>2420.5166666666664</v>
      </c>
      <c r="I309" s="280">
        <v>2508.4833333333327</v>
      </c>
      <c r="J309" s="280">
        <v>2576.2166666666662</v>
      </c>
      <c r="K309" s="278">
        <v>2440.75</v>
      </c>
      <c r="L309" s="278">
        <v>2285.0500000000002</v>
      </c>
      <c r="M309" s="278">
        <v>0.14566999999999999</v>
      </c>
    </row>
    <row r="310" spans="1:13">
      <c r="A310" s="269">
        <v>300</v>
      </c>
      <c r="B310" s="278" t="s">
        <v>464</v>
      </c>
      <c r="C310" s="279">
        <v>214.65</v>
      </c>
      <c r="D310" s="280">
        <v>217.88333333333333</v>
      </c>
      <c r="E310" s="280">
        <v>209.76666666666665</v>
      </c>
      <c r="F310" s="280">
        <v>204.88333333333333</v>
      </c>
      <c r="G310" s="280">
        <v>196.76666666666665</v>
      </c>
      <c r="H310" s="280">
        <v>222.76666666666665</v>
      </c>
      <c r="I310" s="280">
        <v>230.88333333333333</v>
      </c>
      <c r="J310" s="280">
        <v>235.76666666666665</v>
      </c>
      <c r="K310" s="278">
        <v>226</v>
      </c>
      <c r="L310" s="278">
        <v>213</v>
      </c>
      <c r="M310" s="278">
        <v>0.86170000000000002</v>
      </c>
    </row>
    <row r="311" spans="1:13">
      <c r="A311" s="269">
        <v>301</v>
      </c>
      <c r="B311" s="278" t="s">
        <v>141</v>
      </c>
      <c r="C311" s="279">
        <v>143.19999999999999</v>
      </c>
      <c r="D311" s="280">
        <v>142.73333333333332</v>
      </c>
      <c r="E311" s="280">
        <v>139.46666666666664</v>
      </c>
      <c r="F311" s="280">
        <v>135.73333333333332</v>
      </c>
      <c r="G311" s="280">
        <v>132.46666666666664</v>
      </c>
      <c r="H311" s="280">
        <v>146.46666666666664</v>
      </c>
      <c r="I311" s="280">
        <v>149.73333333333335</v>
      </c>
      <c r="J311" s="280">
        <v>153.46666666666664</v>
      </c>
      <c r="K311" s="278">
        <v>146</v>
      </c>
      <c r="L311" s="278">
        <v>139</v>
      </c>
      <c r="M311" s="278">
        <v>85.228719999999996</v>
      </c>
    </row>
    <row r="312" spans="1:13">
      <c r="A312" s="269">
        <v>302</v>
      </c>
      <c r="B312" s="278" t="s">
        <v>142</v>
      </c>
      <c r="C312" s="279">
        <v>330.2</v>
      </c>
      <c r="D312" s="280">
        <v>331.68333333333334</v>
      </c>
      <c r="E312" s="280">
        <v>326.31666666666666</v>
      </c>
      <c r="F312" s="280">
        <v>322.43333333333334</v>
      </c>
      <c r="G312" s="280">
        <v>317.06666666666666</v>
      </c>
      <c r="H312" s="280">
        <v>335.56666666666666</v>
      </c>
      <c r="I312" s="280">
        <v>340.93333333333334</v>
      </c>
      <c r="J312" s="280">
        <v>344.81666666666666</v>
      </c>
      <c r="K312" s="278">
        <v>337.05</v>
      </c>
      <c r="L312" s="278">
        <v>327.8</v>
      </c>
      <c r="M312" s="278">
        <v>25.696570000000001</v>
      </c>
    </row>
    <row r="313" spans="1:13">
      <c r="A313" s="269">
        <v>303</v>
      </c>
      <c r="B313" s="278" t="s">
        <v>143</v>
      </c>
      <c r="C313" s="279">
        <v>5502.2</v>
      </c>
      <c r="D313" s="280">
        <v>5504.916666666667</v>
      </c>
      <c r="E313" s="280">
        <v>5397.2833333333338</v>
      </c>
      <c r="F313" s="280">
        <v>5292.3666666666668</v>
      </c>
      <c r="G313" s="280">
        <v>5184.7333333333336</v>
      </c>
      <c r="H313" s="280">
        <v>5609.8333333333339</v>
      </c>
      <c r="I313" s="280">
        <v>5717.4666666666672</v>
      </c>
      <c r="J313" s="280">
        <v>5822.3833333333341</v>
      </c>
      <c r="K313" s="278">
        <v>5612.55</v>
      </c>
      <c r="L313" s="278">
        <v>5400</v>
      </c>
      <c r="M313" s="278">
        <v>11.84933</v>
      </c>
    </row>
    <row r="314" spans="1:13">
      <c r="A314" s="269">
        <v>304</v>
      </c>
      <c r="B314" s="278" t="s">
        <v>459</v>
      </c>
      <c r="C314" s="279">
        <v>656.4</v>
      </c>
      <c r="D314" s="280">
        <v>671.80000000000007</v>
      </c>
      <c r="E314" s="280">
        <v>634.60000000000014</v>
      </c>
      <c r="F314" s="280">
        <v>612.80000000000007</v>
      </c>
      <c r="G314" s="280">
        <v>575.60000000000014</v>
      </c>
      <c r="H314" s="280">
        <v>693.60000000000014</v>
      </c>
      <c r="I314" s="280">
        <v>730.80000000000018</v>
      </c>
      <c r="J314" s="280">
        <v>752.60000000000014</v>
      </c>
      <c r="K314" s="278">
        <v>709</v>
      </c>
      <c r="L314" s="278">
        <v>650</v>
      </c>
      <c r="M314" s="278">
        <v>0.24865000000000001</v>
      </c>
    </row>
    <row r="315" spans="1:13">
      <c r="A315" s="269">
        <v>305</v>
      </c>
      <c r="B315" s="278" t="s">
        <v>144</v>
      </c>
      <c r="C315" s="279">
        <v>604.79999999999995</v>
      </c>
      <c r="D315" s="280">
        <v>605.18333333333328</v>
      </c>
      <c r="E315" s="280">
        <v>586.36666666666656</v>
      </c>
      <c r="F315" s="280">
        <v>567.93333333333328</v>
      </c>
      <c r="G315" s="280">
        <v>549.11666666666656</v>
      </c>
      <c r="H315" s="280">
        <v>623.61666666666656</v>
      </c>
      <c r="I315" s="280">
        <v>642.43333333333339</v>
      </c>
      <c r="J315" s="280">
        <v>660.86666666666656</v>
      </c>
      <c r="K315" s="278">
        <v>624</v>
      </c>
      <c r="L315" s="278">
        <v>586.75</v>
      </c>
      <c r="M315" s="278">
        <v>39.432250000000003</v>
      </c>
    </row>
    <row r="316" spans="1:13">
      <c r="A316" s="269">
        <v>306</v>
      </c>
      <c r="B316" s="278" t="s">
        <v>473</v>
      </c>
      <c r="C316" s="279">
        <v>1253.8499999999999</v>
      </c>
      <c r="D316" s="280">
        <v>1260.2666666666667</v>
      </c>
      <c r="E316" s="280">
        <v>1235.5333333333333</v>
      </c>
      <c r="F316" s="280">
        <v>1217.2166666666667</v>
      </c>
      <c r="G316" s="280">
        <v>1192.4833333333333</v>
      </c>
      <c r="H316" s="280">
        <v>1278.5833333333333</v>
      </c>
      <c r="I316" s="280">
        <v>1303.3166666666664</v>
      </c>
      <c r="J316" s="280">
        <v>1321.6333333333332</v>
      </c>
      <c r="K316" s="278">
        <v>1285</v>
      </c>
      <c r="L316" s="278">
        <v>1241.95</v>
      </c>
      <c r="M316" s="278">
        <v>2.7032699999999998</v>
      </c>
    </row>
    <row r="317" spans="1:13">
      <c r="A317" s="269">
        <v>307</v>
      </c>
      <c r="B317" s="278" t="s">
        <v>469</v>
      </c>
      <c r="C317" s="279">
        <v>1440.2</v>
      </c>
      <c r="D317" s="280">
        <v>1444.8666666666668</v>
      </c>
      <c r="E317" s="280">
        <v>1426.8333333333335</v>
      </c>
      <c r="F317" s="280">
        <v>1413.4666666666667</v>
      </c>
      <c r="G317" s="280">
        <v>1395.4333333333334</v>
      </c>
      <c r="H317" s="280">
        <v>1458.2333333333336</v>
      </c>
      <c r="I317" s="280">
        <v>1476.2666666666669</v>
      </c>
      <c r="J317" s="280">
        <v>1489.6333333333337</v>
      </c>
      <c r="K317" s="278">
        <v>1462.9</v>
      </c>
      <c r="L317" s="278">
        <v>1431.5</v>
      </c>
      <c r="M317" s="278">
        <v>0.79666999999999999</v>
      </c>
    </row>
    <row r="318" spans="1:13">
      <c r="A318" s="269">
        <v>308</v>
      </c>
      <c r="B318" s="278" t="s">
        <v>145</v>
      </c>
      <c r="C318" s="279">
        <v>485.9</v>
      </c>
      <c r="D318" s="280">
        <v>482.18333333333334</v>
      </c>
      <c r="E318" s="280">
        <v>472.36666666666667</v>
      </c>
      <c r="F318" s="280">
        <v>458.83333333333331</v>
      </c>
      <c r="G318" s="280">
        <v>449.01666666666665</v>
      </c>
      <c r="H318" s="280">
        <v>495.7166666666667</v>
      </c>
      <c r="I318" s="280">
        <v>505.53333333333342</v>
      </c>
      <c r="J318" s="280">
        <v>519.06666666666672</v>
      </c>
      <c r="K318" s="278">
        <v>492</v>
      </c>
      <c r="L318" s="278">
        <v>468.65</v>
      </c>
      <c r="M318" s="278">
        <v>10.577199999999999</v>
      </c>
    </row>
    <row r="319" spans="1:13">
      <c r="A319" s="269">
        <v>309</v>
      </c>
      <c r="B319" s="278" t="s">
        <v>146</v>
      </c>
      <c r="C319" s="279">
        <v>1048.8499999999999</v>
      </c>
      <c r="D319" s="280">
        <v>1056.0833333333333</v>
      </c>
      <c r="E319" s="280">
        <v>1027.5666666666666</v>
      </c>
      <c r="F319" s="280">
        <v>1006.2833333333333</v>
      </c>
      <c r="G319" s="280">
        <v>977.76666666666665</v>
      </c>
      <c r="H319" s="280">
        <v>1077.3666666666666</v>
      </c>
      <c r="I319" s="280">
        <v>1105.8833333333334</v>
      </c>
      <c r="J319" s="280">
        <v>1127.1666666666665</v>
      </c>
      <c r="K319" s="278">
        <v>1084.5999999999999</v>
      </c>
      <c r="L319" s="278">
        <v>1034.8</v>
      </c>
      <c r="M319" s="278">
        <v>21.811</v>
      </c>
    </row>
    <row r="320" spans="1:13">
      <c r="A320" s="269">
        <v>310</v>
      </c>
      <c r="B320" s="278" t="s">
        <v>466</v>
      </c>
      <c r="C320" s="279">
        <v>165.7</v>
      </c>
      <c r="D320" s="280">
        <v>165.71666666666667</v>
      </c>
      <c r="E320" s="280">
        <v>162.98333333333335</v>
      </c>
      <c r="F320" s="280">
        <v>160.26666666666668</v>
      </c>
      <c r="G320" s="280">
        <v>157.53333333333336</v>
      </c>
      <c r="H320" s="280">
        <v>168.43333333333334</v>
      </c>
      <c r="I320" s="280">
        <v>171.16666666666663</v>
      </c>
      <c r="J320" s="280">
        <v>173.88333333333333</v>
      </c>
      <c r="K320" s="278">
        <v>168.45</v>
      </c>
      <c r="L320" s="278">
        <v>163</v>
      </c>
      <c r="M320" s="278">
        <v>0.78420999999999996</v>
      </c>
    </row>
    <row r="321" spans="1:13">
      <c r="A321" s="269">
        <v>311</v>
      </c>
      <c r="B321" s="278" t="s">
        <v>1977</v>
      </c>
      <c r="C321" s="279">
        <v>198.7</v>
      </c>
      <c r="D321" s="280">
        <v>200.38333333333333</v>
      </c>
      <c r="E321" s="280">
        <v>193.31666666666666</v>
      </c>
      <c r="F321" s="280">
        <v>187.93333333333334</v>
      </c>
      <c r="G321" s="280">
        <v>180.86666666666667</v>
      </c>
      <c r="H321" s="280">
        <v>205.76666666666665</v>
      </c>
      <c r="I321" s="280">
        <v>212.83333333333331</v>
      </c>
      <c r="J321" s="280">
        <v>218.21666666666664</v>
      </c>
      <c r="K321" s="278">
        <v>207.45</v>
      </c>
      <c r="L321" s="278">
        <v>195</v>
      </c>
      <c r="M321" s="278">
        <v>34.241810000000001</v>
      </c>
    </row>
    <row r="322" spans="1:13">
      <c r="A322" s="269">
        <v>312</v>
      </c>
      <c r="B322" s="278" t="s">
        <v>470</v>
      </c>
      <c r="C322" s="279">
        <v>60.25</v>
      </c>
      <c r="D322" s="280">
        <v>60.566666666666663</v>
      </c>
      <c r="E322" s="280">
        <v>58.183333333333323</v>
      </c>
      <c r="F322" s="280">
        <v>56.11666666666666</v>
      </c>
      <c r="G322" s="280">
        <v>53.73333333333332</v>
      </c>
      <c r="H322" s="280">
        <v>62.633333333333326</v>
      </c>
      <c r="I322" s="280">
        <v>65.016666666666666</v>
      </c>
      <c r="J322" s="280">
        <v>67.083333333333329</v>
      </c>
      <c r="K322" s="278">
        <v>62.95</v>
      </c>
      <c r="L322" s="278">
        <v>58.5</v>
      </c>
      <c r="M322" s="278">
        <v>6.4165700000000001</v>
      </c>
    </row>
    <row r="323" spans="1:13">
      <c r="A323" s="269">
        <v>313</v>
      </c>
      <c r="B323" s="278" t="s">
        <v>471</v>
      </c>
      <c r="C323" s="279">
        <v>277.10000000000002</v>
      </c>
      <c r="D323" s="280">
        <v>279.81666666666666</v>
      </c>
      <c r="E323" s="280">
        <v>272.7833333333333</v>
      </c>
      <c r="F323" s="280">
        <v>268.46666666666664</v>
      </c>
      <c r="G323" s="280">
        <v>261.43333333333328</v>
      </c>
      <c r="H323" s="280">
        <v>284.13333333333333</v>
      </c>
      <c r="I323" s="280">
        <v>291.16666666666674</v>
      </c>
      <c r="J323" s="280">
        <v>295.48333333333335</v>
      </c>
      <c r="K323" s="278">
        <v>286.85000000000002</v>
      </c>
      <c r="L323" s="278">
        <v>275.5</v>
      </c>
      <c r="M323" s="278">
        <v>1.1702300000000001</v>
      </c>
    </row>
    <row r="324" spans="1:13">
      <c r="A324" s="269">
        <v>314</v>
      </c>
      <c r="B324" s="278" t="s">
        <v>147</v>
      </c>
      <c r="C324" s="279">
        <v>912.45</v>
      </c>
      <c r="D324" s="280">
        <v>918.43333333333339</v>
      </c>
      <c r="E324" s="280">
        <v>901.86666666666679</v>
      </c>
      <c r="F324" s="280">
        <v>891.28333333333342</v>
      </c>
      <c r="G324" s="280">
        <v>874.71666666666681</v>
      </c>
      <c r="H324" s="280">
        <v>929.01666666666677</v>
      </c>
      <c r="I324" s="280">
        <v>945.58333333333337</v>
      </c>
      <c r="J324" s="280">
        <v>956.16666666666674</v>
      </c>
      <c r="K324" s="278">
        <v>935</v>
      </c>
      <c r="L324" s="278">
        <v>907.85</v>
      </c>
      <c r="M324" s="278">
        <v>7.9226200000000002</v>
      </c>
    </row>
    <row r="325" spans="1:13">
      <c r="A325" s="269">
        <v>315</v>
      </c>
      <c r="B325" s="278" t="s">
        <v>460</v>
      </c>
      <c r="C325" s="279">
        <v>15.9</v>
      </c>
      <c r="D325" s="280">
        <v>16.016666666666666</v>
      </c>
      <c r="E325" s="280">
        <v>15.43333333333333</v>
      </c>
      <c r="F325" s="280">
        <v>14.966666666666665</v>
      </c>
      <c r="G325" s="280">
        <v>14.383333333333329</v>
      </c>
      <c r="H325" s="280">
        <v>16.483333333333331</v>
      </c>
      <c r="I325" s="280">
        <v>17.066666666666666</v>
      </c>
      <c r="J325" s="280">
        <v>17.533333333333331</v>
      </c>
      <c r="K325" s="278">
        <v>16.600000000000001</v>
      </c>
      <c r="L325" s="278">
        <v>15.55</v>
      </c>
      <c r="M325" s="278">
        <v>10.157349999999999</v>
      </c>
    </row>
    <row r="326" spans="1:13">
      <c r="A326" s="269">
        <v>316</v>
      </c>
      <c r="B326" s="278" t="s">
        <v>461</v>
      </c>
      <c r="C326" s="279">
        <v>161.05000000000001</v>
      </c>
      <c r="D326" s="280">
        <v>160.33333333333334</v>
      </c>
      <c r="E326" s="280">
        <v>150.66666666666669</v>
      </c>
      <c r="F326" s="280">
        <v>140.28333333333333</v>
      </c>
      <c r="G326" s="280">
        <v>130.61666666666667</v>
      </c>
      <c r="H326" s="280">
        <v>170.7166666666667</v>
      </c>
      <c r="I326" s="280">
        <v>180.38333333333338</v>
      </c>
      <c r="J326" s="280">
        <v>190.76666666666671</v>
      </c>
      <c r="K326" s="278">
        <v>170</v>
      </c>
      <c r="L326" s="278">
        <v>149.94999999999999</v>
      </c>
      <c r="M326" s="278">
        <v>36.366169999999997</v>
      </c>
    </row>
    <row r="327" spans="1:13">
      <c r="A327" s="269">
        <v>317</v>
      </c>
      <c r="B327" s="278" t="s">
        <v>148</v>
      </c>
      <c r="C327" s="279">
        <v>91.85</v>
      </c>
      <c r="D327" s="280">
        <v>92.5</v>
      </c>
      <c r="E327" s="280">
        <v>89.35</v>
      </c>
      <c r="F327" s="280">
        <v>86.85</v>
      </c>
      <c r="G327" s="280">
        <v>83.699999999999989</v>
      </c>
      <c r="H327" s="280">
        <v>95</v>
      </c>
      <c r="I327" s="280">
        <v>98.15</v>
      </c>
      <c r="J327" s="280">
        <v>100.65</v>
      </c>
      <c r="K327" s="278">
        <v>95.65</v>
      </c>
      <c r="L327" s="278">
        <v>90</v>
      </c>
      <c r="M327" s="278">
        <v>155.32791</v>
      </c>
    </row>
    <row r="328" spans="1:13">
      <c r="A328" s="269">
        <v>318</v>
      </c>
      <c r="B328" s="278" t="s">
        <v>472</v>
      </c>
      <c r="C328" s="279">
        <v>536.29999999999995</v>
      </c>
      <c r="D328" s="280">
        <v>537.2833333333333</v>
      </c>
      <c r="E328" s="280">
        <v>521.41666666666663</v>
      </c>
      <c r="F328" s="280">
        <v>506.5333333333333</v>
      </c>
      <c r="G328" s="280">
        <v>490.66666666666663</v>
      </c>
      <c r="H328" s="280">
        <v>552.16666666666663</v>
      </c>
      <c r="I328" s="280">
        <v>568.03333333333342</v>
      </c>
      <c r="J328" s="280">
        <v>582.91666666666663</v>
      </c>
      <c r="K328" s="278">
        <v>553.15</v>
      </c>
      <c r="L328" s="278">
        <v>522.4</v>
      </c>
      <c r="M328" s="278">
        <v>0.49729000000000001</v>
      </c>
    </row>
    <row r="329" spans="1:13">
      <c r="A329" s="269">
        <v>319</v>
      </c>
      <c r="B329" s="278" t="s">
        <v>269</v>
      </c>
      <c r="C329" s="279">
        <v>841.15</v>
      </c>
      <c r="D329" s="280">
        <v>848.7166666666667</v>
      </c>
      <c r="E329" s="280">
        <v>830.43333333333339</v>
      </c>
      <c r="F329" s="280">
        <v>819.7166666666667</v>
      </c>
      <c r="G329" s="280">
        <v>801.43333333333339</v>
      </c>
      <c r="H329" s="280">
        <v>859.43333333333339</v>
      </c>
      <c r="I329" s="280">
        <v>877.7166666666667</v>
      </c>
      <c r="J329" s="280">
        <v>888.43333333333339</v>
      </c>
      <c r="K329" s="278">
        <v>867</v>
      </c>
      <c r="L329" s="278">
        <v>838</v>
      </c>
      <c r="M329" s="278">
        <v>1.4585900000000001</v>
      </c>
    </row>
    <row r="330" spans="1:13">
      <c r="A330" s="269">
        <v>320</v>
      </c>
      <c r="B330" s="278" t="s">
        <v>149</v>
      </c>
      <c r="C330" s="279">
        <v>62660.3</v>
      </c>
      <c r="D330" s="280">
        <v>63077.599999999999</v>
      </c>
      <c r="E330" s="280">
        <v>61660.2</v>
      </c>
      <c r="F330" s="280">
        <v>60660.1</v>
      </c>
      <c r="G330" s="280">
        <v>59242.7</v>
      </c>
      <c r="H330" s="280">
        <v>64077.7</v>
      </c>
      <c r="I330" s="280">
        <v>65495.100000000006</v>
      </c>
      <c r="J330" s="280">
        <v>66495.199999999997</v>
      </c>
      <c r="K330" s="278">
        <v>64495</v>
      </c>
      <c r="L330" s="278">
        <v>62077.5</v>
      </c>
      <c r="M330" s="278">
        <v>9.1219999999999996E-2</v>
      </c>
    </row>
    <row r="331" spans="1:13">
      <c r="A331" s="269">
        <v>321</v>
      </c>
      <c r="B331" s="278" t="s">
        <v>268</v>
      </c>
      <c r="C331" s="279">
        <v>32.450000000000003</v>
      </c>
      <c r="D331" s="280">
        <v>32.633333333333333</v>
      </c>
      <c r="E331" s="280">
        <v>31.916666666666664</v>
      </c>
      <c r="F331" s="280">
        <v>31.383333333333333</v>
      </c>
      <c r="G331" s="280">
        <v>30.666666666666664</v>
      </c>
      <c r="H331" s="280">
        <v>33.166666666666664</v>
      </c>
      <c r="I331" s="280">
        <v>33.883333333333333</v>
      </c>
      <c r="J331" s="280">
        <v>34.416666666666664</v>
      </c>
      <c r="K331" s="278">
        <v>33.35</v>
      </c>
      <c r="L331" s="278">
        <v>32.1</v>
      </c>
      <c r="M331" s="278">
        <v>9.2994400000000006</v>
      </c>
    </row>
    <row r="332" spans="1:13">
      <c r="A332" s="269">
        <v>322</v>
      </c>
      <c r="B332" s="278" t="s">
        <v>150</v>
      </c>
      <c r="C332" s="279">
        <v>980.5</v>
      </c>
      <c r="D332" s="280">
        <v>969.06666666666661</v>
      </c>
      <c r="E332" s="280">
        <v>953.43333333333317</v>
      </c>
      <c r="F332" s="280">
        <v>926.36666666666656</v>
      </c>
      <c r="G332" s="280">
        <v>910.73333333333312</v>
      </c>
      <c r="H332" s="280">
        <v>996.13333333333321</v>
      </c>
      <c r="I332" s="280">
        <v>1011.7666666666667</v>
      </c>
      <c r="J332" s="280">
        <v>1038.8333333333333</v>
      </c>
      <c r="K332" s="278">
        <v>984.7</v>
      </c>
      <c r="L332" s="278">
        <v>942</v>
      </c>
      <c r="M332" s="278">
        <v>16.607900000000001</v>
      </c>
    </row>
    <row r="333" spans="1:13">
      <c r="A333" s="269">
        <v>323</v>
      </c>
      <c r="B333" s="278" t="s">
        <v>3163</v>
      </c>
      <c r="C333" s="279">
        <v>275.10000000000002</v>
      </c>
      <c r="D333" s="280">
        <v>276.93333333333334</v>
      </c>
      <c r="E333" s="280">
        <v>264.86666666666667</v>
      </c>
      <c r="F333" s="280">
        <v>254.63333333333333</v>
      </c>
      <c r="G333" s="280">
        <v>242.56666666666666</v>
      </c>
      <c r="H333" s="280">
        <v>287.16666666666669</v>
      </c>
      <c r="I333" s="280">
        <v>299.23333333333341</v>
      </c>
      <c r="J333" s="280">
        <v>309.4666666666667</v>
      </c>
      <c r="K333" s="278">
        <v>289</v>
      </c>
      <c r="L333" s="278">
        <v>266.7</v>
      </c>
      <c r="M333" s="278">
        <v>25.403189999999999</v>
      </c>
    </row>
    <row r="334" spans="1:13">
      <c r="A334" s="269">
        <v>324</v>
      </c>
      <c r="B334" s="278" t="s">
        <v>270</v>
      </c>
      <c r="C334" s="279">
        <v>639.75</v>
      </c>
      <c r="D334" s="280">
        <v>631.88333333333333</v>
      </c>
      <c r="E334" s="280">
        <v>619.76666666666665</v>
      </c>
      <c r="F334" s="280">
        <v>599.7833333333333</v>
      </c>
      <c r="G334" s="280">
        <v>587.66666666666663</v>
      </c>
      <c r="H334" s="280">
        <v>651.86666666666667</v>
      </c>
      <c r="I334" s="280">
        <v>663.98333333333323</v>
      </c>
      <c r="J334" s="280">
        <v>683.9666666666667</v>
      </c>
      <c r="K334" s="278">
        <v>644</v>
      </c>
      <c r="L334" s="278">
        <v>611.9</v>
      </c>
      <c r="M334" s="278">
        <v>7.4243699999999997</v>
      </c>
    </row>
    <row r="335" spans="1:13">
      <c r="A335" s="269">
        <v>325</v>
      </c>
      <c r="B335" s="278" t="s">
        <v>151</v>
      </c>
      <c r="C335" s="279">
        <v>29.95</v>
      </c>
      <c r="D335" s="280">
        <v>30.266666666666666</v>
      </c>
      <c r="E335" s="280">
        <v>29.233333333333331</v>
      </c>
      <c r="F335" s="280">
        <v>28.516666666666666</v>
      </c>
      <c r="G335" s="280">
        <v>27.483333333333331</v>
      </c>
      <c r="H335" s="280">
        <v>30.983333333333331</v>
      </c>
      <c r="I335" s="280">
        <v>32.016666666666666</v>
      </c>
      <c r="J335" s="280">
        <v>32.733333333333334</v>
      </c>
      <c r="K335" s="278">
        <v>31.3</v>
      </c>
      <c r="L335" s="278">
        <v>29.55</v>
      </c>
      <c r="M335" s="278">
        <v>151.68593999999999</v>
      </c>
    </row>
    <row r="336" spans="1:13">
      <c r="A336" s="269">
        <v>326</v>
      </c>
      <c r="B336" s="278" t="s">
        <v>262</v>
      </c>
      <c r="C336" s="279">
        <v>2813.45</v>
      </c>
      <c r="D336" s="280">
        <v>2816.8166666666671</v>
      </c>
      <c r="E336" s="280">
        <v>2758.6333333333341</v>
      </c>
      <c r="F336" s="280">
        <v>2703.8166666666671</v>
      </c>
      <c r="G336" s="280">
        <v>2645.6333333333341</v>
      </c>
      <c r="H336" s="280">
        <v>2871.6333333333341</v>
      </c>
      <c r="I336" s="280">
        <v>2929.8166666666675</v>
      </c>
      <c r="J336" s="280">
        <v>2984.6333333333341</v>
      </c>
      <c r="K336" s="278">
        <v>2875</v>
      </c>
      <c r="L336" s="278">
        <v>2762</v>
      </c>
      <c r="M336" s="278">
        <v>5.1821700000000002</v>
      </c>
    </row>
    <row r="337" spans="1:13">
      <c r="A337" s="269">
        <v>327</v>
      </c>
      <c r="B337" s="278" t="s">
        <v>479</v>
      </c>
      <c r="C337" s="279">
        <v>1560.5</v>
      </c>
      <c r="D337" s="280">
        <v>1565.1666666666667</v>
      </c>
      <c r="E337" s="280">
        <v>1530.3333333333335</v>
      </c>
      <c r="F337" s="280">
        <v>1500.1666666666667</v>
      </c>
      <c r="G337" s="280">
        <v>1465.3333333333335</v>
      </c>
      <c r="H337" s="280">
        <v>1595.3333333333335</v>
      </c>
      <c r="I337" s="280">
        <v>1630.166666666667</v>
      </c>
      <c r="J337" s="280">
        <v>1660.3333333333335</v>
      </c>
      <c r="K337" s="278">
        <v>1600</v>
      </c>
      <c r="L337" s="278">
        <v>1535</v>
      </c>
      <c r="M337" s="278">
        <v>1.2215499999999999</v>
      </c>
    </row>
    <row r="338" spans="1:13">
      <c r="A338" s="269">
        <v>328</v>
      </c>
      <c r="B338" s="278" t="s">
        <v>152</v>
      </c>
      <c r="C338" s="279">
        <v>23.15</v>
      </c>
      <c r="D338" s="280">
        <v>23.466666666666665</v>
      </c>
      <c r="E338" s="280">
        <v>22.233333333333331</v>
      </c>
      <c r="F338" s="280">
        <v>21.316666666666666</v>
      </c>
      <c r="G338" s="280">
        <v>20.083333333333332</v>
      </c>
      <c r="H338" s="280">
        <v>24.383333333333329</v>
      </c>
      <c r="I338" s="280">
        <v>25.616666666666664</v>
      </c>
      <c r="J338" s="280">
        <v>26.533333333333328</v>
      </c>
      <c r="K338" s="278">
        <v>24.7</v>
      </c>
      <c r="L338" s="278">
        <v>22.55</v>
      </c>
      <c r="M338" s="278">
        <v>136.22367</v>
      </c>
    </row>
    <row r="339" spans="1:13">
      <c r="A339" s="269">
        <v>329</v>
      </c>
      <c r="B339" s="278" t="s">
        <v>478</v>
      </c>
      <c r="C339" s="279">
        <v>37.35</v>
      </c>
      <c r="D339" s="280">
        <v>37.866666666666667</v>
      </c>
      <c r="E339" s="280">
        <v>36.533333333333331</v>
      </c>
      <c r="F339" s="280">
        <v>35.716666666666661</v>
      </c>
      <c r="G339" s="280">
        <v>34.383333333333326</v>
      </c>
      <c r="H339" s="280">
        <v>38.683333333333337</v>
      </c>
      <c r="I339" s="280">
        <v>40.016666666666666</v>
      </c>
      <c r="J339" s="280">
        <v>40.833333333333343</v>
      </c>
      <c r="K339" s="278">
        <v>39.200000000000003</v>
      </c>
      <c r="L339" s="278">
        <v>37.049999999999997</v>
      </c>
      <c r="M339" s="278">
        <v>1.4896499999999999</v>
      </c>
    </row>
    <row r="340" spans="1:13">
      <c r="A340" s="269">
        <v>330</v>
      </c>
      <c r="B340" s="278" t="s">
        <v>153</v>
      </c>
      <c r="C340" s="279">
        <v>28.25</v>
      </c>
      <c r="D340" s="280">
        <v>28.716666666666669</v>
      </c>
      <c r="E340" s="280">
        <v>27.133333333333336</v>
      </c>
      <c r="F340" s="280">
        <v>26.016666666666669</v>
      </c>
      <c r="G340" s="280">
        <v>24.433333333333337</v>
      </c>
      <c r="H340" s="280">
        <v>29.833333333333336</v>
      </c>
      <c r="I340" s="280">
        <v>31.416666666666664</v>
      </c>
      <c r="J340" s="280">
        <v>32.533333333333331</v>
      </c>
      <c r="K340" s="278">
        <v>30.3</v>
      </c>
      <c r="L340" s="278">
        <v>27.6</v>
      </c>
      <c r="M340" s="278">
        <v>260.85924</v>
      </c>
    </row>
    <row r="341" spans="1:13">
      <c r="A341" s="269">
        <v>331</v>
      </c>
      <c r="B341" s="278" t="s">
        <v>474</v>
      </c>
      <c r="C341" s="279">
        <v>436.95</v>
      </c>
      <c r="D341" s="280">
        <v>441.91666666666669</v>
      </c>
      <c r="E341" s="280">
        <v>422.38333333333338</v>
      </c>
      <c r="F341" s="280">
        <v>407.81666666666672</v>
      </c>
      <c r="G341" s="280">
        <v>388.28333333333342</v>
      </c>
      <c r="H341" s="280">
        <v>456.48333333333335</v>
      </c>
      <c r="I341" s="280">
        <v>476.01666666666665</v>
      </c>
      <c r="J341" s="280">
        <v>490.58333333333331</v>
      </c>
      <c r="K341" s="278">
        <v>461.45</v>
      </c>
      <c r="L341" s="278">
        <v>427.35</v>
      </c>
      <c r="M341" s="278">
        <v>0.56784999999999997</v>
      </c>
    </row>
    <row r="342" spans="1:13">
      <c r="A342" s="269">
        <v>332</v>
      </c>
      <c r="B342" s="278" t="s">
        <v>154</v>
      </c>
      <c r="C342" s="279">
        <v>16342.1</v>
      </c>
      <c r="D342" s="280">
        <v>16403.366666666665</v>
      </c>
      <c r="E342" s="280">
        <v>16208.73333333333</v>
      </c>
      <c r="F342" s="280">
        <v>16075.366666666665</v>
      </c>
      <c r="G342" s="280">
        <v>15880.73333333333</v>
      </c>
      <c r="H342" s="280">
        <v>16536.73333333333</v>
      </c>
      <c r="I342" s="280">
        <v>16731.366666666669</v>
      </c>
      <c r="J342" s="280">
        <v>16864.73333333333</v>
      </c>
      <c r="K342" s="278">
        <v>16598</v>
      </c>
      <c r="L342" s="278">
        <v>16270</v>
      </c>
      <c r="M342" s="278">
        <v>1.9323699999999999</v>
      </c>
    </row>
    <row r="343" spans="1:13">
      <c r="A343" s="269">
        <v>333</v>
      </c>
      <c r="B343" s="278" t="s">
        <v>3183</v>
      </c>
      <c r="C343" s="279">
        <v>38.15</v>
      </c>
      <c r="D343" s="280">
        <v>37.733333333333327</v>
      </c>
      <c r="E343" s="280">
        <v>37.316666666666656</v>
      </c>
      <c r="F343" s="280">
        <v>36.483333333333327</v>
      </c>
      <c r="G343" s="280">
        <v>36.066666666666656</v>
      </c>
      <c r="H343" s="280">
        <v>38.566666666666656</v>
      </c>
      <c r="I343" s="280">
        <v>38.983333333333327</v>
      </c>
      <c r="J343" s="280">
        <v>39.816666666666656</v>
      </c>
      <c r="K343" s="278">
        <v>38.15</v>
      </c>
      <c r="L343" s="278">
        <v>36.9</v>
      </c>
      <c r="M343" s="278">
        <v>29.856449999999999</v>
      </c>
    </row>
    <row r="344" spans="1:13">
      <c r="A344" s="269">
        <v>334</v>
      </c>
      <c r="B344" s="278" t="s">
        <v>477</v>
      </c>
      <c r="C344" s="279">
        <v>28.95</v>
      </c>
      <c r="D344" s="280">
        <v>29.3</v>
      </c>
      <c r="E344" s="280">
        <v>27.85</v>
      </c>
      <c r="F344" s="280">
        <v>26.75</v>
      </c>
      <c r="G344" s="280">
        <v>25.3</v>
      </c>
      <c r="H344" s="280">
        <v>30.400000000000002</v>
      </c>
      <c r="I344" s="280">
        <v>31.849999999999998</v>
      </c>
      <c r="J344" s="280">
        <v>32.950000000000003</v>
      </c>
      <c r="K344" s="278">
        <v>30.75</v>
      </c>
      <c r="L344" s="278">
        <v>28.2</v>
      </c>
      <c r="M344" s="278">
        <v>31.524460000000001</v>
      </c>
    </row>
    <row r="345" spans="1:13">
      <c r="A345" s="269">
        <v>335</v>
      </c>
      <c r="B345" s="278" t="s">
        <v>476</v>
      </c>
      <c r="C345" s="279">
        <v>282.89999999999998</v>
      </c>
      <c r="D345" s="280">
        <v>282.48333333333335</v>
      </c>
      <c r="E345" s="280">
        <v>276.4666666666667</v>
      </c>
      <c r="F345" s="280">
        <v>270.03333333333336</v>
      </c>
      <c r="G345" s="280">
        <v>264.01666666666671</v>
      </c>
      <c r="H345" s="280">
        <v>288.91666666666669</v>
      </c>
      <c r="I345" s="280">
        <v>294.93333333333334</v>
      </c>
      <c r="J345" s="280">
        <v>301.36666666666667</v>
      </c>
      <c r="K345" s="278">
        <v>288.5</v>
      </c>
      <c r="L345" s="278">
        <v>276.05</v>
      </c>
      <c r="M345" s="278">
        <v>2.7882400000000001</v>
      </c>
    </row>
    <row r="346" spans="1:13">
      <c r="A346" s="269">
        <v>336</v>
      </c>
      <c r="B346" s="278" t="s">
        <v>271</v>
      </c>
      <c r="C346" s="279">
        <v>20.100000000000001</v>
      </c>
      <c r="D346" s="280">
        <v>20.266666666666669</v>
      </c>
      <c r="E346" s="280">
        <v>19.683333333333337</v>
      </c>
      <c r="F346" s="280">
        <v>19.266666666666669</v>
      </c>
      <c r="G346" s="280">
        <v>18.683333333333337</v>
      </c>
      <c r="H346" s="280">
        <v>20.683333333333337</v>
      </c>
      <c r="I346" s="280">
        <v>21.266666666666673</v>
      </c>
      <c r="J346" s="280">
        <v>21.683333333333337</v>
      </c>
      <c r="K346" s="278">
        <v>20.85</v>
      </c>
      <c r="L346" s="278">
        <v>19.850000000000001</v>
      </c>
      <c r="M346" s="278">
        <v>71.516030000000001</v>
      </c>
    </row>
    <row r="347" spans="1:13">
      <c r="A347" s="269">
        <v>337</v>
      </c>
      <c r="B347" s="278" t="s">
        <v>284</v>
      </c>
      <c r="C347" s="279">
        <v>123.8</v>
      </c>
      <c r="D347" s="280">
        <v>124.3</v>
      </c>
      <c r="E347" s="280">
        <v>120.8</v>
      </c>
      <c r="F347" s="280">
        <v>117.8</v>
      </c>
      <c r="G347" s="280">
        <v>114.3</v>
      </c>
      <c r="H347" s="280">
        <v>127.3</v>
      </c>
      <c r="I347" s="280">
        <v>130.80000000000001</v>
      </c>
      <c r="J347" s="280">
        <v>133.80000000000001</v>
      </c>
      <c r="K347" s="278">
        <v>127.8</v>
      </c>
      <c r="L347" s="278">
        <v>121.3</v>
      </c>
      <c r="M347" s="278">
        <v>3.2310599999999998</v>
      </c>
    </row>
    <row r="348" spans="1:13">
      <c r="A348" s="269">
        <v>338</v>
      </c>
      <c r="B348" s="278" t="s">
        <v>155</v>
      </c>
      <c r="C348" s="279">
        <v>1347.2</v>
      </c>
      <c r="D348" s="280">
        <v>1348.3500000000001</v>
      </c>
      <c r="E348" s="280">
        <v>1326.9000000000003</v>
      </c>
      <c r="F348" s="280">
        <v>1306.6000000000001</v>
      </c>
      <c r="G348" s="280">
        <v>1285.1500000000003</v>
      </c>
      <c r="H348" s="280">
        <v>1368.6500000000003</v>
      </c>
      <c r="I348" s="280">
        <v>1390.1000000000001</v>
      </c>
      <c r="J348" s="280">
        <v>1410.4000000000003</v>
      </c>
      <c r="K348" s="278">
        <v>1369.8</v>
      </c>
      <c r="L348" s="278">
        <v>1328.05</v>
      </c>
      <c r="M348" s="278">
        <v>2.5476700000000001</v>
      </c>
    </row>
    <row r="349" spans="1:13">
      <c r="A349" s="269">
        <v>339</v>
      </c>
      <c r="B349" s="278" t="s">
        <v>480</v>
      </c>
      <c r="C349" s="279">
        <v>1057.4000000000001</v>
      </c>
      <c r="D349" s="280">
        <v>1066.8666666666668</v>
      </c>
      <c r="E349" s="280">
        <v>1045.7333333333336</v>
      </c>
      <c r="F349" s="280">
        <v>1034.0666666666668</v>
      </c>
      <c r="G349" s="280">
        <v>1012.9333333333336</v>
      </c>
      <c r="H349" s="280">
        <v>1078.5333333333335</v>
      </c>
      <c r="I349" s="280">
        <v>1099.6666666666667</v>
      </c>
      <c r="J349" s="280">
        <v>1111.3333333333335</v>
      </c>
      <c r="K349" s="278">
        <v>1088</v>
      </c>
      <c r="L349" s="278">
        <v>1055.2</v>
      </c>
      <c r="M349" s="278">
        <v>0.16619</v>
      </c>
    </row>
    <row r="350" spans="1:13">
      <c r="A350" s="269">
        <v>340</v>
      </c>
      <c r="B350" s="278" t="s">
        <v>475</v>
      </c>
      <c r="C350" s="279">
        <v>42.85</v>
      </c>
      <c r="D350" s="280">
        <v>43</v>
      </c>
      <c r="E350" s="280">
        <v>42.35</v>
      </c>
      <c r="F350" s="280">
        <v>41.85</v>
      </c>
      <c r="G350" s="280">
        <v>41.2</v>
      </c>
      <c r="H350" s="280">
        <v>43.5</v>
      </c>
      <c r="I350" s="280">
        <v>44.150000000000006</v>
      </c>
      <c r="J350" s="280">
        <v>44.65</v>
      </c>
      <c r="K350" s="278">
        <v>43.65</v>
      </c>
      <c r="L350" s="278">
        <v>42.5</v>
      </c>
      <c r="M350" s="278">
        <v>5.9783400000000002</v>
      </c>
    </row>
    <row r="351" spans="1:13">
      <c r="A351" s="269">
        <v>341</v>
      </c>
      <c r="B351" s="278" t="s">
        <v>156</v>
      </c>
      <c r="C351" s="279">
        <v>84.85</v>
      </c>
      <c r="D351" s="280">
        <v>85.166666666666657</v>
      </c>
      <c r="E351" s="280">
        <v>82.533333333333317</v>
      </c>
      <c r="F351" s="280">
        <v>80.216666666666654</v>
      </c>
      <c r="G351" s="280">
        <v>77.583333333333314</v>
      </c>
      <c r="H351" s="280">
        <v>87.48333333333332</v>
      </c>
      <c r="I351" s="280">
        <v>90.116666666666646</v>
      </c>
      <c r="J351" s="280">
        <v>92.433333333333323</v>
      </c>
      <c r="K351" s="278">
        <v>87.8</v>
      </c>
      <c r="L351" s="278">
        <v>82.85</v>
      </c>
      <c r="M351" s="278">
        <v>70.877889999999994</v>
      </c>
    </row>
    <row r="352" spans="1:13">
      <c r="A352" s="269">
        <v>342</v>
      </c>
      <c r="B352" s="278" t="s">
        <v>157</v>
      </c>
      <c r="C352" s="279">
        <v>92.8</v>
      </c>
      <c r="D352" s="280">
        <v>93.383333333333326</v>
      </c>
      <c r="E352" s="280">
        <v>91.666666666666657</v>
      </c>
      <c r="F352" s="280">
        <v>90.533333333333331</v>
      </c>
      <c r="G352" s="280">
        <v>88.816666666666663</v>
      </c>
      <c r="H352" s="280">
        <v>94.516666666666652</v>
      </c>
      <c r="I352" s="280">
        <v>96.23333333333332</v>
      </c>
      <c r="J352" s="280">
        <v>97.366666666666646</v>
      </c>
      <c r="K352" s="278">
        <v>95.1</v>
      </c>
      <c r="L352" s="278">
        <v>92.25</v>
      </c>
      <c r="M352" s="278">
        <v>87.570449999999994</v>
      </c>
    </row>
    <row r="353" spans="1:13">
      <c r="A353" s="269">
        <v>343</v>
      </c>
      <c r="B353" s="278" t="s">
        <v>272</v>
      </c>
      <c r="C353" s="279">
        <v>354.25</v>
      </c>
      <c r="D353" s="280">
        <v>357.31666666666666</v>
      </c>
      <c r="E353" s="280">
        <v>342.0333333333333</v>
      </c>
      <c r="F353" s="280">
        <v>329.81666666666666</v>
      </c>
      <c r="G353" s="280">
        <v>314.5333333333333</v>
      </c>
      <c r="H353" s="280">
        <v>369.5333333333333</v>
      </c>
      <c r="I353" s="280">
        <v>384.81666666666672</v>
      </c>
      <c r="J353" s="280">
        <v>397.0333333333333</v>
      </c>
      <c r="K353" s="278">
        <v>372.6</v>
      </c>
      <c r="L353" s="278">
        <v>345.1</v>
      </c>
      <c r="M353" s="278">
        <v>2.3430900000000001</v>
      </c>
    </row>
    <row r="354" spans="1:13">
      <c r="A354" s="269">
        <v>344</v>
      </c>
      <c r="B354" s="278" t="s">
        <v>273</v>
      </c>
      <c r="C354" s="279">
        <v>2882.55</v>
      </c>
      <c r="D354" s="280">
        <v>2851.1833333333329</v>
      </c>
      <c r="E354" s="280">
        <v>2802.3666666666659</v>
      </c>
      <c r="F354" s="280">
        <v>2722.1833333333329</v>
      </c>
      <c r="G354" s="280">
        <v>2673.3666666666659</v>
      </c>
      <c r="H354" s="280">
        <v>2931.3666666666659</v>
      </c>
      <c r="I354" s="280">
        <v>2980.1833333333325</v>
      </c>
      <c r="J354" s="280">
        <v>3060.3666666666659</v>
      </c>
      <c r="K354" s="278">
        <v>2900</v>
      </c>
      <c r="L354" s="278">
        <v>2771</v>
      </c>
      <c r="M354" s="278">
        <v>0.89205000000000001</v>
      </c>
    </row>
    <row r="355" spans="1:13">
      <c r="A355" s="269">
        <v>345</v>
      </c>
      <c r="B355" s="278" t="s">
        <v>158</v>
      </c>
      <c r="C355" s="279">
        <v>101.25</v>
      </c>
      <c r="D355" s="280">
        <v>100.78333333333335</v>
      </c>
      <c r="E355" s="280">
        <v>98.666666666666686</v>
      </c>
      <c r="F355" s="280">
        <v>96.083333333333343</v>
      </c>
      <c r="G355" s="280">
        <v>93.966666666666683</v>
      </c>
      <c r="H355" s="280">
        <v>103.36666666666669</v>
      </c>
      <c r="I355" s="280">
        <v>105.48333333333333</v>
      </c>
      <c r="J355" s="280">
        <v>108.06666666666669</v>
      </c>
      <c r="K355" s="278">
        <v>102.9</v>
      </c>
      <c r="L355" s="278">
        <v>98.2</v>
      </c>
      <c r="M355" s="278">
        <v>59.884819999999998</v>
      </c>
    </row>
    <row r="356" spans="1:13">
      <c r="A356" s="269">
        <v>346</v>
      </c>
      <c r="B356" s="278" t="s">
        <v>481</v>
      </c>
      <c r="C356" s="279">
        <v>204.8</v>
      </c>
      <c r="D356" s="280">
        <v>204.26666666666665</v>
      </c>
      <c r="E356" s="280">
        <v>203.48333333333329</v>
      </c>
      <c r="F356" s="280">
        <v>202.16666666666663</v>
      </c>
      <c r="G356" s="280">
        <v>201.38333333333327</v>
      </c>
      <c r="H356" s="280">
        <v>205.58333333333331</v>
      </c>
      <c r="I356" s="280">
        <v>206.36666666666667</v>
      </c>
      <c r="J356" s="280">
        <v>207.68333333333334</v>
      </c>
      <c r="K356" s="278">
        <v>205.05</v>
      </c>
      <c r="L356" s="278">
        <v>202.95</v>
      </c>
      <c r="M356" s="278">
        <v>17.650770000000001</v>
      </c>
    </row>
    <row r="357" spans="1:13">
      <c r="A357" s="269">
        <v>347</v>
      </c>
      <c r="B357" s="278" t="s">
        <v>159</v>
      </c>
      <c r="C357" s="279">
        <v>83.9</v>
      </c>
      <c r="D357" s="280">
        <v>84</v>
      </c>
      <c r="E357" s="280">
        <v>82.25</v>
      </c>
      <c r="F357" s="280">
        <v>80.599999999999994</v>
      </c>
      <c r="G357" s="280">
        <v>78.849999999999994</v>
      </c>
      <c r="H357" s="280">
        <v>85.65</v>
      </c>
      <c r="I357" s="280">
        <v>87.4</v>
      </c>
      <c r="J357" s="280">
        <v>89.050000000000011</v>
      </c>
      <c r="K357" s="278">
        <v>85.75</v>
      </c>
      <c r="L357" s="278">
        <v>82.35</v>
      </c>
      <c r="M357" s="278">
        <v>134.6765</v>
      </c>
    </row>
    <row r="358" spans="1:13">
      <c r="A358" s="269">
        <v>348</v>
      </c>
      <c r="B358" s="278" t="s">
        <v>482</v>
      </c>
      <c r="C358" s="279">
        <v>60.9</v>
      </c>
      <c r="D358" s="280">
        <v>60.800000000000004</v>
      </c>
      <c r="E358" s="280">
        <v>59.100000000000009</v>
      </c>
      <c r="F358" s="280">
        <v>57.300000000000004</v>
      </c>
      <c r="G358" s="280">
        <v>55.600000000000009</v>
      </c>
      <c r="H358" s="280">
        <v>62.600000000000009</v>
      </c>
      <c r="I358" s="280">
        <v>64.300000000000011</v>
      </c>
      <c r="J358" s="280">
        <v>66.100000000000009</v>
      </c>
      <c r="K358" s="278">
        <v>62.5</v>
      </c>
      <c r="L358" s="278">
        <v>59</v>
      </c>
      <c r="M358" s="278">
        <v>16.41864</v>
      </c>
    </row>
    <row r="359" spans="1:13">
      <c r="A359" s="269">
        <v>349</v>
      </c>
      <c r="B359" s="278" t="s">
        <v>483</v>
      </c>
      <c r="C359" s="279">
        <v>177.8</v>
      </c>
      <c r="D359" s="280">
        <v>179.95000000000002</v>
      </c>
      <c r="E359" s="280">
        <v>173.90000000000003</v>
      </c>
      <c r="F359" s="280">
        <v>170.00000000000003</v>
      </c>
      <c r="G359" s="280">
        <v>163.95000000000005</v>
      </c>
      <c r="H359" s="280">
        <v>183.85000000000002</v>
      </c>
      <c r="I359" s="280">
        <v>189.90000000000003</v>
      </c>
      <c r="J359" s="280">
        <v>193.8</v>
      </c>
      <c r="K359" s="278">
        <v>186</v>
      </c>
      <c r="L359" s="278">
        <v>176.05</v>
      </c>
      <c r="M359" s="278">
        <v>2.31168</v>
      </c>
    </row>
    <row r="360" spans="1:13">
      <c r="A360" s="269">
        <v>350</v>
      </c>
      <c r="B360" s="278" t="s">
        <v>484</v>
      </c>
      <c r="C360" s="279">
        <v>150.75</v>
      </c>
      <c r="D360" s="280">
        <v>148.28333333333333</v>
      </c>
      <c r="E360" s="280">
        <v>143.56666666666666</v>
      </c>
      <c r="F360" s="280">
        <v>136.38333333333333</v>
      </c>
      <c r="G360" s="280">
        <v>131.66666666666666</v>
      </c>
      <c r="H360" s="280">
        <v>155.46666666666667</v>
      </c>
      <c r="I360" s="280">
        <v>160.18333333333331</v>
      </c>
      <c r="J360" s="280">
        <v>167.36666666666667</v>
      </c>
      <c r="K360" s="278">
        <v>153</v>
      </c>
      <c r="L360" s="278">
        <v>141.1</v>
      </c>
      <c r="M360" s="278">
        <v>0.47900999999999999</v>
      </c>
    </row>
    <row r="361" spans="1:13">
      <c r="A361" s="269">
        <v>351</v>
      </c>
      <c r="B361" s="278" t="s">
        <v>160</v>
      </c>
      <c r="C361" s="279">
        <v>17907.5</v>
      </c>
      <c r="D361" s="280">
        <v>17880.983333333334</v>
      </c>
      <c r="E361" s="280">
        <v>17662.666666666668</v>
      </c>
      <c r="F361" s="280">
        <v>17417.833333333336</v>
      </c>
      <c r="G361" s="280">
        <v>17199.51666666667</v>
      </c>
      <c r="H361" s="280">
        <v>18125.816666666666</v>
      </c>
      <c r="I361" s="280">
        <v>18344.133333333331</v>
      </c>
      <c r="J361" s="280">
        <v>18588.966666666664</v>
      </c>
      <c r="K361" s="278">
        <v>18099.3</v>
      </c>
      <c r="L361" s="278">
        <v>17636.150000000001</v>
      </c>
      <c r="M361" s="278">
        <v>0.39429999999999998</v>
      </c>
    </row>
    <row r="362" spans="1:13">
      <c r="A362" s="269">
        <v>352</v>
      </c>
      <c r="B362" s="278" t="s">
        <v>488</v>
      </c>
      <c r="C362" s="279">
        <v>94.8</v>
      </c>
      <c r="D362" s="280">
        <v>95.666666666666671</v>
      </c>
      <c r="E362" s="280">
        <v>90.183333333333337</v>
      </c>
      <c r="F362" s="280">
        <v>85.566666666666663</v>
      </c>
      <c r="G362" s="280">
        <v>80.083333333333329</v>
      </c>
      <c r="H362" s="280">
        <v>100.28333333333335</v>
      </c>
      <c r="I362" s="280">
        <v>105.76666666666667</v>
      </c>
      <c r="J362" s="280">
        <v>110.38333333333335</v>
      </c>
      <c r="K362" s="278">
        <v>101.15</v>
      </c>
      <c r="L362" s="278">
        <v>91.05</v>
      </c>
      <c r="M362" s="278">
        <v>3.7098499999999999</v>
      </c>
    </row>
    <row r="363" spans="1:13">
      <c r="A363" s="269">
        <v>353</v>
      </c>
      <c r="B363" s="278" t="s">
        <v>485</v>
      </c>
      <c r="C363" s="279">
        <v>16.7</v>
      </c>
      <c r="D363" s="280">
        <v>16.900000000000002</v>
      </c>
      <c r="E363" s="280">
        <v>16.000000000000004</v>
      </c>
      <c r="F363" s="280">
        <v>15.3</v>
      </c>
      <c r="G363" s="280">
        <v>14.400000000000002</v>
      </c>
      <c r="H363" s="280">
        <v>17.600000000000005</v>
      </c>
      <c r="I363" s="280">
        <v>18.500000000000004</v>
      </c>
      <c r="J363" s="280">
        <v>19.200000000000006</v>
      </c>
      <c r="K363" s="278">
        <v>17.8</v>
      </c>
      <c r="L363" s="278">
        <v>16.2</v>
      </c>
      <c r="M363" s="278">
        <v>32.434730000000002</v>
      </c>
    </row>
    <row r="364" spans="1:13">
      <c r="A364" s="269">
        <v>354</v>
      </c>
      <c r="B364" s="278" t="s">
        <v>161</v>
      </c>
      <c r="C364" s="279">
        <v>1043.25</v>
      </c>
      <c r="D364" s="280">
        <v>1042.8166666666666</v>
      </c>
      <c r="E364" s="280">
        <v>1015.6333333333332</v>
      </c>
      <c r="F364" s="280">
        <v>988.01666666666665</v>
      </c>
      <c r="G364" s="280">
        <v>960.83333333333326</v>
      </c>
      <c r="H364" s="280">
        <v>1070.4333333333332</v>
      </c>
      <c r="I364" s="280">
        <v>1097.6166666666666</v>
      </c>
      <c r="J364" s="280">
        <v>1125.2333333333331</v>
      </c>
      <c r="K364" s="278">
        <v>1070</v>
      </c>
      <c r="L364" s="278">
        <v>1015.2</v>
      </c>
      <c r="M364" s="278">
        <v>10.70086</v>
      </c>
    </row>
    <row r="365" spans="1:13">
      <c r="A365" s="269">
        <v>355</v>
      </c>
      <c r="B365" s="278" t="s">
        <v>489</v>
      </c>
      <c r="C365" s="279">
        <v>579.5</v>
      </c>
      <c r="D365" s="280">
        <v>585.1</v>
      </c>
      <c r="E365" s="280">
        <v>570.5</v>
      </c>
      <c r="F365" s="280">
        <v>561.5</v>
      </c>
      <c r="G365" s="280">
        <v>546.9</v>
      </c>
      <c r="H365" s="280">
        <v>594.1</v>
      </c>
      <c r="I365" s="280">
        <v>608.70000000000016</v>
      </c>
      <c r="J365" s="280">
        <v>617.70000000000005</v>
      </c>
      <c r="K365" s="278">
        <v>599.70000000000005</v>
      </c>
      <c r="L365" s="278">
        <v>576.1</v>
      </c>
      <c r="M365" s="278">
        <v>0.57735999999999998</v>
      </c>
    </row>
    <row r="366" spans="1:13">
      <c r="A366" s="269">
        <v>356</v>
      </c>
      <c r="B366" s="278" t="s">
        <v>162</v>
      </c>
      <c r="C366" s="279">
        <v>260.8</v>
      </c>
      <c r="D366" s="280">
        <v>260.83333333333331</v>
      </c>
      <c r="E366" s="280">
        <v>257.76666666666665</v>
      </c>
      <c r="F366" s="280">
        <v>254.73333333333335</v>
      </c>
      <c r="G366" s="280">
        <v>251.66666666666669</v>
      </c>
      <c r="H366" s="280">
        <v>263.86666666666662</v>
      </c>
      <c r="I366" s="280">
        <v>266.93333333333334</v>
      </c>
      <c r="J366" s="280">
        <v>269.96666666666658</v>
      </c>
      <c r="K366" s="278">
        <v>263.89999999999998</v>
      </c>
      <c r="L366" s="278">
        <v>257.8</v>
      </c>
      <c r="M366" s="278">
        <v>35.646470000000001</v>
      </c>
    </row>
    <row r="367" spans="1:13">
      <c r="A367" s="269">
        <v>357</v>
      </c>
      <c r="B367" s="278" t="s">
        <v>163</v>
      </c>
      <c r="C367" s="279">
        <v>82.8</v>
      </c>
      <c r="D367" s="280">
        <v>83.716666666666654</v>
      </c>
      <c r="E367" s="280">
        <v>80.783333333333303</v>
      </c>
      <c r="F367" s="280">
        <v>78.766666666666652</v>
      </c>
      <c r="G367" s="280">
        <v>75.8333333333333</v>
      </c>
      <c r="H367" s="280">
        <v>85.733333333333306</v>
      </c>
      <c r="I367" s="280">
        <v>88.666666666666671</v>
      </c>
      <c r="J367" s="280">
        <v>90.683333333333309</v>
      </c>
      <c r="K367" s="278">
        <v>86.65</v>
      </c>
      <c r="L367" s="278">
        <v>81.7</v>
      </c>
      <c r="M367" s="278">
        <v>122.02030000000001</v>
      </c>
    </row>
    <row r="368" spans="1:13">
      <c r="A368" s="269">
        <v>358</v>
      </c>
      <c r="B368" s="278" t="s">
        <v>276</v>
      </c>
      <c r="C368" s="279">
        <v>4056.95</v>
      </c>
      <c r="D368" s="280">
        <v>4053.4333333333329</v>
      </c>
      <c r="E368" s="280">
        <v>4005.0166666666655</v>
      </c>
      <c r="F368" s="280">
        <v>3953.0833333333326</v>
      </c>
      <c r="G368" s="280">
        <v>3904.6666666666652</v>
      </c>
      <c r="H368" s="280">
        <v>4105.3666666666659</v>
      </c>
      <c r="I368" s="280">
        <v>4153.7833333333328</v>
      </c>
      <c r="J368" s="280">
        <v>4205.7166666666662</v>
      </c>
      <c r="K368" s="278">
        <v>4101.8500000000004</v>
      </c>
      <c r="L368" s="278">
        <v>4001.5</v>
      </c>
      <c r="M368" s="278">
        <v>0.74695999999999996</v>
      </c>
    </row>
    <row r="369" spans="1:13">
      <c r="A369" s="269">
        <v>359</v>
      </c>
      <c r="B369" s="278" t="s">
        <v>278</v>
      </c>
      <c r="C369" s="279">
        <v>9909.9500000000007</v>
      </c>
      <c r="D369" s="280">
        <v>9965.3000000000011</v>
      </c>
      <c r="E369" s="280">
        <v>9830.6000000000022</v>
      </c>
      <c r="F369" s="280">
        <v>9751.2500000000018</v>
      </c>
      <c r="G369" s="280">
        <v>9616.5500000000029</v>
      </c>
      <c r="H369" s="280">
        <v>10044.650000000001</v>
      </c>
      <c r="I369" s="280">
        <v>10179.350000000002</v>
      </c>
      <c r="J369" s="280">
        <v>10258.700000000001</v>
      </c>
      <c r="K369" s="278">
        <v>10100</v>
      </c>
      <c r="L369" s="278">
        <v>9885.9500000000007</v>
      </c>
      <c r="M369" s="278">
        <v>0.1166</v>
      </c>
    </row>
    <row r="370" spans="1:13">
      <c r="A370" s="269">
        <v>360</v>
      </c>
      <c r="B370" s="278" t="s">
        <v>495</v>
      </c>
      <c r="C370" s="279">
        <v>3940.35</v>
      </c>
      <c r="D370" s="280">
        <v>3960.5833333333335</v>
      </c>
      <c r="E370" s="280">
        <v>3901.9666666666672</v>
      </c>
      <c r="F370" s="280">
        <v>3863.5833333333335</v>
      </c>
      <c r="G370" s="280">
        <v>3804.9666666666672</v>
      </c>
      <c r="H370" s="280">
        <v>3998.9666666666672</v>
      </c>
      <c r="I370" s="280">
        <v>4057.583333333333</v>
      </c>
      <c r="J370" s="280">
        <v>4095.9666666666672</v>
      </c>
      <c r="K370" s="278">
        <v>4019.2</v>
      </c>
      <c r="L370" s="278">
        <v>3922.2</v>
      </c>
      <c r="M370" s="278">
        <v>0.12839999999999999</v>
      </c>
    </row>
    <row r="371" spans="1:13">
      <c r="A371" s="269">
        <v>361</v>
      </c>
      <c r="B371" s="278" t="s">
        <v>490</v>
      </c>
      <c r="C371" s="279">
        <v>87.6</v>
      </c>
      <c r="D371" s="280">
        <v>88.5</v>
      </c>
      <c r="E371" s="280">
        <v>84.4</v>
      </c>
      <c r="F371" s="280">
        <v>81.2</v>
      </c>
      <c r="G371" s="280">
        <v>77.100000000000009</v>
      </c>
      <c r="H371" s="280">
        <v>91.7</v>
      </c>
      <c r="I371" s="280">
        <v>95.8</v>
      </c>
      <c r="J371" s="280">
        <v>99</v>
      </c>
      <c r="K371" s="278">
        <v>92.6</v>
      </c>
      <c r="L371" s="278">
        <v>85.3</v>
      </c>
      <c r="M371" s="278">
        <v>6.9598100000000001</v>
      </c>
    </row>
    <row r="372" spans="1:13">
      <c r="A372" s="269">
        <v>362</v>
      </c>
      <c r="B372" s="278" t="s">
        <v>491</v>
      </c>
      <c r="C372" s="279">
        <v>587.35</v>
      </c>
      <c r="D372" s="280">
        <v>589.83333333333337</v>
      </c>
      <c r="E372" s="280">
        <v>575.76666666666677</v>
      </c>
      <c r="F372" s="280">
        <v>564.18333333333339</v>
      </c>
      <c r="G372" s="280">
        <v>550.11666666666679</v>
      </c>
      <c r="H372" s="280">
        <v>601.41666666666674</v>
      </c>
      <c r="I372" s="280">
        <v>615.48333333333335</v>
      </c>
      <c r="J372" s="280">
        <v>627.06666666666672</v>
      </c>
      <c r="K372" s="278">
        <v>603.9</v>
      </c>
      <c r="L372" s="278">
        <v>578.25</v>
      </c>
      <c r="M372" s="278">
        <v>0.55386000000000002</v>
      </c>
    </row>
    <row r="373" spans="1:13">
      <c r="A373" s="269">
        <v>363</v>
      </c>
      <c r="B373" s="278" t="s">
        <v>164</v>
      </c>
      <c r="C373" s="279">
        <v>1431.25</v>
      </c>
      <c r="D373" s="280">
        <v>1435.6000000000001</v>
      </c>
      <c r="E373" s="280">
        <v>1408.1500000000003</v>
      </c>
      <c r="F373" s="280">
        <v>1385.0500000000002</v>
      </c>
      <c r="G373" s="280">
        <v>1357.6000000000004</v>
      </c>
      <c r="H373" s="280">
        <v>1458.7000000000003</v>
      </c>
      <c r="I373" s="280">
        <v>1486.15</v>
      </c>
      <c r="J373" s="280">
        <v>1509.2500000000002</v>
      </c>
      <c r="K373" s="278">
        <v>1463.05</v>
      </c>
      <c r="L373" s="278">
        <v>1412.5</v>
      </c>
      <c r="M373" s="278">
        <v>16.260829999999999</v>
      </c>
    </row>
    <row r="374" spans="1:13">
      <c r="A374" s="269">
        <v>364</v>
      </c>
      <c r="B374" s="278" t="s">
        <v>274</v>
      </c>
      <c r="C374" s="279">
        <v>1619.4</v>
      </c>
      <c r="D374" s="280">
        <v>1632.8</v>
      </c>
      <c r="E374" s="280">
        <v>1576.6</v>
      </c>
      <c r="F374" s="280">
        <v>1533.8</v>
      </c>
      <c r="G374" s="280">
        <v>1477.6</v>
      </c>
      <c r="H374" s="280">
        <v>1675.6</v>
      </c>
      <c r="I374" s="280">
        <v>1731.8000000000002</v>
      </c>
      <c r="J374" s="280">
        <v>1774.6</v>
      </c>
      <c r="K374" s="278">
        <v>1689</v>
      </c>
      <c r="L374" s="278">
        <v>1590</v>
      </c>
      <c r="M374" s="278">
        <v>6.8990299999999998</v>
      </c>
    </row>
    <row r="375" spans="1:13">
      <c r="A375" s="269">
        <v>365</v>
      </c>
      <c r="B375" s="278" t="s">
        <v>165</v>
      </c>
      <c r="C375" s="279">
        <v>33.15</v>
      </c>
      <c r="D375" s="280">
        <v>33.300000000000004</v>
      </c>
      <c r="E375" s="280">
        <v>31.750000000000007</v>
      </c>
      <c r="F375" s="280">
        <v>30.35</v>
      </c>
      <c r="G375" s="280">
        <v>28.800000000000004</v>
      </c>
      <c r="H375" s="280">
        <v>34.70000000000001</v>
      </c>
      <c r="I375" s="280">
        <v>36.250000000000007</v>
      </c>
      <c r="J375" s="280">
        <v>37.650000000000013</v>
      </c>
      <c r="K375" s="278">
        <v>34.85</v>
      </c>
      <c r="L375" s="278">
        <v>31.9</v>
      </c>
      <c r="M375" s="278">
        <v>620.33451000000002</v>
      </c>
    </row>
    <row r="376" spans="1:13">
      <c r="A376" s="269">
        <v>366</v>
      </c>
      <c r="B376" s="278" t="s">
        <v>275</v>
      </c>
      <c r="C376" s="279">
        <v>203.9</v>
      </c>
      <c r="D376" s="280">
        <v>207.63333333333333</v>
      </c>
      <c r="E376" s="280">
        <v>198.11666666666665</v>
      </c>
      <c r="F376" s="280">
        <v>192.33333333333331</v>
      </c>
      <c r="G376" s="280">
        <v>182.81666666666663</v>
      </c>
      <c r="H376" s="280">
        <v>213.41666666666666</v>
      </c>
      <c r="I376" s="280">
        <v>222.93333333333331</v>
      </c>
      <c r="J376" s="280">
        <v>228.71666666666667</v>
      </c>
      <c r="K376" s="278">
        <v>217.15</v>
      </c>
      <c r="L376" s="278">
        <v>201.85</v>
      </c>
      <c r="M376" s="278">
        <v>11.32687</v>
      </c>
    </row>
    <row r="377" spans="1:13">
      <c r="A377" s="269">
        <v>367</v>
      </c>
      <c r="B377" s="278" t="s">
        <v>486</v>
      </c>
      <c r="C377" s="279">
        <v>127.15</v>
      </c>
      <c r="D377" s="280">
        <v>127</v>
      </c>
      <c r="E377" s="280">
        <v>122.1</v>
      </c>
      <c r="F377" s="280">
        <v>117.05</v>
      </c>
      <c r="G377" s="280">
        <v>112.14999999999999</v>
      </c>
      <c r="H377" s="280">
        <v>132.05000000000001</v>
      </c>
      <c r="I377" s="280">
        <v>136.94999999999999</v>
      </c>
      <c r="J377" s="280">
        <v>142</v>
      </c>
      <c r="K377" s="278">
        <v>131.9</v>
      </c>
      <c r="L377" s="278">
        <v>121.95</v>
      </c>
      <c r="M377" s="278">
        <v>1.0669200000000001</v>
      </c>
    </row>
    <row r="378" spans="1:13">
      <c r="A378" s="269">
        <v>368</v>
      </c>
      <c r="B378" s="278" t="s">
        <v>492</v>
      </c>
      <c r="C378" s="279">
        <v>749.4</v>
      </c>
      <c r="D378" s="280">
        <v>745.1</v>
      </c>
      <c r="E378" s="280">
        <v>730.30000000000007</v>
      </c>
      <c r="F378" s="280">
        <v>711.2</v>
      </c>
      <c r="G378" s="280">
        <v>696.40000000000009</v>
      </c>
      <c r="H378" s="280">
        <v>764.2</v>
      </c>
      <c r="I378" s="280">
        <v>779</v>
      </c>
      <c r="J378" s="280">
        <v>798.1</v>
      </c>
      <c r="K378" s="278">
        <v>759.9</v>
      </c>
      <c r="L378" s="278">
        <v>726</v>
      </c>
      <c r="M378" s="278">
        <v>2.0998800000000002</v>
      </c>
    </row>
    <row r="379" spans="1:13">
      <c r="A379" s="269">
        <v>369</v>
      </c>
      <c r="B379" s="278" t="s">
        <v>166</v>
      </c>
      <c r="C379" s="279">
        <v>162.69999999999999</v>
      </c>
      <c r="D379" s="280">
        <v>163.46666666666667</v>
      </c>
      <c r="E379" s="280">
        <v>160.68333333333334</v>
      </c>
      <c r="F379" s="280">
        <v>158.66666666666666</v>
      </c>
      <c r="G379" s="280">
        <v>155.88333333333333</v>
      </c>
      <c r="H379" s="280">
        <v>165.48333333333335</v>
      </c>
      <c r="I379" s="280">
        <v>168.26666666666671</v>
      </c>
      <c r="J379" s="280">
        <v>170.28333333333336</v>
      </c>
      <c r="K379" s="278">
        <v>166.25</v>
      </c>
      <c r="L379" s="278">
        <v>161.44999999999999</v>
      </c>
      <c r="M379" s="278">
        <v>78.599369999999993</v>
      </c>
    </row>
    <row r="380" spans="1:13">
      <c r="A380" s="269">
        <v>370</v>
      </c>
      <c r="B380" s="278" t="s">
        <v>493</v>
      </c>
      <c r="C380" s="279">
        <v>62.75</v>
      </c>
      <c r="D380" s="280">
        <v>63.416666666666664</v>
      </c>
      <c r="E380" s="280">
        <v>60.383333333333326</v>
      </c>
      <c r="F380" s="280">
        <v>58.016666666666659</v>
      </c>
      <c r="G380" s="280">
        <v>54.98333333333332</v>
      </c>
      <c r="H380" s="280">
        <v>65.783333333333331</v>
      </c>
      <c r="I380" s="280">
        <v>68.816666666666677</v>
      </c>
      <c r="J380" s="280">
        <v>71.183333333333337</v>
      </c>
      <c r="K380" s="278">
        <v>66.45</v>
      </c>
      <c r="L380" s="278">
        <v>61.05</v>
      </c>
      <c r="M380" s="278">
        <v>18.745830000000002</v>
      </c>
    </row>
    <row r="381" spans="1:13">
      <c r="A381" s="269">
        <v>371</v>
      </c>
      <c r="B381" s="278" t="s">
        <v>277</v>
      </c>
      <c r="C381" s="279">
        <v>193.95</v>
      </c>
      <c r="D381" s="280">
        <v>195.56666666666669</v>
      </c>
      <c r="E381" s="280">
        <v>187.43333333333339</v>
      </c>
      <c r="F381" s="280">
        <v>180.91666666666671</v>
      </c>
      <c r="G381" s="280">
        <v>172.78333333333342</v>
      </c>
      <c r="H381" s="280">
        <v>202.08333333333337</v>
      </c>
      <c r="I381" s="280">
        <v>210.21666666666664</v>
      </c>
      <c r="J381" s="280">
        <v>216.73333333333335</v>
      </c>
      <c r="K381" s="278">
        <v>203.7</v>
      </c>
      <c r="L381" s="278">
        <v>189.05</v>
      </c>
      <c r="M381" s="278">
        <v>7.6702300000000001</v>
      </c>
    </row>
    <row r="382" spans="1:13">
      <c r="A382" s="269">
        <v>372</v>
      </c>
      <c r="B382" s="278" t="s">
        <v>494</v>
      </c>
      <c r="C382" s="279">
        <v>41.8</v>
      </c>
      <c r="D382" s="280">
        <v>41.483333333333327</v>
      </c>
      <c r="E382" s="280">
        <v>40.066666666666656</v>
      </c>
      <c r="F382" s="280">
        <v>38.333333333333329</v>
      </c>
      <c r="G382" s="280">
        <v>36.916666666666657</v>
      </c>
      <c r="H382" s="280">
        <v>43.216666666666654</v>
      </c>
      <c r="I382" s="280">
        <v>44.633333333333326</v>
      </c>
      <c r="J382" s="280">
        <v>46.366666666666653</v>
      </c>
      <c r="K382" s="278">
        <v>42.9</v>
      </c>
      <c r="L382" s="278">
        <v>39.75</v>
      </c>
      <c r="M382" s="278">
        <v>1.62036</v>
      </c>
    </row>
    <row r="383" spans="1:13">
      <c r="A383" s="269">
        <v>373</v>
      </c>
      <c r="B383" s="278" t="s">
        <v>487</v>
      </c>
      <c r="C383" s="279">
        <v>39.549999999999997</v>
      </c>
      <c r="D383" s="280">
        <v>39.666666666666664</v>
      </c>
      <c r="E383" s="280">
        <v>38.43333333333333</v>
      </c>
      <c r="F383" s="280">
        <v>37.316666666666663</v>
      </c>
      <c r="G383" s="280">
        <v>36.083333333333329</v>
      </c>
      <c r="H383" s="280">
        <v>40.783333333333331</v>
      </c>
      <c r="I383" s="280">
        <v>42.016666666666666</v>
      </c>
      <c r="J383" s="280">
        <v>43.133333333333333</v>
      </c>
      <c r="K383" s="278">
        <v>40.9</v>
      </c>
      <c r="L383" s="278">
        <v>38.549999999999997</v>
      </c>
      <c r="M383" s="278">
        <v>24.74072</v>
      </c>
    </row>
    <row r="384" spans="1:13">
      <c r="A384" s="269">
        <v>374</v>
      </c>
      <c r="B384" s="278" t="s">
        <v>167</v>
      </c>
      <c r="C384" s="279">
        <v>989.75</v>
      </c>
      <c r="D384" s="280">
        <v>1004.25</v>
      </c>
      <c r="E384" s="280">
        <v>960.5</v>
      </c>
      <c r="F384" s="280">
        <v>931.25</v>
      </c>
      <c r="G384" s="280">
        <v>887.5</v>
      </c>
      <c r="H384" s="280">
        <v>1033.5</v>
      </c>
      <c r="I384" s="280">
        <v>1077.25</v>
      </c>
      <c r="J384" s="280">
        <v>1106.5</v>
      </c>
      <c r="K384" s="278">
        <v>1048</v>
      </c>
      <c r="L384" s="278">
        <v>975</v>
      </c>
      <c r="M384" s="278">
        <v>28.563389999999998</v>
      </c>
    </row>
    <row r="385" spans="1:13">
      <c r="A385" s="269">
        <v>375</v>
      </c>
      <c r="B385" s="278" t="s">
        <v>279</v>
      </c>
      <c r="C385" s="279">
        <v>274.14999999999998</v>
      </c>
      <c r="D385" s="280">
        <v>269.7</v>
      </c>
      <c r="E385" s="280">
        <v>265.25</v>
      </c>
      <c r="F385" s="280">
        <v>256.35000000000002</v>
      </c>
      <c r="G385" s="280">
        <v>251.90000000000003</v>
      </c>
      <c r="H385" s="280">
        <v>278.59999999999997</v>
      </c>
      <c r="I385" s="280">
        <v>283.0499999999999</v>
      </c>
      <c r="J385" s="280">
        <v>291.94999999999993</v>
      </c>
      <c r="K385" s="278">
        <v>274.14999999999998</v>
      </c>
      <c r="L385" s="278">
        <v>260.8</v>
      </c>
      <c r="M385" s="278">
        <v>4.2302999999999997</v>
      </c>
    </row>
    <row r="386" spans="1:13">
      <c r="A386" s="269">
        <v>376</v>
      </c>
      <c r="B386" s="278" t="s">
        <v>497</v>
      </c>
      <c r="C386" s="279">
        <v>363.15</v>
      </c>
      <c r="D386" s="280">
        <v>358.06666666666661</v>
      </c>
      <c r="E386" s="280">
        <v>348.68333333333322</v>
      </c>
      <c r="F386" s="280">
        <v>334.21666666666664</v>
      </c>
      <c r="G386" s="280">
        <v>324.83333333333326</v>
      </c>
      <c r="H386" s="280">
        <v>372.53333333333319</v>
      </c>
      <c r="I386" s="280">
        <v>381.91666666666663</v>
      </c>
      <c r="J386" s="280">
        <v>396.38333333333316</v>
      </c>
      <c r="K386" s="278">
        <v>367.45</v>
      </c>
      <c r="L386" s="278">
        <v>343.6</v>
      </c>
      <c r="M386" s="278">
        <v>15.92728</v>
      </c>
    </row>
    <row r="387" spans="1:13">
      <c r="A387" s="269">
        <v>377</v>
      </c>
      <c r="B387" s="278" t="s">
        <v>499</v>
      </c>
      <c r="C387" s="279">
        <v>74.900000000000006</v>
      </c>
      <c r="D387" s="280">
        <v>75.099999999999994</v>
      </c>
      <c r="E387" s="280">
        <v>72.399999999999991</v>
      </c>
      <c r="F387" s="280">
        <v>69.899999999999991</v>
      </c>
      <c r="G387" s="280">
        <v>67.199999999999989</v>
      </c>
      <c r="H387" s="280">
        <v>77.599999999999994</v>
      </c>
      <c r="I387" s="280">
        <v>80.299999999999983</v>
      </c>
      <c r="J387" s="280">
        <v>82.8</v>
      </c>
      <c r="K387" s="278">
        <v>77.8</v>
      </c>
      <c r="L387" s="278">
        <v>72.599999999999994</v>
      </c>
      <c r="M387" s="278">
        <v>21.441420000000001</v>
      </c>
    </row>
    <row r="388" spans="1:13">
      <c r="A388" s="269">
        <v>378</v>
      </c>
      <c r="B388" s="278" t="s">
        <v>280</v>
      </c>
      <c r="C388" s="279">
        <v>469</v>
      </c>
      <c r="D388" s="280">
        <v>474.86666666666662</v>
      </c>
      <c r="E388" s="280">
        <v>461.83333333333326</v>
      </c>
      <c r="F388" s="280">
        <v>454.66666666666663</v>
      </c>
      <c r="G388" s="280">
        <v>441.63333333333327</v>
      </c>
      <c r="H388" s="280">
        <v>482.03333333333325</v>
      </c>
      <c r="I388" s="280">
        <v>495.06666666666666</v>
      </c>
      <c r="J388" s="280">
        <v>502.23333333333323</v>
      </c>
      <c r="K388" s="278">
        <v>487.9</v>
      </c>
      <c r="L388" s="278">
        <v>467.7</v>
      </c>
      <c r="M388" s="278">
        <v>1.24892</v>
      </c>
    </row>
    <row r="389" spans="1:13">
      <c r="A389" s="269">
        <v>379</v>
      </c>
      <c r="B389" s="278" t="s">
        <v>500</v>
      </c>
      <c r="C389" s="279">
        <v>266.39999999999998</v>
      </c>
      <c r="D389" s="280">
        <v>262.84999999999997</v>
      </c>
      <c r="E389" s="280">
        <v>253.69999999999993</v>
      </c>
      <c r="F389" s="280">
        <v>240.99999999999997</v>
      </c>
      <c r="G389" s="280">
        <v>231.84999999999994</v>
      </c>
      <c r="H389" s="280">
        <v>275.54999999999995</v>
      </c>
      <c r="I389" s="280">
        <v>284.69999999999993</v>
      </c>
      <c r="J389" s="280">
        <v>297.39999999999992</v>
      </c>
      <c r="K389" s="278">
        <v>272</v>
      </c>
      <c r="L389" s="278">
        <v>250.15</v>
      </c>
      <c r="M389" s="278">
        <v>30.71285</v>
      </c>
    </row>
    <row r="390" spans="1:13">
      <c r="A390" s="269">
        <v>380</v>
      </c>
      <c r="B390" s="278" t="s">
        <v>168</v>
      </c>
      <c r="C390" s="279">
        <v>611.54999999999995</v>
      </c>
      <c r="D390" s="280">
        <v>610.41666666666663</v>
      </c>
      <c r="E390" s="280">
        <v>601.48333333333323</v>
      </c>
      <c r="F390" s="280">
        <v>591.41666666666663</v>
      </c>
      <c r="G390" s="280">
        <v>582.48333333333323</v>
      </c>
      <c r="H390" s="280">
        <v>620.48333333333323</v>
      </c>
      <c r="I390" s="280">
        <v>629.41666666666663</v>
      </c>
      <c r="J390" s="280">
        <v>639.48333333333323</v>
      </c>
      <c r="K390" s="278">
        <v>619.35</v>
      </c>
      <c r="L390" s="278">
        <v>600.35</v>
      </c>
      <c r="M390" s="278">
        <v>4.42645</v>
      </c>
    </row>
    <row r="391" spans="1:13">
      <c r="A391" s="269">
        <v>381</v>
      </c>
      <c r="B391" s="278" t="s">
        <v>502</v>
      </c>
      <c r="C391" s="279">
        <v>1013.9</v>
      </c>
      <c r="D391" s="280">
        <v>1016.3333333333334</v>
      </c>
      <c r="E391" s="280">
        <v>982.66666666666674</v>
      </c>
      <c r="F391" s="280">
        <v>951.43333333333339</v>
      </c>
      <c r="G391" s="280">
        <v>917.76666666666677</v>
      </c>
      <c r="H391" s="280">
        <v>1047.5666666666666</v>
      </c>
      <c r="I391" s="280">
        <v>1081.2333333333336</v>
      </c>
      <c r="J391" s="280">
        <v>1112.4666666666667</v>
      </c>
      <c r="K391" s="278">
        <v>1050</v>
      </c>
      <c r="L391" s="278">
        <v>985.1</v>
      </c>
      <c r="M391" s="278">
        <v>0.16725999999999999</v>
      </c>
    </row>
    <row r="392" spans="1:13">
      <c r="A392" s="269">
        <v>382</v>
      </c>
      <c r="B392" s="278" t="s">
        <v>503</v>
      </c>
      <c r="C392" s="279">
        <v>278.2</v>
      </c>
      <c r="D392" s="280">
        <v>280.23333333333335</v>
      </c>
      <c r="E392" s="280">
        <v>265.76666666666671</v>
      </c>
      <c r="F392" s="280">
        <v>253.33333333333337</v>
      </c>
      <c r="G392" s="280">
        <v>238.86666666666673</v>
      </c>
      <c r="H392" s="280">
        <v>292.66666666666669</v>
      </c>
      <c r="I392" s="280">
        <v>307.13333333333338</v>
      </c>
      <c r="J392" s="280">
        <v>319.56666666666666</v>
      </c>
      <c r="K392" s="278">
        <v>294.7</v>
      </c>
      <c r="L392" s="278">
        <v>267.8</v>
      </c>
      <c r="M392" s="278">
        <v>6.5658000000000003</v>
      </c>
    </row>
    <row r="393" spans="1:13">
      <c r="A393" s="269">
        <v>383</v>
      </c>
      <c r="B393" s="278" t="s">
        <v>169</v>
      </c>
      <c r="C393" s="279">
        <v>161.35</v>
      </c>
      <c r="D393" s="280">
        <v>162.16666666666666</v>
      </c>
      <c r="E393" s="280">
        <v>154.58333333333331</v>
      </c>
      <c r="F393" s="280">
        <v>147.81666666666666</v>
      </c>
      <c r="G393" s="280">
        <v>140.23333333333332</v>
      </c>
      <c r="H393" s="280">
        <v>168.93333333333331</v>
      </c>
      <c r="I393" s="280">
        <v>176.51666666666662</v>
      </c>
      <c r="J393" s="280">
        <v>183.2833333333333</v>
      </c>
      <c r="K393" s="278">
        <v>169.75</v>
      </c>
      <c r="L393" s="278">
        <v>155.4</v>
      </c>
      <c r="M393" s="278">
        <v>452.18047000000001</v>
      </c>
    </row>
    <row r="394" spans="1:13">
      <c r="A394" s="269">
        <v>384</v>
      </c>
      <c r="B394" s="278" t="s">
        <v>501</v>
      </c>
      <c r="C394" s="279">
        <v>45</v>
      </c>
      <c r="D394" s="280">
        <v>45.266666666666673</v>
      </c>
      <c r="E394" s="280">
        <v>43.233333333333348</v>
      </c>
      <c r="F394" s="280">
        <v>41.466666666666676</v>
      </c>
      <c r="G394" s="280">
        <v>39.433333333333351</v>
      </c>
      <c r="H394" s="280">
        <v>47.033333333333346</v>
      </c>
      <c r="I394" s="280">
        <v>49.066666666666663</v>
      </c>
      <c r="J394" s="280">
        <v>50.833333333333343</v>
      </c>
      <c r="K394" s="278">
        <v>47.3</v>
      </c>
      <c r="L394" s="278">
        <v>43.5</v>
      </c>
      <c r="M394" s="278">
        <v>42.042560000000002</v>
      </c>
    </row>
    <row r="395" spans="1:13">
      <c r="A395" s="269">
        <v>385</v>
      </c>
      <c r="B395" s="278" t="s">
        <v>170</v>
      </c>
      <c r="C395" s="279">
        <v>107.45</v>
      </c>
      <c r="D395" s="280">
        <v>107.89999999999999</v>
      </c>
      <c r="E395" s="280">
        <v>105.34999999999998</v>
      </c>
      <c r="F395" s="280">
        <v>103.24999999999999</v>
      </c>
      <c r="G395" s="280">
        <v>100.69999999999997</v>
      </c>
      <c r="H395" s="280">
        <v>109.99999999999999</v>
      </c>
      <c r="I395" s="280">
        <v>112.55</v>
      </c>
      <c r="J395" s="280">
        <v>114.64999999999999</v>
      </c>
      <c r="K395" s="278">
        <v>110.45</v>
      </c>
      <c r="L395" s="278">
        <v>105.8</v>
      </c>
      <c r="M395" s="278">
        <v>197.34263999999999</v>
      </c>
    </row>
    <row r="396" spans="1:13">
      <c r="A396" s="269">
        <v>386</v>
      </c>
      <c r="B396" s="278" t="s">
        <v>504</v>
      </c>
      <c r="C396" s="279">
        <v>80.8</v>
      </c>
      <c r="D396" s="280">
        <v>81.966666666666654</v>
      </c>
      <c r="E396" s="280">
        <v>79.033333333333303</v>
      </c>
      <c r="F396" s="280">
        <v>77.266666666666652</v>
      </c>
      <c r="G396" s="280">
        <v>74.3333333333333</v>
      </c>
      <c r="H396" s="280">
        <v>83.733333333333306</v>
      </c>
      <c r="I396" s="280">
        <v>86.666666666666671</v>
      </c>
      <c r="J396" s="280">
        <v>88.433333333333309</v>
      </c>
      <c r="K396" s="278">
        <v>84.9</v>
      </c>
      <c r="L396" s="278">
        <v>80.2</v>
      </c>
      <c r="M396" s="278">
        <v>6.0976800000000004</v>
      </c>
    </row>
    <row r="397" spans="1:13">
      <c r="A397" s="269">
        <v>387</v>
      </c>
      <c r="B397" s="278" t="s">
        <v>505</v>
      </c>
      <c r="C397" s="279">
        <v>639.04999999999995</v>
      </c>
      <c r="D397" s="280">
        <v>645.19999999999993</v>
      </c>
      <c r="E397" s="280">
        <v>625.39999999999986</v>
      </c>
      <c r="F397" s="280">
        <v>611.74999999999989</v>
      </c>
      <c r="G397" s="280">
        <v>591.94999999999982</v>
      </c>
      <c r="H397" s="280">
        <v>658.84999999999991</v>
      </c>
      <c r="I397" s="280">
        <v>678.64999999999986</v>
      </c>
      <c r="J397" s="280">
        <v>692.3</v>
      </c>
      <c r="K397" s="278">
        <v>665</v>
      </c>
      <c r="L397" s="278">
        <v>631.54999999999995</v>
      </c>
      <c r="M397" s="278">
        <v>2.6392500000000001</v>
      </c>
    </row>
    <row r="398" spans="1:13">
      <c r="A398" s="269">
        <v>388</v>
      </c>
      <c r="B398" s="278" t="s">
        <v>506</v>
      </c>
      <c r="C398" s="279">
        <v>8.0500000000000007</v>
      </c>
      <c r="D398" s="280">
        <v>8.1333333333333329</v>
      </c>
      <c r="E398" s="280">
        <v>7.7666666666666657</v>
      </c>
      <c r="F398" s="280">
        <v>7.4833333333333325</v>
      </c>
      <c r="G398" s="280">
        <v>7.1166666666666654</v>
      </c>
      <c r="H398" s="280">
        <v>8.4166666666666661</v>
      </c>
      <c r="I398" s="280">
        <v>8.7833333333333332</v>
      </c>
      <c r="J398" s="280">
        <v>9.0666666666666664</v>
      </c>
      <c r="K398" s="278">
        <v>8.5</v>
      </c>
      <c r="L398" s="278">
        <v>7.85</v>
      </c>
      <c r="M398" s="278">
        <v>17.26613</v>
      </c>
    </row>
    <row r="399" spans="1:13">
      <c r="A399" s="269">
        <v>389</v>
      </c>
      <c r="B399" s="278" t="s">
        <v>171</v>
      </c>
      <c r="C399" s="279">
        <v>1617.7</v>
      </c>
      <c r="D399" s="280">
        <v>1617.1833333333334</v>
      </c>
      <c r="E399" s="280">
        <v>1585.8166666666668</v>
      </c>
      <c r="F399" s="280">
        <v>1553.9333333333334</v>
      </c>
      <c r="G399" s="280">
        <v>1522.5666666666668</v>
      </c>
      <c r="H399" s="280">
        <v>1649.0666666666668</v>
      </c>
      <c r="I399" s="280">
        <v>1680.4333333333336</v>
      </c>
      <c r="J399" s="280">
        <v>1712.3166666666668</v>
      </c>
      <c r="K399" s="278">
        <v>1648.55</v>
      </c>
      <c r="L399" s="278">
        <v>1585.3</v>
      </c>
      <c r="M399" s="278">
        <v>236.23299</v>
      </c>
    </row>
    <row r="400" spans="1:13">
      <c r="A400" s="269">
        <v>390</v>
      </c>
      <c r="B400" s="278" t="s">
        <v>507</v>
      </c>
      <c r="C400" s="279">
        <v>21.4</v>
      </c>
      <c r="D400" s="280">
        <v>21.400000000000002</v>
      </c>
      <c r="E400" s="280">
        <v>20.000000000000004</v>
      </c>
      <c r="F400" s="280">
        <v>18.600000000000001</v>
      </c>
      <c r="G400" s="280">
        <v>17.200000000000003</v>
      </c>
      <c r="H400" s="280">
        <v>22.800000000000004</v>
      </c>
      <c r="I400" s="280">
        <v>24.200000000000003</v>
      </c>
      <c r="J400" s="280">
        <v>25.600000000000005</v>
      </c>
      <c r="K400" s="278">
        <v>22.8</v>
      </c>
      <c r="L400" s="278">
        <v>20</v>
      </c>
      <c r="M400" s="278">
        <v>23.080500000000001</v>
      </c>
    </row>
    <row r="401" spans="1:13">
      <c r="A401" s="269">
        <v>391</v>
      </c>
      <c r="B401" s="278" t="s">
        <v>520</v>
      </c>
      <c r="C401" s="279">
        <v>8.15</v>
      </c>
      <c r="D401" s="280">
        <v>7.9333333333333336</v>
      </c>
      <c r="E401" s="280">
        <v>7.7166666666666668</v>
      </c>
      <c r="F401" s="280">
        <v>7.2833333333333332</v>
      </c>
      <c r="G401" s="280">
        <v>7.0666666666666664</v>
      </c>
      <c r="H401" s="280">
        <v>8.3666666666666671</v>
      </c>
      <c r="I401" s="280">
        <v>8.5833333333333357</v>
      </c>
      <c r="J401" s="280">
        <v>9.0166666666666675</v>
      </c>
      <c r="K401" s="278">
        <v>8.15</v>
      </c>
      <c r="L401" s="278">
        <v>7.5</v>
      </c>
      <c r="M401" s="278">
        <v>21.03481</v>
      </c>
    </row>
    <row r="402" spans="1:13">
      <c r="A402" s="269">
        <v>392</v>
      </c>
      <c r="B402" s="278" t="s">
        <v>509</v>
      </c>
      <c r="C402" s="279">
        <v>109.55</v>
      </c>
      <c r="D402" s="280">
        <v>107.78333333333335</v>
      </c>
      <c r="E402" s="280">
        <v>106.01666666666669</v>
      </c>
      <c r="F402" s="280">
        <v>102.48333333333335</v>
      </c>
      <c r="G402" s="280">
        <v>100.7166666666667</v>
      </c>
      <c r="H402" s="280">
        <v>111.31666666666669</v>
      </c>
      <c r="I402" s="280">
        <v>113.08333333333334</v>
      </c>
      <c r="J402" s="280">
        <v>116.61666666666669</v>
      </c>
      <c r="K402" s="278">
        <v>109.55</v>
      </c>
      <c r="L402" s="278">
        <v>104.25</v>
      </c>
      <c r="M402" s="278">
        <v>8.9248999999999992</v>
      </c>
    </row>
    <row r="403" spans="1:13">
      <c r="A403" s="269">
        <v>393</v>
      </c>
      <c r="B403" s="278" t="s">
        <v>2317</v>
      </c>
      <c r="C403" s="279">
        <v>80.8</v>
      </c>
      <c r="D403" s="280">
        <v>80.733333333333334</v>
      </c>
      <c r="E403" s="280">
        <v>80.066666666666663</v>
      </c>
      <c r="F403" s="280">
        <v>79.333333333333329</v>
      </c>
      <c r="G403" s="280">
        <v>78.666666666666657</v>
      </c>
      <c r="H403" s="280">
        <v>81.466666666666669</v>
      </c>
      <c r="I403" s="280">
        <v>82.133333333333326</v>
      </c>
      <c r="J403" s="280">
        <v>82.866666666666674</v>
      </c>
      <c r="K403" s="278">
        <v>81.400000000000006</v>
      </c>
      <c r="L403" s="278">
        <v>80</v>
      </c>
      <c r="M403" s="278">
        <v>1.08769</v>
      </c>
    </row>
    <row r="404" spans="1:13">
      <c r="A404" s="269">
        <v>394</v>
      </c>
      <c r="B404" s="278" t="s">
        <v>496</v>
      </c>
      <c r="C404" s="279">
        <v>237.25</v>
      </c>
      <c r="D404" s="280">
        <v>240.73333333333335</v>
      </c>
      <c r="E404" s="280">
        <v>231.51666666666671</v>
      </c>
      <c r="F404" s="280">
        <v>225.78333333333336</v>
      </c>
      <c r="G404" s="280">
        <v>216.56666666666672</v>
      </c>
      <c r="H404" s="280">
        <v>246.4666666666667</v>
      </c>
      <c r="I404" s="280">
        <v>255.68333333333334</v>
      </c>
      <c r="J404" s="280">
        <v>261.41666666666669</v>
      </c>
      <c r="K404" s="278">
        <v>249.95</v>
      </c>
      <c r="L404" s="278">
        <v>235</v>
      </c>
      <c r="M404" s="278">
        <v>5.4925199999999998</v>
      </c>
    </row>
    <row r="405" spans="1:13">
      <c r="A405" s="269">
        <v>395</v>
      </c>
      <c r="B405" s="278" t="s">
        <v>508</v>
      </c>
      <c r="C405" s="279">
        <v>2.8</v>
      </c>
      <c r="D405" s="280">
        <v>2.75</v>
      </c>
      <c r="E405" s="280">
        <v>2.7</v>
      </c>
      <c r="F405" s="280">
        <v>2.6</v>
      </c>
      <c r="G405" s="280">
        <v>2.5500000000000003</v>
      </c>
      <c r="H405" s="280">
        <v>2.85</v>
      </c>
      <c r="I405" s="280">
        <v>2.9</v>
      </c>
      <c r="J405" s="280">
        <v>3</v>
      </c>
      <c r="K405" s="278">
        <v>2.8</v>
      </c>
      <c r="L405" s="278">
        <v>2.65</v>
      </c>
      <c r="M405" s="278">
        <v>243.05815999999999</v>
      </c>
    </row>
    <row r="406" spans="1:13">
      <c r="A406" s="269">
        <v>396</v>
      </c>
      <c r="B406" s="278" t="s">
        <v>498</v>
      </c>
      <c r="C406" s="279">
        <v>18.2</v>
      </c>
      <c r="D406" s="280">
        <v>18.266666666666666</v>
      </c>
      <c r="E406" s="280">
        <v>17.633333333333333</v>
      </c>
      <c r="F406" s="280">
        <v>17.066666666666666</v>
      </c>
      <c r="G406" s="280">
        <v>16.433333333333334</v>
      </c>
      <c r="H406" s="280">
        <v>18.833333333333332</v>
      </c>
      <c r="I406" s="280">
        <v>19.466666666666665</v>
      </c>
      <c r="J406" s="280">
        <v>20.033333333333331</v>
      </c>
      <c r="K406" s="278">
        <v>18.899999999999999</v>
      </c>
      <c r="L406" s="278">
        <v>17.7</v>
      </c>
      <c r="M406" s="278">
        <v>38.676839999999999</v>
      </c>
    </row>
    <row r="407" spans="1:13">
      <c r="A407" s="269">
        <v>397</v>
      </c>
      <c r="B407" s="278" t="s">
        <v>513</v>
      </c>
      <c r="C407" s="279">
        <v>42.6</v>
      </c>
      <c r="D407" s="280">
        <v>41.833333333333336</v>
      </c>
      <c r="E407" s="280">
        <v>40.31666666666667</v>
      </c>
      <c r="F407" s="280">
        <v>38.033333333333331</v>
      </c>
      <c r="G407" s="280">
        <v>36.516666666666666</v>
      </c>
      <c r="H407" s="280">
        <v>44.116666666666674</v>
      </c>
      <c r="I407" s="280">
        <v>45.63333333333334</v>
      </c>
      <c r="J407" s="280">
        <v>47.916666666666679</v>
      </c>
      <c r="K407" s="278">
        <v>43.35</v>
      </c>
      <c r="L407" s="278">
        <v>39.549999999999997</v>
      </c>
      <c r="M407" s="278">
        <v>9.0007599999999996</v>
      </c>
    </row>
    <row r="408" spans="1:13">
      <c r="A408" s="269">
        <v>398</v>
      </c>
      <c r="B408" s="278" t="s">
        <v>172</v>
      </c>
      <c r="C408" s="279">
        <v>29.5</v>
      </c>
      <c r="D408" s="280">
        <v>29.816666666666666</v>
      </c>
      <c r="E408" s="280">
        <v>28.483333333333334</v>
      </c>
      <c r="F408" s="280">
        <v>27.466666666666669</v>
      </c>
      <c r="G408" s="280">
        <v>26.133333333333336</v>
      </c>
      <c r="H408" s="280">
        <v>30.833333333333332</v>
      </c>
      <c r="I408" s="280">
        <v>32.166666666666671</v>
      </c>
      <c r="J408" s="280">
        <v>33.18333333333333</v>
      </c>
      <c r="K408" s="278">
        <v>31.15</v>
      </c>
      <c r="L408" s="278">
        <v>28.8</v>
      </c>
      <c r="M408" s="278">
        <v>486.07348999999999</v>
      </c>
    </row>
    <row r="409" spans="1:13">
      <c r="A409" s="269">
        <v>399</v>
      </c>
      <c r="B409" s="278" t="s">
        <v>514</v>
      </c>
      <c r="C409" s="279">
        <v>7871.05</v>
      </c>
      <c r="D409" s="280">
        <v>7918.6333333333341</v>
      </c>
      <c r="E409" s="280">
        <v>7792.6666666666679</v>
      </c>
      <c r="F409" s="280">
        <v>7714.2833333333338</v>
      </c>
      <c r="G409" s="280">
        <v>7588.3166666666675</v>
      </c>
      <c r="H409" s="280">
        <v>7997.0166666666682</v>
      </c>
      <c r="I409" s="280">
        <v>8122.9833333333336</v>
      </c>
      <c r="J409" s="280">
        <v>8201.3666666666686</v>
      </c>
      <c r="K409" s="278">
        <v>8044.6</v>
      </c>
      <c r="L409" s="278">
        <v>7840.25</v>
      </c>
      <c r="M409" s="278">
        <v>0.29382999999999998</v>
      </c>
    </row>
    <row r="410" spans="1:13">
      <c r="A410" s="269">
        <v>400</v>
      </c>
      <c r="B410" s="278" t="s">
        <v>281</v>
      </c>
      <c r="C410" s="279">
        <v>764.1</v>
      </c>
      <c r="D410" s="280">
        <v>759.06666666666672</v>
      </c>
      <c r="E410" s="280">
        <v>747.43333333333339</v>
      </c>
      <c r="F410" s="280">
        <v>730.76666666666665</v>
      </c>
      <c r="G410" s="280">
        <v>719.13333333333333</v>
      </c>
      <c r="H410" s="280">
        <v>775.73333333333346</v>
      </c>
      <c r="I410" s="280">
        <v>787.3666666666669</v>
      </c>
      <c r="J410" s="280">
        <v>804.03333333333353</v>
      </c>
      <c r="K410" s="278">
        <v>770.7</v>
      </c>
      <c r="L410" s="278">
        <v>742.4</v>
      </c>
      <c r="M410" s="278">
        <v>18.839110000000002</v>
      </c>
    </row>
    <row r="411" spans="1:13">
      <c r="A411" s="269">
        <v>401</v>
      </c>
      <c r="B411" s="278" t="s">
        <v>173</v>
      </c>
      <c r="C411" s="279">
        <v>172.9</v>
      </c>
      <c r="D411" s="280">
        <v>173.75</v>
      </c>
      <c r="E411" s="280">
        <v>168.55</v>
      </c>
      <c r="F411" s="280">
        <v>164.20000000000002</v>
      </c>
      <c r="G411" s="280">
        <v>159.00000000000003</v>
      </c>
      <c r="H411" s="280">
        <v>178.1</v>
      </c>
      <c r="I411" s="280">
        <v>183.29999999999998</v>
      </c>
      <c r="J411" s="280">
        <v>187.64999999999998</v>
      </c>
      <c r="K411" s="278">
        <v>178.95</v>
      </c>
      <c r="L411" s="278">
        <v>169.4</v>
      </c>
      <c r="M411" s="278">
        <v>639.29925000000003</v>
      </c>
    </row>
    <row r="412" spans="1:13">
      <c r="A412" s="269">
        <v>402</v>
      </c>
      <c r="B412" s="278" t="s">
        <v>515</v>
      </c>
      <c r="C412" s="279">
        <v>3565.95</v>
      </c>
      <c r="D412" s="280">
        <v>3558.75</v>
      </c>
      <c r="E412" s="280">
        <v>3538.5</v>
      </c>
      <c r="F412" s="280">
        <v>3511.05</v>
      </c>
      <c r="G412" s="280">
        <v>3490.8</v>
      </c>
      <c r="H412" s="280">
        <v>3586.2</v>
      </c>
      <c r="I412" s="280">
        <v>3606.45</v>
      </c>
      <c r="J412" s="280">
        <v>3633.8999999999996</v>
      </c>
      <c r="K412" s="278">
        <v>3579</v>
      </c>
      <c r="L412" s="278">
        <v>3531.3</v>
      </c>
      <c r="M412" s="278">
        <v>1.2330000000000001E-2</v>
      </c>
    </row>
    <row r="413" spans="1:13">
      <c r="A413" s="269">
        <v>403</v>
      </c>
      <c r="B413" s="278" t="s">
        <v>517</v>
      </c>
      <c r="C413" s="279">
        <v>1410.75</v>
      </c>
      <c r="D413" s="280">
        <v>1409.25</v>
      </c>
      <c r="E413" s="280">
        <v>1401.5</v>
      </c>
      <c r="F413" s="280">
        <v>1392.25</v>
      </c>
      <c r="G413" s="280">
        <v>1384.5</v>
      </c>
      <c r="H413" s="280">
        <v>1418.5</v>
      </c>
      <c r="I413" s="280">
        <v>1426.25</v>
      </c>
      <c r="J413" s="280">
        <v>1435.5</v>
      </c>
      <c r="K413" s="278">
        <v>1417</v>
      </c>
      <c r="L413" s="278">
        <v>1400</v>
      </c>
      <c r="M413" s="278">
        <v>7.9900000000000006E-3</v>
      </c>
    </row>
    <row r="414" spans="1:13">
      <c r="A414" s="269">
        <v>404</v>
      </c>
      <c r="B414" s="278" t="s">
        <v>518</v>
      </c>
      <c r="C414" s="279">
        <v>530.4</v>
      </c>
      <c r="D414" s="280">
        <v>541.30000000000007</v>
      </c>
      <c r="E414" s="280">
        <v>503.60000000000014</v>
      </c>
      <c r="F414" s="280">
        <v>476.80000000000007</v>
      </c>
      <c r="G414" s="280">
        <v>439.10000000000014</v>
      </c>
      <c r="H414" s="280">
        <v>568.10000000000014</v>
      </c>
      <c r="I414" s="280">
        <v>605.80000000000018</v>
      </c>
      <c r="J414" s="280">
        <v>632.60000000000014</v>
      </c>
      <c r="K414" s="278">
        <v>579</v>
      </c>
      <c r="L414" s="278">
        <v>514.5</v>
      </c>
      <c r="M414" s="278">
        <v>3.2763200000000001</v>
      </c>
    </row>
    <row r="415" spans="1:13">
      <c r="A415" s="269">
        <v>405</v>
      </c>
      <c r="B415" s="278" t="s">
        <v>510</v>
      </c>
      <c r="C415" s="279">
        <v>70.75</v>
      </c>
      <c r="D415" s="280">
        <v>71.666666666666671</v>
      </c>
      <c r="E415" s="280">
        <v>68.333333333333343</v>
      </c>
      <c r="F415" s="280">
        <v>65.916666666666671</v>
      </c>
      <c r="G415" s="280">
        <v>62.583333333333343</v>
      </c>
      <c r="H415" s="280">
        <v>74.083333333333343</v>
      </c>
      <c r="I415" s="280">
        <v>77.416666666666686</v>
      </c>
      <c r="J415" s="280">
        <v>79.833333333333343</v>
      </c>
      <c r="K415" s="278">
        <v>75</v>
      </c>
      <c r="L415" s="278">
        <v>69.25</v>
      </c>
      <c r="M415" s="278">
        <v>19.79579</v>
      </c>
    </row>
    <row r="416" spans="1:13">
      <c r="A416" s="269">
        <v>406</v>
      </c>
      <c r="B416" s="278" t="s">
        <v>519</v>
      </c>
      <c r="C416" s="279">
        <v>177.6</v>
      </c>
      <c r="D416" s="280">
        <v>179.20000000000002</v>
      </c>
      <c r="E416" s="280">
        <v>171.40000000000003</v>
      </c>
      <c r="F416" s="280">
        <v>165.20000000000002</v>
      </c>
      <c r="G416" s="280">
        <v>157.40000000000003</v>
      </c>
      <c r="H416" s="280">
        <v>185.40000000000003</v>
      </c>
      <c r="I416" s="280">
        <v>193.20000000000005</v>
      </c>
      <c r="J416" s="280">
        <v>199.40000000000003</v>
      </c>
      <c r="K416" s="278">
        <v>187</v>
      </c>
      <c r="L416" s="278">
        <v>173</v>
      </c>
      <c r="M416" s="278">
        <v>2.1867800000000002</v>
      </c>
    </row>
    <row r="417" spans="1:13">
      <c r="A417" s="269">
        <v>407</v>
      </c>
      <c r="B417" s="278" t="s">
        <v>174</v>
      </c>
      <c r="C417" s="279">
        <v>22111.3</v>
      </c>
      <c r="D417" s="280">
        <v>22150.416666666668</v>
      </c>
      <c r="E417" s="280">
        <v>21760.883333333335</v>
      </c>
      <c r="F417" s="280">
        <v>21410.466666666667</v>
      </c>
      <c r="G417" s="280">
        <v>21020.933333333334</v>
      </c>
      <c r="H417" s="280">
        <v>22500.833333333336</v>
      </c>
      <c r="I417" s="280">
        <v>22890.366666666669</v>
      </c>
      <c r="J417" s="280">
        <v>23240.783333333336</v>
      </c>
      <c r="K417" s="278">
        <v>22539.95</v>
      </c>
      <c r="L417" s="278">
        <v>21800</v>
      </c>
      <c r="M417" s="278">
        <v>0.70321</v>
      </c>
    </row>
    <row r="418" spans="1:13">
      <c r="A418" s="269">
        <v>408</v>
      </c>
      <c r="B418" s="278" t="s">
        <v>521</v>
      </c>
      <c r="C418" s="279">
        <v>678.15</v>
      </c>
      <c r="D418" s="280">
        <v>677.76666666666665</v>
      </c>
      <c r="E418" s="280">
        <v>650.38333333333333</v>
      </c>
      <c r="F418" s="280">
        <v>622.61666666666667</v>
      </c>
      <c r="G418" s="280">
        <v>595.23333333333335</v>
      </c>
      <c r="H418" s="280">
        <v>705.5333333333333</v>
      </c>
      <c r="I418" s="280">
        <v>732.91666666666652</v>
      </c>
      <c r="J418" s="280">
        <v>760.68333333333328</v>
      </c>
      <c r="K418" s="278">
        <v>705.15</v>
      </c>
      <c r="L418" s="278">
        <v>650</v>
      </c>
      <c r="M418" s="278">
        <v>1.0855600000000001</v>
      </c>
    </row>
    <row r="419" spans="1:13">
      <c r="A419" s="269">
        <v>409</v>
      </c>
      <c r="B419" s="278" t="s">
        <v>175</v>
      </c>
      <c r="C419" s="279">
        <v>1032.7</v>
      </c>
      <c r="D419" s="280">
        <v>1039.95</v>
      </c>
      <c r="E419" s="280">
        <v>1011.9000000000001</v>
      </c>
      <c r="F419" s="280">
        <v>991.1</v>
      </c>
      <c r="G419" s="280">
        <v>963.05000000000007</v>
      </c>
      <c r="H419" s="280">
        <v>1060.75</v>
      </c>
      <c r="I419" s="280">
        <v>1088.7999999999997</v>
      </c>
      <c r="J419" s="280">
        <v>1109.6000000000001</v>
      </c>
      <c r="K419" s="278">
        <v>1068</v>
      </c>
      <c r="L419" s="278">
        <v>1019.15</v>
      </c>
      <c r="M419" s="278">
        <v>6.8173199999999996</v>
      </c>
    </row>
    <row r="420" spans="1:13">
      <c r="A420" s="269">
        <v>410</v>
      </c>
      <c r="B420" s="278" t="s">
        <v>516</v>
      </c>
      <c r="C420" s="279">
        <v>361.25</v>
      </c>
      <c r="D420" s="280">
        <v>364.68333333333334</v>
      </c>
      <c r="E420" s="280">
        <v>354.56666666666666</v>
      </c>
      <c r="F420" s="280">
        <v>347.88333333333333</v>
      </c>
      <c r="G420" s="280">
        <v>337.76666666666665</v>
      </c>
      <c r="H420" s="280">
        <v>371.36666666666667</v>
      </c>
      <c r="I420" s="280">
        <v>381.48333333333335</v>
      </c>
      <c r="J420" s="280">
        <v>388.16666666666669</v>
      </c>
      <c r="K420" s="278">
        <v>374.8</v>
      </c>
      <c r="L420" s="278">
        <v>358</v>
      </c>
      <c r="M420" s="278">
        <v>0.40227000000000002</v>
      </c>
    </row>
    <row r="421" spans="1:13">
      <c r="A421" s="269">
        <v>411</v>
      </c>
      <c r="B421" s="278" t="s">
        <v>511</v>
      </c>
      <c r="C421" s="279">
        <v>21</v>
      </c>
      <c r="D421" s="280">
        <v>21.166666666666668</v>
      </c>
      <c r="E421" s="280">
        <v>20.783333333333335</v>
      </c>
      <c r="F421" s="280">
        <v>20.566666666666666</v>
      </c>
      <c r="G421" s="280">
        <v>20.183333333333334</v>
      </c>
      <c r="H421" s="280">
        <v>21.383333333333336</v>
      </c>
      <c r="I421" s="280">
        <v>21.766666666666669</v>
      </c>
      <c r="J421" s="280">
        <v>21.983333333333338</v>
      </c>
      <c r="K421" s="278">
        <v>21.55</v>
      </c>
      <c r="L421" s="278">
        <v>20.95</v>
      </c>
      <c r="M421" s="278">
        <v>13.648619999999999</v>
      </c>
    </row>
    <row r="422" spans="1:13">
      <c r="A422" s="269">
        <v>412</v>
      </c>
      <c r="B422" s="278" t="s">
        <v>512</v>
      </c>
      <c r="C422" s="279">
        <v>1445.45</v>
      </c>
      <c r="D422" s="280">
        <v>1446.8</v>
      </c>
      <c r="E422" s="280">
        <v>1433.6499999999999</v>
      </c>
      <c r="F422" s="280">
        <v>1421.85</v>
      </c>
      <c r="G422" s="280">
        <v>1408.6999999999998</v>
      </c>
      <c r="H422" s="280">
        <v>1458.6</v>
      </c>
      <c r="I422" s="280">
        <v>1471.75</v>
      </c>
      <c r="J422" s="280">
        <v>1483.55</v>
      </c>
      <c r="K422" s="278">
        <v>1459.95</v>
      </c>
      <c r="L422" s="278">
        <v>1435</v>
      </c>
      <c r="M422" s="278">
        <v>0.21224999999999999</v>
      </c>
    </row>
    <row r="423" spans="1:13">
      <c r="A423" s="269">
        <v>413</v>
      </c>
      <c r="B423" s="278" t="s">
        <v>522</v>
      </c>
      <c r="C423" s="279">
        <v>214.85</v>
      </c>
      <c r="D423" s="280">
        <v>217.66666666666666</v>
      </c>
      <c r="E423" s="280">
        <v>207.58333333333331</v>
      </c>
      <c r="F423" s="280">
        <v>200.31666666666666</v>
      </c>
      <c r="G423" s="280">
        <v>190.23333333333332</v>
      </c>
      <c r="H423" s="280">
        <v>224.93333333333331</v>
      </c>
      <c r="I423" s="280">
        <v>235.01666666666662</v>
      </c>
      <c r="J423" s="280">
        <v>242.2833333333333</v>
      </c>
      <c r="K423" s="278">
        <v>227.75</v>
      </c>
      <c r="L423" s="278">
        <v>210.4</v>
      </c>
      <c r="M423" s="278">
        <v>1.83223</v>
      </c>
    </row>
    <row r="424" spans="1:13">
      <c r="A424" s="269">
        <v>414</v>
      </c>
      <c r="B424" s="278" t="s">
        <v>523</v>
      </c>
      <c r="C424" s="279">
        <v>953.6</v>
      </c>
      <c r="D424" s="280">
        <v>956.25</v>
      </c>
      <c r="E424" s="280">
        <v>942.7</v>
      </c>
      <c r="F424" s="280">
        <v>931.80000000000007</v>
      </c>
      <c r="G424" s="280">
        <v>918.25000000000011</v>
      </c>
      <c r="H424" s="280">
        <v>967.15</v>
      </c>
      <c r="I424" s="280">
        <v>980.69999999999993</v>
      </c>
      <c r="J424" s="280">
        <v>991.59999999999991</v>
      </c>
      <c r="K424" s="278">
        <v>969.8</v>
      </c>
      <c r="L424" s="278">
        <v>945.35</v>
      </c>
      <c r="M424" s="278">
        <v>0.10281999999999999</v>
      </c>
    </row>
    <row r="425" spans="1:13">
      <c r="A425" s="269">
        <v>415</v>
      </c>
      <c r="B425" s="278" t="s">
        <v>524</v>
      </c>
      <c r="C425" s="279">
        <v>230.3</v>
      </c>
      <c r="D425" s="280">
        <v>229.83333333333334</v>
      </c>
      <c r="E425" s="280">
        <v>217.66666666666669</v>
      </c>
      <c r="F425" s="280">
        <v>205.03333333333333</v>
      </c>
      <c r="G425" s="280">
        <v>192.86666666666667</v>
      </c>
      <c r="H425" s="280">
        <v>242.4666666666667</v>
      </c>
      <c r="I425" s="280">
        <v>254.63333333333338</v>
      </c>
      <c r="J425" s="280">
        <v>267.26666666666671</v>
      </c>
      <c r="K425" s="278">
        <v>242</v>
      </c>
      <c r="L425" s="278">
        <v>217.2</v>
      </c>
      <c r="M425" s="278">
        <v>12.56137</v>
      </c>
    </row>
    <row r="426" spans="1:13">
      <c r="A426" s="269">
        <v>416</v>
      </c>
      <c r="B426" s="278" t="s">
        <v>525</v>
      </c>
      <c r="C426" s="279">
        <v>6.8</v>
      </c>
      <c r="D426" s="280">
        <v>6.8833333333333329</v>
      </c>
      <c r="E426" s="280">
        <v>6.6166666666666654</v>
      </c>
      <c r="F426" s="280">
        <v>6.4333333333333327</v>
      </c>
      <c r="G426" s="280">
        <v>6.1666666666666652</v>
      </c>
      <c r="H426" s="280">
        <v>7.0666666666666655</v>
      </c>
      <c r="I426" s="280">
        <v>7.333333333333333</v>
      </c>
      <c r="J426" s="280">
        <v>7.5166666666666657</v>
      </c>
      <c r="K426" s="278">
        <v>7.15</v>
      </c>
      <c r="L426" s="278">
        <v>6.7</v>
      </c>
      <c r="M426" s="278">
        <v>161.28039000000001</v>
      </c>
    </row>
    <row r="427" spans="1:13">
      <c r="A427" s="269">
        <v>417</v>
      </c>
      <c r="B427" s="278" t="s">
        <v>2518</v>
      </c>
      <c r="C427" s="279">
        <v>536.79999999999995</v>
      </c>
      <c r="D427" s="280">
        <v>540.33333333333337</v>
      </c>
      <c r="E427" s="280">
        <v>526.66666666666674</v>
      </c>
      <c r="F427" s="280">
        <v>516.53333333333342</v>
      </c>
      <c r="G427" s="280">
        <v>502.86666666666679</v>
      </c>
      <c r="H427" s="280">
        <v>550.4666666666667</v>
      </c>
      <c r="I427" s="280">
        <v>564.13333333333344</v>
      </c>
      <c r="J427" s="280">
        <v>574.26666666666665</v>
      </c>
      <c r="K427" s="278">
        <v>554</v>
      </c>
      <c r="L427" s="278">
        <v>530.20000000000005</v>
      </c>
      <c r="M427" s="278">
        <v>0.11971999999999999</v>
      </c>
    </row>
    <row r="428" spans="1:13">
      <c r="A428" s="269">
        <v>418</v>
      </c>
      <c r="B428" s="278" t="s">
        <v>528</v>
      </c>
      <c r="C428" s="279">
        <v>146.69999999999999</v>
      </c>
      <c r="D428" s="280">
        <v>147.88333333333333</v>
      </c>
      <c r="E428" s="280">
        <v>141.16666666666666</v>
      </c>
      <c r="F428" s="280">
        <v>135.63333333333333</v>
      </c>
      <c r="G428" s="280">
        <v>128.91666666666666</v>
      </c>
      <c r="H428" s="280">
        <v>153.41666666666666</v>
      </c>
      <c r="I428" s="280">
        <v>160.13333333333335</v>
      </c>
      <c r="J428" s="280">
        <v>165.66666666666666</v>
      </c>
      <c r="K428" s="278">
        <v>154.6</v>
      </c>
      <c r="L428" s="278">
        <v>142.35</v>
      </c>
      <c r="M428" s="278">
        <v>19.840969999999999</v>
      </c>
    </row>
    <row r="429" spans="1:13">
      <c r="A429" s="269">
        <v>419</v>
      </c>
      <c r="B429" s="278" t="s">
        <v>2527</v>
      </c>
      <c r="C429" s="279">
        <v>51</v>
      </c>
      <c r="D429" s="280">
        <v>51.166666666666664</v>
      </c>
      <c r="E429" s="280">
        <v>48.383333333333326</v>
      </c>
      <c r="F429" s="280">
        <v>45.766666666666659</v>
      </c>
      <c r="G429" s="280">
        <v>42.98333333333332</v>
      </c>
      <c r="H429" s="280">
        <v>53.783333333333331</v>
      </c>
      <c r="I429" s="280">
        <v>56.566666666666677</v>
      </c>
      <c r="J429" s="280">
        <v>59.183333333333337</v>
      </c>
      <c r="K429" s="278">
        <v>53.95</v>
      </c>
      <c r="L429" s="278">
        <v>48.55</v>
      </c>
      <c r="M429" s="278">
        <v>25.3383</v>
      </c>
    </row>
    <row r="430" spans="1:13">
      <c r="A430" s="269">
        <v>420</v>
      </c>
      <c r="B430" s="278" t="s">
        <v>176</v>
      </c>
      <c r="C430" s="279">
        <v>3615.25</v>
      </c>
      <c r="D430" s="280">
        <v>3619.5166666666664</v>
      </c>
      <c r="E430" s="280">
        <v>3541.2333333333327</v>
      </c>
      <c r="F430" s="280">
        <v>3467.2166666666662</v>
      </c>
      <c r="G430" s="280">
        <v>3388.9333333333325</v>
      </c>
      <c r="H430" s="280">
        <v>3693.5333333333328</v>
      </c>
      <c r="I430" s="280">
        <v>3771.8166666666666</v>
      </c>
      <c r="J430" s="280">
        <v>3845.833333333333</v>
      </c>
      <c r="K430" s="278">
        <v>3697.8</v>
      </c>
      <c r="L430" s="278">
        <v>3545.5</v>
      </c>
      <c r="M430" s="278">
        <v>3.5642499999999999</v>
      </c>
    </row>
    <row r="431" spans="1:13">
      <c r="A431" s="269">
        <v>421</v>
      </c>
      <c r="B431" s="278" t="s">
        <v>177</v>
      </c>
      <c r="C431" s="279">
        <v>655.45</v>
      </c>
      <c r="D431" s="280">
        <v>664.30000000000007</v>
      </c>
      <c r="E431" s="280">
        <v>629.60000000000014</v>
      </c>
      <c r="F431" s="280">
        <v>603.75000000000011</v>
      </c>
      <c r="G431" s="280">
        <v>569.05000000000018</v>
      </c>
      <c r="H431" s="280">
        <v>690.15000000000009</v>
      </c>
      <c r="I431" s="280">
        <v>724.85000000000014</v>
      </c>
      <c r="J431" s="280">
        <v>750.7</v>
      </c>
      <c r="K431" s="278">
        <v>699</v>
      </c>
      <c r="L431" s="278">
        <v>638.45000000000005</v>
      </c>
      <c r="M431" s="278">
        <v>96.490200000000002</v>
      </c>
    </row>
    <row r="432" spans="1:13">
      <c r="A432" s="269">
        <v>422</v>
      </c>
      <c r="B432" s="278" t="s">
        <v>178</v>
      </c>
      <c r="C432" s="287">
        <v>395.25</v>
      </c>
      <c r="D432" s="288">
        <v>398.61666666666662</v>
      </c>
      <c r="E432" s="288">
        <v>384.63333333333321</v>
      </c>
      <c r="F432" s="288">
        <v>374.01666666666659</v>
      </c>
      <c r="G432" s="288">
        <v>360.03333333333319</v>
      </c>
      <c r="H432" s="288">
        <v>409.23333333333323</v>
      </c>
      <c r="I432" s="288">
        <v>423.2166666666667</v>
      </c>
      <c r="J432" s="288">
        <v>433.83333333333326</v>
      </c>
      <c r="K432" s="289">
        <v>412.6</v>
      </c>
      <c r="L432" s="289">
        <v>388</v>
      </c>
      <c r="M432" s="289">
        <v>6.9873799999999999</v>
      </c>
    </row>
    <row r="433" spans="1:13">
      <c r="A433" s="269">
        <v>423</v>
      </c>
      <c r="B433" s="278" t="s">
        <v>526</v>
      </c>
      <c r="C433" s="278">
        <v>83.65</v>
      </c>
      <c r="D433" s="280">
        <v>84.88333333333334</v>
      </c>
      <c r="E433" s="280">
        <v>81.76666666666668</v>
      </c>
      <c r="F433" s="280">
        <v>79.88333333333334</v>
      </c>
      <c r="G433" s="280">
        <v>76.76666666666668</v>
      </c>
      <c r="H433" s="280">
        <v>86.76666666666668</v>
      </c>
      <c r="I433" s="280">
        <v>89.883333333333326</v>
      </c>
      <c r="J433" s="280">
        <v>91.76666666666668</v>
      </c>
      <c r="K433" s="278">
        <v>88</v>
      </c>
      <c r="L433" s="278">
        <v>83</v>
      </c>
      <c r="M433" s="278">
        <v>1.0561499999999999</v>
      </c>
    </row>
    <row r="434" spans="1:13">
      <c r="A434" s="269">
        <v>424</v>
      </c>
      <c r="B434" s="278" t="s">
        <v>282</v>
      </c>
      <c r="C434" s="278">
        <v>102</v>
      </c>
      <c r="D434" s="280">
        <v>102.91666666666667</v>
      </c>
      <c r="E434" s="280">
        <v>99.033333333333346</v>
      </c>
      <c r="F434" s="280">
        <v>96.066666666666677</v>
      </c>
      <c r="G434" s="280">
        <v>92.183333333333351</v>
      </c>
      <c r="H434" s="280">
        <v>105.88333333333334</v>
      </c>
      <c r="I434" s="280">
        <v>109.76666666666667</v>
      </c>
      <c r="J434" s="280">
        <v>112.73333333333333</v>
      </c>
      <c r="K434" s="278">
        <v>106.8</v>
      </c>
      <c r="L434" s="278">
        <v>99.95</v>
      </c>
      <c r="M434" s="278">
        <v>12.81504</v>
      </c>
    </row>
    <row r="435" spans="1:13">
      <c r="A435" s="269">
        <v>425</v>
      </c>
      <c r="B435" s="278" t="s">
        <v>527</v>
      </c>
      <c r="C435" s="278">
        <v>372.75</v>
      </c>
      <c r="D435" s="280">
        <v>375.06666666666666</v>
      </c>
      <c r="E435" s="280">
        <v>361.63333333333333</v>
      </c>
      <c r="F435" s="280">
        <v>350.51666666666665</v>
      </c>
      <c r="G435" s="280">
        <v>337.08333333333331</v>
      </c>
      <c r="H435" s="280">
        <v>386.18333333333334</v>
      </c>
      <c r="I435" s="280">
        <v>399.61666666666662</v>
      </c>
      <c r="J435" s="280">
        <v>410.73333333333335</v>
      </c>
      <c r="K435" s="278">
        <v>388.5</v>
      </c>
      <c r="L435" s="278">
        <v>363.95</v>
      </c>
      <c r="M435" s="278">
        <v>1.8171600000000001</v>
      </c>
    </row>
    <row r="436" spans="1:13">
      <c r="A436" s="269">
        <v>426</v>
      </c>
      <c r="B436" s="278" t="s">
        <v>529</v>
      </c>
      <c r="C436" s="278">
        <v>1598.05</v>
      </c>
      <c r="D436" s="280">
        <v>1622.6166666666668</v>
      </c>
      <c r="E436" s="280">
        <v>1565.4333333333336</v>
      </c>
      <c r="F436" s="280">
        <v>1532.8166666666668</v>
      </c>
      <c r="G436" s="280">
        <v>1475.6333333333337</v>
      </c>
      <c r="H436" s="280">
        <v>1655.2333333333336</v>
      </c>
      <c r="I436" s="280">
        <v>1712.416666666667</v>
      </c>
      <c r="J436" s="280">
        <v>1745.0333333333335</v>
      </c>
      <c r="K436" s="278">
        <v>1679.8</v>
      </c>
      <c r="L436" s="278">
        <v>1590</v>
      </c>
      <c r="M436" s="278">
        <v>4.564E-2</v>
      </c>
    </row>
    <row r="437" spans="1:13">
      <c r="A437" s="269">
        <v>427</v>
      </c>
      <c r="B437" s="278" t="s">
        <v>530</v>
      </c>
      <c r="C437" s="278">
        <v>1232.05</v>
      </c>
      <c r="D437" s="280">
        <v>1248.9333333333334</v>
      </c>
      <c r="E437" s="280">
        <v>1204.8666666666668</v>
      </c>
      <c r="F437" s="280">
        <v>1177.6833333333334</v>
      </c>
      <c r="G437" s="280">
        <v>1133.6166666666668</v>
      </c>
      <c r="H437" s="280">
        <v>1276.1166666666668</v>
      </c>
      <c r="I437" s="280">
        <v>1320.1833333333334</v>
      </c>
      <c r="J437" s="280">
        <v>1347.3666666666668</v>
      </c>
      <c r="K437" s="278">
        <v>1293</v>
      </c>
      <c r="L437" s="278">
        <v>1221.75</v>
      </c>
      <c r="M437" s="278">
        <v>0.21321999999999999</v>
      </c>
    </row>
    <row r="438" spans="1:13">
      <c r="A438" s="269">
        <v>428</v>
      </c>
      <c r="B438" s="278" t="s">
        <v>531</v>
      </c>
      <c r="C438" s="278">
        <v>328.75</v>
      </c>
      <c r="D438" s="280">
        <v>325.23333333333335</v>
      </c>
      <c r="E438" s="280">
        <v>315.4666666666667</v>
      </c>
      <c r="F438" s="280">
        <v>302.18333333333334</v>
      </c>
      <c r="G438" s="280">
        <v>292.41666666666669</v>
      </c>
      <c r="H438" s="280">
        <v>338.51666666666671</v>
      </c>
      <c r="I438" s="280">
        <v>348.28333333333336</v>
      </c>
      <c r="J438" s="280">
        <v>361.56666666666672</v>
      </c>
      <c r="K438" s="278">
        <v>335</v>
      </c>
      <c r="L438" s="278">
        <v>311.95</v>
      </c>
      <c r="M438" s="278">
        <v>4.4654299999999996</v>
      </c>
    </row>
    <row r="439" spans="1:13">
      <c r="A439" s="269">
        <v>429</v>
      </c>
      <c r="B439" s="278" t="s">
        <v>179</v>
      </c>
      <c r="C439" s="278">
        <v>483.4</v>
      </c>
      <c r="D439" s="280">
        <v>484.4666666666667</v>
      </c>
      <c r="E439" s="280">
        <v>475.43333333333339</v>
      </c>
      <c r="F439" s="280">
        <v>467.4666666666667</v>
      </c>
      <c r="G439" s="280">
        <v>458.43333333333339</v>
      </c>
      <c r="H439" s="280">
        <v>492.43333333333339</v>
      </c>
      <c r="I439" s="280">
        <v>501.4666666666667</v>
      </c>
      <c r="J439" s="280">
        <v>509.43333333333339</v>
      </c>
      <c r="K439" s="278">
        <v>493.5</v>
      </c>
      <c r="L439" s="278">
        <v>476.5</v>
      </c>
      <c r="M439" s="278">
        <v>112.49453</v>
      </c>
    </row>
    <row r="440" spans="1:13">
      <c r="A440" s="269">
        <v>430</v>
      </c>
      <c r="B440" s="278" t="s">
        <v>532</v>
      </c>
      <c r="C440" s="278">
        <v>160.9</v>
      </c>
      <c r="D440" s="280">
        <v>163.33333333333334</v>
      </c>
      <c r="E440" s="280">
        <v>156.2166666666667</v>
      </c>
      <c r="F440" s="280">
        <v>151.53333333333336</v>
      </c>
      <c r="G440" s="280">
        <v>144.41666666666671</v>
      </c>
      <c r="H440" s="280">
        <v>168.01666666666668</v>
      </c>
      <c r="I440" s="280">
        <v>175.1333333333333</v>
      </c>
      <c r="J440" s="280">
        <v>179.81666666666666</v>
      </c>
      <c r="K440" s="278">
        <v>170.45</v>
      </c>
      <c r="L440" s="278">
        <v>158.65</v>
      </c>
      <c r="M440" s="278">
        <v>4.3208099999999998</v>
      </c>
    </row>
    <row r="441" spans="1:13">
      <c r="A441" s="269">
        <v>431</v>
      </c>
      <c r="B441" s="278" t="s">
        <v>180</v>
      </c>
      <c r="C441" s="278">
        <v>374.75</v>
      </c>
      <c r="D441" s="280">
        <v>375.7166666666667</v>
      </c>
      <c r="E441" s="280">
        <v>367.03333333333342</v>
      </c>
      <c r="F441" s="280">
        <v>359.31666666666672</v>
      </c>
      <c r="G441" s="280">
        <v>350.63333333333344</v>
      </c>
      <c r="H441" s="280">
        <v>383.43333333333339</v>
      </c>
      <c r="I441" s="280">
        <v>392.11666666666667</v>
      </c>
      <c r="J441" s="280">
        <v>399.83333333333337</v>
      </c>
      <c r="K441" s="278">
        <v>384.4</v>
      </c>
      <c r="L441" s="278">
        <v>368</v>
      </c>
      <c r="M441" s="278">
        <v>30.102170000000001</v>
      </c>
    </row>
    <row r="442" spans="1:13">
      <c r="A442" s="269">
        <v>432</v>
      </c>
      <c r="B442" s="278" t="s">
        <v>533</v>
      </c>
      <c r="C442" s="278">
        <v>135.55000000000001</v>
      </c>
      <c r="D442" s="280">
        <v>133.9</v>
      </c>
      <c r="E442" s="280">
        <v>130.70000000000002</v>
      </c>
      <c r="F442" s="280">
        <v>125.85000000000002</v>
      </c>
      <c r="G442" s="280">
        <v>122.65000000000003</v>
      </c>
      <c r="H442" s="280">
        <v>138.75</v>
      </c>
      <c r="I442" s="280">
        <v>141.94999999999999</v>
      </c>
      <c r="J442" s="280">
        <v>146.79999999999998</v>
      </c>
      <c r="K442" s="278">
        <v>137.1</v>
      </c>
      <c r="L442" s="278">
        <v>129.05000000000001</v>
      </c>
      <c r="M442" s="278">
        <v>6.5468700000000002</v>
      </c>
    </row>
    <row r="443" spans="1:13">
      <c r="A443" s="269">
        <v>433</v>
      </c>
      <c r="B443" s="278" t="s">
        <v>534</v>
      </c>
      <c r="C443" s="278">
        <v>1089.95</v>
      </c>
      <c r="D443" s="280">
        <v>1083.7</v>
      </c>
      <c r="E443" s="280">
        <v>1072.5</v>
      </c>
      <c r="F443" s="280">
        <v>1055.05</v>
      </c>
      <c r="G443" s="280">
        <v>1043.8499999999999</v>
      </c>
      <c r="H443" s="280">
        <v>1101.1500000000001</v>
      </c>
      <c r="I443" s="280">
        <v>1112.3500000000004</v>
      </c>
      <c r="J443" s="280">
        <v>1129.8000000000002</v>
      </c>
      <c r="K443" s="278">
        <v>1094.9000000000001</v>
      </c>
      <c r="L443" s="278">
        <v>1066.25</v>
      </c>
      <c r="M443" s="278">
        <v>0.64181999999999995</v>
      </c>
    </row>
    <row r="444" spans="1:13">
      <c r="A444" s="269">
        <v>434</v>
      </c>
      <c r="B444" s="278" t="s">
        <v>535</v>
      </c>
      <c r="C444" s="278">
        <v>4.0999999999999996</v>
      </c>
      <c r="D444" s="280">
        <v>4.0999999999999996</v>
      </c>
      <c r="E444" s="280">
        <v>4.0999999999999996</v>
      </c>
      <c r="F444" s="280">
        <v>4.0999999999999996</v>
      </c>
      <c r="G444" s="280">
        <v>4.0999999999999996</v>
      </c>
      <c r="H444" s="280">
        <v>4.0999999999999996</v>
      </c>
      <c r="I444" s="280">
        <v>4.0999999999999996</v>
      </c>
      <c r="J444" s="280">
        <v>4.0999999999999996</v>
      </c>
      <c r="K444" s="278">
        <v>4.0999999999999996</v>
      </c>
      <c r="L444" s="278">
        <v>4.0999999999999996</v>
      </c>
      <c r="M444" s="278">
        <v>30.314160000000001</v>
      </c>
    </row>
    <row r="445" spans="1:13">
      <c r="A445" s="269">
        <v>435</v>
      </c>
      <c r="B445" s="278" t="s">
        <v>536</v>
      </c>
      <c r="C445" s="278">
        <v>133.75</v>
      </c>
      <c r="D445" s="280">
        <v>128.04999999999998</v>
      </c>
      <c r="E445" s="280">
        <v>120.09999999999997</v>
      </c>
      <c r="F445" s="280">
        <v>106.44999999999999</v>
      </c>
      <c r="G445" s="280">
        <v>98.499999999999972</v>
      </c>
      <c r="H445" s="280">
        <v>141.69999999999996</v>
      </c>
      <c r="I445" s="280">
        <v>149.64999999999995</v>
      </c>
      <c r="J445" s="280">
        <v>163.29999999999995</v>
      </c>
      <c r="K445" s="278">
        <v>136</v>
      </c>
      <c r="L445" s="278">
        <v>114.4</v>
      </c>
      <c r="M445" s="278">
        <v>3.26695</v>
      </c>
    </row>
    <row r="446" spans="1:13">
      <c r="A446" s="269">
        <v>436</v>
      </c>
      <c r="B446" s="278" t="s">
        <v>537</v>
      </c>
      <c r="C446" s="278">
        <v>875.4</v>
      </c>
      <c r="D446" s="280">
        <v>874.56666666666661</v>
      </c>
      <c r="E446" s="280">
        <v>868.38333333333321</v>
      </c>
      <c r="F446" s="280">
        <v>861.36666666666656</v>
      </c>
      <c r="G446" s="280">
        <v>855.18333333333317</v>
      </c>
      <c r="H446" s="280">
        <v>881.58333333333326</v>
      </c>
      <c r="I446" s="280">
        <v>887.76666666666665</v>
      </c>
      <c r="J446" s="280">
        <v>894.7833333333333</v>
      </c>
      <c r="K446" s="278">
        <v>880.75</v>
      </c>
      <c r="L446" s="278">
        <v>867.55</v>
      </c>
      <c r="M446" s="278">
        <v>0.60092999999999996</v>
      </c>
    </row>
    <row r="447" spans="1:13">
      <c r="A447" s="269">
        <v>437</v>
      </c>
      <c r="B447" s="278" t="s">
        <v>283</v>
      </c>
      <c r="C447" s="278">
        <v>368.25</v>
      </c>
      <c r="D447" s="280">
        <v>369.05</v>
      </c>
      <c r="E447" s="280">
        <v>364.55</v>
      </c>
      <c r="F447" s="280">
        <v>360.85</v>
      </c>
      <c r="G447" s="280">
        <v>356.35</v>
      </c>
      <c r="H447" s="280">
        <v>372.75</v>
      </c>
      <c r="I447" s="280">
        <v>377.25</v>
      </c>
      <c r="J447" s="280">
        <v>380.95</v>
      </c>
      <c r="K447" s="278">
        <v>373.55</v>
      </c>
      <c r="L447" s="278">
        <v>365.35</v>
      </c>
      <c r="M447" s="278">
        <v>5.61083</v>
      </c>
    </row>
    <row r="448" spans="1:13">
      <c r="A448" s="269">
        <v>438</v>
      </c>
      <c r="B448" s="278" t="s">
        <v>543</v>
      </c>
      <c r="C448" s="278">
        <v>54.1</v>
      </c>
      <c r="D448" s="280">
        <v>54.483333333333327</v>
      </c>
      <c r="E448" s="280">
        <v>53.716666666666654</v>
      </c>
      <c r="F448" s="280">
        <v>53.333333333333329</v>
      </c>
      <c r="G448" s="280">
        <v>52.566666666666656</v>
      </c>
      <c r="H448" s="280">
        <v>54.866666666666653</v>
      </c>
      <c r="I448" s="280">
        <v>55.633333333333319</v>
      </c>
      <c r="J448" s="280">
        <v>56.016666666666652</v>
      </c>
      <c r="K448" s="278">
        <v>55.25</v>
      </c>
      <c r="L448" s="278">
        <v>54.1</v>
      </c>
      <c r="M448" s="278">
        <v>3.69848</v>
      </c>
    </row>
    <row r="449" spans="1:13">
      <c r="A449" s="269">
        <v>439</v>
      </c>
      <c r="B449" s="278" t="s">
        <v>2610</v>
      </c>
      <c r="C449" s="278">
        <v>11934.95</v>
      </c>
      <c r="D449" s="280">
        <v>11948.65</v>
      </c>
      <c r="E449" s="280">
        <v>11537.3</v>
      </c>
      <c r="F449" s="280">
        <v>11139.65</v>
      </c>
      <c r="G449" s="280">
        <v>10728.3</v>
      </c>
      <c r="H449" s="280">
        <v>12346.3</v>
      </c>
      <c r="I449" s="280">
        <v>12757.650000000001</v>
      </c>
      <c r="J449" s="280">
        <v>13155.3</v>
      </c>
      <c r="K449" s="278">
        <v>12360</v>
      </c>
      <c r="L449" s="278">
        <v>11551</v>
      </c>
      <c r="M449" s="278">
        <v>4.1369999999999997E-2</v>
      </c>
    </row>
    <row r="450" spans="1:13">
      <c r="A450" s="269">
        <v>440</v>
      </c>
      <c r="B450" s="278" t="s">
        <v>183</v>
      </c>
      <c r="C450" s="278">
        <v>875.55</v>
      </c>
      <c r="D450" s="280">
        <v>878.15</v>
      </c>
      <c r="E450" s="280">
        <v>852.4</v>
      </c>
      <c r="F450" s="280">
        <v>829.25</v>
      </c>
      <c r="G450" s="280">
        <v>803.5</v>
      </c>
      <c r="H450" s="280">
        <v>901.3</v>
      </c>
      <c r="I450" s="280">
        <v>927.05</v>
      </c>
      <c r="J450" s="280">
        <v>950.19999999999993</v>
      </c>
      <c r="K450" s="278">
        <v>903.9</v>
      </c>
      <c r="L450" s="278">
        <v>855</v>
      </c>
      <c r="M450" s="278">
        <v>4.49993</v>
      </c>
    </row>
    <row r="451" spans="1:13">
      <c r="A451" s="269">
        <v>441</v>
      </c>
      <c r="B451" s="278" t="s">
        <v>3466</v>
      </c>
      <c r="C451" s="278">
        <v>369.05</v>
      </c>
      <c r="D451" s="280">
        <v>369.08333333333331</v>
      </c>
      <c r="E451" s="280">
        <v>360.21666666666664</v>
      </c>
      <c r="F451" s="280">
        <v>351.38333333333333</v>
      </c>
      <c r="G451" s="280">
        <v>342.51666666666665</v>
      </c>
      <c r="H451" s="280">
        <v>377.91666666666663</v>
      </c>
      <c r="I451" s="280">
        <v>386.7833333333333</v>
      </c>
      <c r="J451" s="280">
        <v>395.61666666666662</v>
      </c>
      <c r="K451" s="278">
        <v>377.95</v>
      </c>
      <c r="L451" s="278">
        <v>360.25</v>
      </c>
      <c r="M451" s="278">
        <v>23.431850000000001</v>
      </c>
    </row>
    <row r="452" spans="1:13">
      <c r="A452" s="269">
        <v>442</v>
      </c>
      <c r="B452" s="278" t="s">
        <v>544</v>
      </c>
      <c r="C452" s="278">
        <v>709.75</v>
      </c>
      <c r="D452" s="280">
        <v>714.73333333333323</v>
      </c>
      <c r="E452" s="280">
        <v>702.11666666666645</v>
      </c>
      <c r="F452" s="280">
        <v>694.48333333333323</v>
      </c>
      <c r="G452" s="280">
        <v>681.86666666666645</v>
      </c>
      <c r="H452" s="280">
        <v>722.36666666666645</v>
      </c>
      <c r="I452" s="280">
        <v>734.98333333333323</v>
      </c>
      <c r="J452" s="280">
        <v>742.61666666666645</v>
      </c>
      <c r="K452" s="278">
        <v>727.35</v>
      </c>
      <c r="L452" s="278">
        <v>707.1</v>
      </c>
      <c r="M452" s="278">
        <v>8.9469999999999994E-2</v>
      </c>
    </row>
    <row r="453" spans="1:13">
      <c r="A453" s="269">
        <v>443</v>
      </c>
      <c r="B453" s="278" t="s">
        <v>184</v>
      </c>
      <c r="C453" s="278">
        <v>94.75</v>
      </c>
      <c r="D453" s="280">
        <v>96.75</v>
      </c>
      <c r="E453" s="280">
        <v>90</v>
      </c>
      <c r="F453" s="280">
        <v>85.25</v>
      </c>
      <c r="G453" s="280">
        <v>78.5</v>
      </c>
      <c r="H453" s="280">
        <v>101.5</v>
      </c>
      <c r="I453" s="280">
        <v>108.25</v>
      </c>
      <c r="J453" s="280">
        <v>113</v>
      </c>
      <c r="K453" s="278">
        <v>103.5</v>
      </c>
      <c r="L453" s="278">
        <v>92</v>
      </c>
      <c r="M453" s="278">
        <v>2154.7823400000002</v>
      </c>
    </row>
    <row r="454" spans="1:13">
      <c r="A454" s="269">
        <v>444</v>
      </c>
      <c r="B454" s="278" t="s">
        <v>185</v>
      </c>
      <c r="C454" s="278">
        <v>39.6</v>
      </c>
      <c r="D454" s="280">
        <v>40.483333333333334</v>
      </c>
      <c r="E454" s="280">
        <v>37.666666666666671</v>
      </c>
      <c r="F454" s="280">
        <v>35.733333333333334</v>
      </c>
      <c r="G454" s="280">
        <v>32.916666666666671</v>
      </c>
      <c r="H454" s="280">
        <v>42.416666666666671</v>
      </c>
      <c r="I454" s="280">
        <v>45.233333333333334</v>
      </c>
      <c r="J454" s="280">
        <v>47.166666666666671</v>
      </c>
      <c r="K454" s="278">
        <v>43.3</v>
      </c>
      <c r="L454" s="278">
        <v>38.549999999999997</v>
      </c>
      <c r="M454" s="278">
        <v>113.33853999999999</v>
      </c>
    </row>
    <row r="455" spans="1:13">
      <c r="A455" s="269">
        <v>445</v>
      </c>
      <c r="B455" s="278" t="s">
        <v>186</v>
      </c>
      <c r="C455" s="278">
        <v>41.05</v>
      </c>
      <c r="D455" s="280">
        <v>41.56666666666667</v>
      </c>
      <c r="E455" s="280">
        <v>39.683333333333337</v>
      </c>
      <c r="F455" s="280">
        <v>38.31666666666667</v>
      </c>
      <c r="G455" s="280">
        <v>36.433333333333337</v>
      </c>
      <c r="H455" s="280">
        <v>42.933333333333337</v>
      </c>
      <c r="I455" s="280">
        <v>44.816666666666677</v>
      </c>
      <c r="J455" s="280">
        <v>46.183333333333337</v>
      </c>
      <c r="K455" s="278">
        <v>43.45</v>
      </c>
      <c r="L455" s="278">
        <v>40.200000000000003</v>
      </c>
      <c r="M455" s="278">
        <v>339.15141999999997</v>
      </c>
    </row>
    <row r="456" spans="1:13">
      <c r="A456" s="269">
        <v>446</v>
      </c>
      <c r="B456" s="278" t="s">
        <v>187</v>
      </c>
      <c r="C456" s="278">
        <v>308.95</v>
      </c>
      <c r="D456" s="280">
        <v>310.93333333333334</v>
      </c>
      <c r="E456" s="280">
        <v>299.31666666666666</v>
      </c>
      <c r="F456" s="280">
        <v>289.68333333333334</v>
      </c>
      <c r="G456" s="280">
        <v>278.06666666666666</v>
      </c>
      <c r="H456" s="280">
        <v>320.56666666666666</v>
      </c>
      <c r="I456" s="280">
        <v>332.18333333333334</v>
      </c>
      <c r="J456" s="280">
        <v>341.81666666666666</v>
      </c>
      <c r="K456" s="278">
        <v>322.55</v>
      </c>
      <c r="L456" s="278">
        <v>301.3</v>
      </c>
      <c r="M456" s="278">
        <v>234.42026999999999</v>
      </c>
    </row>
    <row r="457" spans="1:13">
      <c r="A457" s="269">
        <v>447</v>
      </c>
      <c r="B457" s="278" t="s">
        <v>2626</v>
      </c>
      <c r="C457" s="278">
        <v>19.05</v>
      </c>
      <c r="D457" s="280">
        <v>19.216666666666665</v>
      </c>
      <c r="E457" s="280">
        <v>18.43333333333333</v>
      </c>
      <c r="F457" s="280">
        <v>17.816666666666666</v>
      </c>
      <c r="G457" s="280">
        <v>17.033333333333331</v>
      </c>
      <c r="H457" s="280">
        <v>19.833333333333329</v>
      </c>
      <c r="I457" s="280">
        <v>20.616666666666667</v>
      </c>
      <c r="J457" s="280">
        <v>21.233333333333327</v>
      </c>
      <c r="K457" s="278">
        <v>20</v>
      </c>
      <c r="L457" s="278">
        <v>18.600000000000001</v>
      </c>
      <c r="M457" s="278">
        <v>21.543140000000001</v>
      </c>
    </row>
    <row r="458" spans="1:13">
      <c r="A458" s="269">
        <v>448</v>
      </c>
      <c r="B458" s="278" t="s">
        <v>538</v>
      </c>
      <c r="C458" s="278">
        <v>636.79999999999995</v>
      </c>
      <c r="D458" s="280">
        <v>638.9</v>
      </c>
      <c r="E458" s="280">
        <v>629</v>
      </c>
      <c r="F458" s="280">
        <v>621.20000000000005</v>
      </c>
      <c r="G458" s="280">
        <v>611.30000000000007</v>
      </c>
      <c r="H458" s="280">
        <v>646.69999999999993</v>
      </c>
      <c r="I458" s="280">
        <v>656.5999999999998</v>
      </c>
      <c r="J458" s="280">
        <v>664.39999999999986</v>
      </c>
      <c r="K458" s="278">
        <v>648.79999999999995</v>
      </c>
      <c r="L458" s="278">
        <v>631.1</v>
      </c>
      <c r="M458" s="278">
        <v>0.18526999999999999</v>
      </c>
    </row>
    <row r="459" spans="1:13">
      <c r="A459" s="269">
        <v>449</v>
      </c>
      <c r="B459" s="278" t="s">
        <v>539</v>
      </c>
      <c r="C459" s="278">
        <v>382.35</v>
      </c>
      <c r="D459" s="280">
        <v>389.43333333333334</v>
      </c>
      <c r="E459" s="280">
        <v>370.9666666666667</v>
      </c>
      <c r="F459" s="280">
        <v>359.58333333333337</v>
      </c>
      <c r="G459" s="280">
        <v>341.11666666666673</v>
      </c>
      <c r="H459" s="280">
        <v>400.81666666666666</v>
      </c>
      <c r="I459" s="280">
        <v>419.28333333333325</v>
      </c>
      <c r="J459" s="280">
        <v>430.66666666666663</v>
      </c>
      <c r="K459" s="278">
        <v>407.9</v>
      </c>
      <c r="L459" s="278">
        <v>378.05</v>
      </c>
      <c r="M459" s="278">
        <v>1.27342</v>
      </c>
    </row>
    <row r="460" spans="1:13">
      <c r="A460" s="269">
        <v>450</v>
      </c>
      <c r="B460" s="278" t="s">
        <v>188</v>
      </c>
      <c r="C460" s="278">
        <v>2045.8</v>
      </c>
      <c r="D460" s="280">
        <v>2050.25</v>
      </c>
      <c r="E460" s="280">
        <v>2026.5500000000002</v>
      </c>
      <c r="F460" s="280">
        <v>2007.3000000000002</v>
      </c>
      <c r="G460" s="280">
        <v>1983.6000000000004</v>
      </c>
      <c r="H460" s="280">
        <v>2069.5</v>
      </c>
      <c r="I460" s="280">
        <v>2093.1999999999998</v>
      </c>
      <c r="J460" s="280">
        <v>2112.4499999999998</v>
      </c>
      <c r="K460" s="278">
        <v>2073.9499999999998</v>
      </c>
      <c r="L460" s="278">
        <v>2031</v>
      </c>
      <c r="M460" s="278">
        <v>21.46528</v>
      </c>
    </row>
    <row r="461" spans="1:13">
      <c r="A461" s="269">
        <v>451</v>
      </c>
      <c r="B461" s="278" t="s">
        <v>545</v>
      </c>
      <c r="C461" s="278">
        <v>1664.95</v>
      </c>
      <c r="D461" s="280">
        <v>1682.8999999999999</v>
      </c>
      <c r="E461" s="280">
        <v>1639.7999999999997</v>
      </c>
      <c r="F461" s="280">
        <v>1614.6499999999999</v>
      </c>
      <c r="G461" s="280">
        <v>1571.5499999999997</v>
      </c>
      <c r="H461" s="280">
        <v>1708.0499999999997</v>
      </c>
      <c r="I461" s="280">
        <v>1751.1499999999996</v>
      </c>
      <c r="J461" s="280">
        <v>1776.2999999999997</v>
      </c>
      <c r="K461" s="278">
        <v>1726</v>
      </c>
      <c r="L461" s="278">
        <v>1657.75</v>
      </c>
      <c r="M461" s="278">
        <v>6.3589999999999994E-2</v>
      </c>
    </row>
    <row r="462" spans="1:13">
      <c r="A462" s="269">
        <v>452</v>
      </c>
      <c r="B462" s="278" t="s">
        <v>189</v>
      </c>
      <c r="C462" s="278">
        <v>533.29999999999995</v>
      </c>
      <c r="D462" s="280">
        <v>540.4666666666667</v>
      </c>
      <c r="E462" s="280">
        <v>523.98333333333335</v>
      </c>
      <c r="F462" s="280">
        <v>514.66666666666663</v>
      </c>
      <c r="G462" s="280">
        <v>498.18333333333328</v>
      </c>
      <c r="H462" s="280">
        <v>549.78333333333342</v>
      </c>
      <c r="I462" s="280">
        <v>566.26666666666677</v>
      </c>
      <c r="J462" s="280">
        <v>575.58333333333348</v>
      </c>
      <c r="K462" s="278">
        <v>556.95000000000005</v>
      </c>
      <c r="L462" s="278">
        <v>531.15</v>
      </c>
      <c r="M462" s="278">
        <v>42.626010000000001</v>
      </c>
    </row>
    <row r="463" spans="1:13">
      <c r="A463" s="269">
        <v>453</v>
      </c>
      <c r="B463" s="278" t="s">
        <v>546</v>
      </c>
      <c r="C463" s="278">
        <v>194.95</v>
      </c>
      <c r="D463" s="280">
        <v>196.91666666666666</v>
      </c>
      <c r="E463" s="280">
        <v>189.0333333333333</v>
      </c>
      <c r="F463" s="280">
        <v>183.11666666666665</v>
      </c>
      <c r="G463" s="280">
        <v>175.23333333333329</v>
      </c>
      <c r="H463" s="280">
        <v>202.83333333333331</v>
      </c>
      <c r="I463" s="280">
        <v>210.7166666666667</v>
      </c>
      <c r="J463" s="280">
        <v>216.63333333333333</v>
      </c>
      <c r="K463" s="278">
        <v>204.8</v>
      </c>
      <c r="L463" s="278">
        <v>191</v>
      </c>
      <c r="M463" s="278">
        <v>0.14002000000000001</v>
      </c>
    </row>
    <row r="464" spans="1:13">
      <c r="A464" s="269">
        <v>454</v>
      </c>
      <c r="B464" s="278" t="s">
        <v>547</v>
      </c>
      <c r="C464" s="278">
        <v>731.8</v>
      </c>
      <c r="D464" s="280">
        <v>729.31666666666661</v>
      </c>
      <c r="E464" s="280">
        <v>721.63333333333321</v>
      </c>
      <c r="F464" s="280">
        <v>711.46666666666658</v>
      </c>
      <c r="G464" s="280">
        <v>703.78333333333319</v>
      </c>
      <c r="H464" s="280">
        <v>739.48333333333323</v>
      </c>
      <c r="I464" s="280">
        <v>747.16666666666663</v>
      </c>
      <c r="J464" s="280">
        <v>757.33333333333326</v>
      </c>
      <c r="K464" s="278">
        <v>737</v>
      </c>
      <c r="L464" s="278">
        <v>719.15</v>
      </c>
      <c r="M464" s="278">
        <v>0.38006000000000001</v>
      </c>
    </row>
    <row r="465" spans="1:13">
      <c r="A465" s="269">
        <v>455</v>
      </c>
      <c r="B465" s="278" t="s">
        <v>548</v>
      </c>
      <c r="C465" s="278">
        <v>511.45</v>
      </c>
      <c r="D465" s="280">
        <v>513.23333333333335</v>
      </c>
      <c r="E465" s="280">
        <v>503.51666666666665</v>
      </c>
      <c r="F465" s="280">
        <v>495.58333333333331</v>
      </c>
      <c r="G465" s="280">
        <v>485.86666666666662</v>
      </c>
      <c r="H465" s="280">
        <v>521.16666666666674</v>
      </c>
      <c r="I465" s="280">
        <v>530.88333333333344</v>
      </c>
      <c r="J465" s="280">
        <v>538.81666666666672</v>
      </c>
      <c r="K465" s="278">
        <v>522.95000000000005</v>
      </c>
      <c r="L465" s="278">
        <v>505.3</v>
      </c>
      <c r="M465" s="278">
        <v>0.34553</v>
      </c>
    </row>
    <row r="466" spans="1:13">
      <c r="A466" s="269">
        <v>456</v>
      </c>
      <c r="B466" s="278" t="s">
        <v>553</v>
      </c>
      <c r="C466" s="278">
        <v>393.7</v>
      </c>
      <c r="D466" s="280">
        <v>397.13333333333338</v>
      </c>
      <c r="E466" s="280">
        <v>386.56666666666678</v>
      </c>
      <c r="F466" s="280">
        <v>379.43333333333339</v>
      </c>
      <c r="G466" s="280">
        <v>368.86666666666679</v>
      </c>
      <c r="H466" s="280">
        <v>404.26666666666677</v>
      </c>
      <c r="I466" s="280">
        <v>414.83333333333337</v>
      </c>
      <c r="J466" s="280">
        <v>421.96666666666675</v>
      </c>
      <c r="K466" s="278">
        <v>407.7</v>
      </c>
      <c r="L466" s="278">
        <v>390</v>
      </c>
      <c r="M466" s="278">
        <v>0.26869999999999999</v>
      </c>
    </row>
    <row r="467" spans="1:13">
      <c r="A467" s="269">
        <v>457</v>
      </c>
      <c r="B467" s="278" t="s">
        <v>549</v>
      </c>
      <c r="C467" s="278">
        <v>37.75</v>
      </c>
      <c r="D467" s="280">
        <v>38.283333333333339</v>
      </c>
      <c r="E467" s="280">
        <v>36.166666666666679</v>
      </c>
      <c r="F467" s="280">
        <v>34.583333333333343</v>
      </c>
      <c r="G467" s="280">
        <v>32.466666666666683</v>
      </c>
      <c r="H467" s="280">
        <v>39.866666666666674</v>
      </c>
      <c r="I467" s="280">
        <v>41.983333333333334</v>
      </c>
      <c r="J467" s="280">
        <v>43.56666666666667</v>
      </c>
      <c r="K467" s="278">
        <v>40.4</v>
      </c>
      <c r="L467" s="278">
        <v>36.700000000000003</v>
      </c>
      <c r="M467" s="278">
        <v>2.8604500000000002</v>
      </c>
    </row>
    <row r="468" spans="1:13">
      <c r="A468" s="269">
        <v>458</v>
      </c>
      <c r="B468" s="278" t="s">
        <v>550</v>
      </c>
      <c r="C468" s="278">
        <v>881.5</v>
      </c>
      <c r="D468" s="280">
        <v>877.68333333333339</v>
      </c>
      <c r="E468" s="280">
        <v>859.36666666666679</v>
      </c>
      <c r="F468" s="280">
        <v>837.23333333333335</v>
      </c>
      <c r="G468" s="280">
        <v>818.91666666666674</v>
      </c>
      <c r="H468" s="280">
        <v>899.81666666666683</v>
      </c>
      <c r="I468" s="280">
        <v>918.13333333333344</v>
      </c>
      <c r="J468" s="280">
        <v>940.26666666666688</v>
      </c>
      <c r="K468" s="278">
        <v>896</v>
      </c>
      <c r="L468" s="278">
        <v>855.55</v>
      </c>
      <c r="M468" s="278">
        <v>0.30961</v>
      </c>
    </row>
    <row r="469" spans="1:13">
      <c r="A469" s="269">
        <v>459</v>
      </c>
      <c r="B469" s="278" t="s">
        <v>190</v>
      </c>
      <c r="C469" s="278">
        <v>958.05</v>
      </c>
      <c r="D469" s="280">
        <v>953.9</v>
      </c>
      <c r="E469" s="280">
        <v>937.8</v>
      </c>
      <c r="F469" s="280">
        <v>917.55</v>
      </c>
      <c r="G469" s="280">
        <v>901.44999999999993</v>
      </c>
      <c r="H469" s="280">
        <v>974.15</v>
      </c>
      <c r="I469" s="280">
        <v>990.25000000000011</v>
      </c>
      <c r="J469" s="280">
        <v>1010.5</v>
      </c>
      <c r="K469" s="278">
        <v>970</v>
      </c>
      <c r="L469" s="278">
        <v>933.65</v>
      </c>
      <c r="M469" s="278">
        <v>29.7638</v>
      </c>
    </row>
    <row r="470" spans="1:13">
      <c r="A470" s="269">
        <v>460</v>
      </c>
      <c r="B470" s="278" t="s">
        <v>191</v>
      </c>
      <c r="C470" s="278">
        <v>2499</v>
      </c>
      <c r="D470" s="280">
        <v>2487.6833333333334</v>
      </c>
      <c r="E470" s="280">
        <v>2468.3666666666668</v>
      </c>
      <c r="F470" s="280">
        <v>2437.7333333333336</v>
      </c>
      <c r="G470" s="280">
        <v>2418.416666666667</v>
      </c>
      <c r="H470" s="280">
        <v>2518.3166666666666</v>
      </c>
      <c r="I470" s="280">
        <v>2537.6333333333332</v>
      </c>
      <c r="J470" s="280">
        <v>2568.2666666666664</v>
      </c>
      <c r="K470" s="278">
        <v>2507</v>
      </c>
      <c r="L470" s="278">
        <v>2457.0500000000002</v>
      </c>
      <c r="M470" s="278">
        <v>4.3772099999999998</v>
      </c>
    </row>
    <row r="471" spans="1:13">
      <c r="A471" s="269">
        <v>461</v>
      </c>
      <c r="B471" s="278" t="s">
        <v>192</v>
      </c>
      <c r="C471" s="278">
        <v>324.75</v>
      </c>
      <c r="D471" s="280">
        <v>324.11666666666667</v>
      </c>
      <c r="E471" s="280">
        <v>317.23333333333335</v>
      </c>
      <c r="F471" s="280">
        <v>309.7166666666667</v>
      </c>
      <c r="G471" s="280">
        <v>302.83333333333337</v>
      </c>
      <c r="H471" s="280">
        <v>331.63333333333333</v>
      </c>
      <c r="I471" s="280">
        <v>338.51666666666665</v>
      </c>
      <c r="J471" s="280">
        <v>346.0333333333333</v>
      </c>
      <c r="K471" s="278">
        <v>331</v>
      </c>
      <c r="L471" s="278">
        <v>316.60000000000002</v>
      </c>
      <c r="M471" s="278">
        <v>9.2348199999999991</v>
      </c>
    </row>
    <row r="472" spans="1:13">
      <c r="A472" s="269">
        <v>462</v>
      </c>
      <c r="B472" s="278" t="s">
        <v>551</v>
      </c>
      <c r="C472" s="278">
        <v>521.45000000000005</v>
      </c>
      <c r="D472" s="280">
        <v>520.9</v>
      </c>
      <c r="E472" s="280">
        <v>511.79999999999995</v>
      </c>
      <c r="F472" s="280">
        <v>502.15</v>
      </c>
      <c r="G472" s="280">
        <v>493.04999999999995</v>
      </c>
      <c r="H472" s="280">
        <v>530.54999999999995</v>
      </c>
      <c r="I472" s="280">
        <v>539.65000000000009</v>
      </c>
      <c r="J472" s="280">
        <v>549.29999999999995</v>
      </c>
      <c r="K472" s="278">
        <v>530</v>
      </c>
      <c r="L472" s="278">
        <v>511.25</v>
      </c>
      <c r="M472" s="278">
        <v>3.5949499999999999</v>
      </c>
    </row>
    <row r="473" spans="1:13">
      <c r="A473" s="269">
        <v>463</v>
      </c>
      <c r="B473" s="278" t="s">
        <v>552</v>
      </c>
      <c r="C473" s="278">
        <v>6.75</v>
      </c>
      <c r="D473" s="280">
        <v>6.8</v>
      </c>
      <c r="E473" s="280">
        <v>6.4499999999999993</v>
      </c>
      <c r="F473" s="280">
        <v>6.1499999999999995</v>
      </c>
      <c r="G473" s="280">
        <v>5.7999999999999989</v>
      </c>
      <c r="H473" s="280">
        <v>7.1</v>
      </c>
      <c r="I473" s="280">
        <v>7.4499999999999993</v>
      </c>
      <c r="J473" s="280">
        <v>7.75</v>
      </c>
      <c r="K473" s="278">
        <v>7.15</v>
      </c>
      <c r="L473" s="278">
        <v>6.5</v>
      </c>
      <c r="M473" s="278">
        <v>97.519779999999997</v>
      </c>
    </row>
    <row r="474" spans="1:13">
      <c r="A474" s="269">
        <v>464</v>
      </c>
      <c r="B474" s="278" t="s">
        <v>705</v>
      </c>
      <c r="C474" s="278">
        <v>67.400000000000006</v>
      </c>
      <c r="D474" s="280">
        <v>68.45</v>
      </c>
      <c r="E474" s="280">
        <v>65.95</v>
      </c>
      <c r="F474" s="280">
        <v>64.5</v>
      </c>
      <c r="G474" s="280">
        <v>62</v>
      </c>
      <c r="H474" s="280">
        <v>69.900000000000006</v>
      </c>
      <c r="I474" s="280">
        <v>72.400000000000006</v>
      </c>
      <c r="J474" s="280">
        <v>73.850000000000009</v>
      </c>
      <c r="K474" s="278">
        <v>70.95</v>
      </c>
      <c r="L474" s="278">
        <v>67</v>
      </c>
      <c r="M474" s="278">
        <v>0.37403999999999998</v>
      </c>
    </row>
    <row r="475" spans="1:13">
      <c r="A475" s="269">
        <v>465</v>
      </c>
      <c r="B475" s="278" t="s">
        <v>540</v>
      </c>
      <c r="C475" s="278">
        <v>5085.5</v>
      </c>
      <c r="D475" s="280">
        <v>5098.5</v>
      </c>
      <c r="E475" s="280">
        <v>4997</v>
      </c>
      <c r="F475" s="280">
        <v>4908.5</v>
      </c>
      <c r="G475" s="280">
        <v>4807</v>
      </c>
      <c r="H475" s="280">
        <v>5187</v>
      </c>
      <c r="I475" s="280">
        <v>5288.5</v>
      </c>
      <c r="J475" s="280">
        <v>5377</v>
      </c>
      <c r="K475" s="278">
        <v>5200</v>
      </c>
      <c r="L475" s="278">
        <v>5010</v>
      </c>
      <c r="M475" s="278">
        <v>2.5749999999999999E-2</v>
      </c>
    </row>
    <row r="476" spans="1:13">
      <c r="A476" s="269">
        <v>466</v>
      </c>
      <c r="B476" s="246" t="s">
        <v>542</v>
      </c>
      <c r="C476" s="278">
        <v>36.4</v>
      </c>
      <c r="D476" s="280">
        <v>36.266666666666659</v>
      </c>
      <c r="E476" s="280">
        <v>34.23333333333332</v>
      </c>
      <c r="F476" s="280">
        <v>32.066666666666663</v>
      </c>
      <c r="G476" s="280">
        <v>30.033333333333324</v>
      </c>
      <c r="H476" s="280">
        <v>38.433333333333316</v>
      </c>
      <c r="I476" s="280">
        <v>40.466666666666661</v>
      </c>
      <c r="J476" s="280">
        <v>42.633333333333312</v>
      </c>
      <c r="K476" s="278">
        <v>38.299999999999997</v>
      </c>
      <c r="L476" s="278">
        <v>34.1</v>
      </c>
      <c r="M476" s="278">
        <v>345.06187999999997</v>
      </c>
    </row>
    <row r="477" spans="1:13">
      <c r="A477" s="269">
        <v>467</v>
      </c>
      <c r="B477" s="246" t="s">
        <v>193</v>
      </c>
      <c r="C477" s="278">
        <v>354.15</v>
      </c>
      <c r="D477" s="280">
        <v>353.18333333333334</v>
      </c>
      <c r="E477" s="280">
        <v>347.9666666666667</v>
      </c>
      <c r="F477" s="280">
        <v>341.78333333333336</v>
      </c>
      <c r="G477" s="280">
        <v>336.56666666666672</v>
      </c>
      <c r="H477" s="280">
        <v>359.36666666666667</v>
      </c>
      <c r="I477" s="280">
        <v>364.58333333333326</v>
      </c>
      <c r="J477" s="280">
        <v>370.76666666666665</v>
      </c>
      <c r="K477" s="278">
        <v>358.4</v>
      </c>
      <c r="L477" s="278">
        <v>347</v>
      </c>
      <c r="M477" s="278">
        <v>38.65598</v>
      </c>
    </row>
    <row r="478" spans="1:13">
      <c r="A478" s="269">
        <v>468</v>
      </c>
      <c r="B478" s="246" t="s">
        <v>541</v>
      </c>
      <c r="C478" s="278">
        <v>185.3</v>
      </c>
      <c r="D478" s="280">
        <v>186.03333333333333</v>
      </c>
      <c r="E478" s="280">
        <v>181.06666666666666</v>
      </c>
      <c r="F478" s="280">
        <v>176.83333333333334</v>
      </c>
      <c r="G478" s="280">
        <v>171.86666666666667</v>
      </c>
      <c r="H478" s="280">
        <v>190.26666666666665</v>
      </c>
      <c r="I478" s="280">
        <v>195.23333333333329</v>
      </c>
      <c r="J478" s="280">
        <v>199.46666666666664</v>
      </c>
      <c r="K478" s="278">
        <v>191</v>
      </c>
      <c r="L478" s="278">
        <v>181.8</v>
      </c>
      <c r="M478" s="278">
        <v>0.95818999999999999</v>
      </c>
    </row>
    <row r="479" spans="1:13">
      <c r="A479" s="269">
        <v>469</v>
      </c>
      <c r="B479" s="246" t="s">
        <v>194</v>
      </c>
      <c r="C479" s="278">
        <v>1004.45</v>
      </c>
      <c r="D479" s="280">
        <v>1005.5666666666666</v>
      </c>
      <c r="E479" s="280">
        <v>986.18333333333317</v>
      </c>
      <c r="F479" s="280">
        <v>967.91666666666652</v>
      </c>
      <c r="G479" s="280">
        <v>948.53333333333308</v>
      </c>
      <c r="H479" s="280">
        <v>1023.8333333333333</v>
      </c>
      <c r="I479" s="280">
        <v>1043.2166666666667</v>
      </c>
      <c r="J479" s="280">
        <v>1061.4833333333333</v>
      </c>
      <c r="K479" s="278">
        <v>1024.95</v>
      </c>
      <c r="L479" s="278">
        <v>987.3</v>
      </c>
      <c r="M479" s="278">
        <v>6.08047</v>
      </c>
    </row>
    <row r="480" spans="1:13">
      <c r="A480" s="269">
        <v>470</v>
      </c>
      <c r="B480" s="246" t="s">
        <v>554</v>
      </c>
      <c r="C480" s="278">
        <v>12.95</v>
      </c>
      <c r="D480" s="280">
        <v>13.116666666666665</v>
      </c>
      <c r="E480" s="280">
        <v>12.533333333333331</v>
      </c>
      <c r="F480" s="280">
        <v>12.116666666666665</v>
      </c>
      <c r="G480" s="280">
        <v>11.533333333333331</v>
      </c>
      <c r="H480" s="280">
        <v>13.533333333333331</v>
      </c>
      <c r="I480" s="280">
        <v>14.116666666666664</v>
      </c>
      <c r="J480" s="280">
        <v>14.533333333333331</v>
      </c>
      <c r="K480" s="278">
        <v>13.7</v>
      </c>
      <c r="L480" s="278">
        <v>12.7</v>
      </c>
      <c r="M480" s="278">
        <v>23.65447</v>
      </c>
    </row>
    <row r="481" spans="1:13">
      <c r="A481" s="269">
        <v>471</v>
      </c>
      <c r="B481" s="246" t="s">
        <v>555</v>
      </c>
      <c r="C481" s="278">
        <v>181.95</v>
      </c>
      <c r="D481" s="280">
        <v>183.33333333333334</v>
      </c>
      <c r="E481" s="280">
        <v>178.91666666666669</v>
      </c>
      <c r="F481" s="280">
        <v>175.88333333333335</v>
      </c>
      <c r="G481" s="280">
        <v>171.4666666666667</v>
      </c>
      <c r="H481" s="280">
        <v>186.36666666666667</v>
      </c>
      <c r="I481" s="280">
        <v>190.78333333333336</v>
      </c>
      <c r="J481" s="280">
        <v>193.81666666666666</v>
      </c>
      <c r="K481" s="278">
        <v>187.75</v>
      </c>
      <c r="L481" s="278">
        <v>180.3</v>
      </c>
      <c r="M481" s="278">
        <v>0.80847000000000002</v>
      </c>
    </row>
    <row r="482" spans="1:13">
      <c r="A482" s="269">
        <v>472</v>
      </c>
      <c r="B482" s="246" t="s">
        <v>195</v>
      </c>
      <c r="C482" s="278">
        <v>197.9</v>
      </c>
      <c r="D482" s="280">
        <v>198.88333333333333</v>
      </c>
      <c r="E482" s="280">
        <v>190.11666666666665</v>
      </c>
      <c r="F482" s="278">
        <v>182.33333333333331</v>
      </c>
      <c r="G482" s="280">
        <v>173.56666666666663</v>
      </c>
      <c r="H482" s="280">
        <v>206.66666666666666</v>
      </c>
      <c r="I482" s="278">
        <v>215.43333333333331</v>
      </c>
      <c r="J482" s="280">
        <v>223.21666666666667</v>
      </c>
      <c r="K482" s="280">
        <v>207.65</v>
      </c>
      <c r="L482" s="278">
        <v>191.1</v>
      </c>
      <c r="M482" s="280">
        <v>61.102220000000003</v>
      </c>
    </row>
    <row r="483" spans="1:13">
      <c r="A483" s="269">
        <v>473</v>
      </c>
      <c r="B483" s="246" t="s">
        <v>196</v>
      </c>
      <c r="C483" s="278">
        <v>3779.95</v>
      </c>
      <c r="D483" s="280">
        <v>3781.5499999999997</v>
      </c>
      <c r="E483" s="280">
        <v>3732.7999999999993</v>
      </c>
      <c r="F483" s="278">
        <v>3685.6499999999996</v>
      </c>
      <c r="G483" s="280">
        <v>3636.8999999999992</v>
      </c>
      <c r="H483" s="280">
        <v>3828.6999999999994</v>
      </c>
      <c r="I483" s="278">
        <v>3877.4500000000003</v>
      </c>
      <c r="J483" s="280">
        <v>3924.5999999999995</v>
      </c>
      <c r="K483" s="280">
        <v>3830.3</v>
      </c>
      <c r="L483" s="278">
        <v>3734.4</v>
      </c>
      <c r="M483" s="280">
        <v>6.2273500000000004</v>
      </c>
    </row>
    <row r="484" spans="1:13">
      <c r="A484" s="269">
        <v>474</v>
      </c>
      <c r="B484" s="246" t="s">
        <v>197</v>
      </c>
      <c r="C484" s="246">
        <v>28.9</v>
      </c>
      <c r="D484" s="290">
        <v>29.05</v>
      </c>
      <c r="E484" s="290">
        <v>27.700000000000003</v>
      </c>
      <c r="F484" s="290">
        <v>26.500000000000004</v>
      </c>
      <c r="G484" s="290">
        <v>25.150000000000006</v>
      </c>
      <c r="H484" s="290">
        <v>30.25</v>
      </c>
      <c r="I484" s="290">
        <v>31.6</v>
      </c>
      <c r="J484" s="290">
        <v>32.799999999999997</v>
      </c>
      <c r="K484" s="290">
        <v>30.4</v>
      </c>
      <c r="L484" s="290">
        <v>27.85</v>
      </c>
      <c r="M484" s="290">
        <v>62.716009999999997</v>
      </c>
    </row>
    <row r="485" spans="1:13">
      <c r="A485" s="269">
        <v>475</v>
      </c>
      <c r="B485" s="246" t="s">
        <v>198</v>
      </c>
      <c r="C485" s="246">
        <v>414.25</v>
      </c>
      <c r="D485" s="290">
        <v>417.88333333333338</v>
      </c>
      <c r="E485" s="290">
        <v>406.36666666666679</v>
      </c>
      <c r="F485" s="290">
        <v>398.48333333333341</v>
      </c>
      <c r="G485" s="290">
        <v>386.96666666666681</v>
      </c>
      <c r="H485" s="290">
        <v>425.76666666666677</v>
      </c>
      <c r="I485" s="290">
        <v>437.2833333333333</v>
      </c>
      <c r="J485" s="290">
        <v>445.16666666666674</v>
      </c>
      <c r="K485" s="290">
        <v>429.4</v>
      </c>
      <c r="L485" s="290">
        <v>410</v>
      </c>
      <c r="M485" s="290">
        <v>103.59468</v>
      </c>
    </row>
    <row r="486" spans="1:13">
      <c r="A486" s="269">
        <v>476</v>
      </c>
      <c r="B486" s="246" t="s">
        <v>561</v>
      </c>
      <c r="C486" s="290">
        <v>1201.1500000000001</v>
      </c>
      <c r="D486" s="290">
        <v>1213.0333333333335</v>
      </c>
      <c r="E486" s="290">
        <v>1188.116666666667</v>
      </c>
      <c r="F486" s="290">
        <v>1175.0833333333335</v>
      </c>
      <c r="G486" s="290">
        <v>1150.166666666667</v>
      </c>
      <c r="H486" s="290">
        <v>1226.0666666666671</v>
      </c>
      <c r="I486" s="290">
        <v>1250.9833333333336</v>
      </c>
      <c r="J486" s="290">
        <v>1264.0166666666671</v>
      </c>
      <c r="K486" s="290">
        <v>1237.95</v>
      </c>
      <c r="L486" s="290">
        <v>1200</v>
      </c>
      <c r="M486" s="290">
        <v>0.10507</v>
      </c>
    </row>
    <row r="487" spans="1:13">
      <c r="A487" s="269">
        <v>477</v>
      </c>
      <c r="B487" s="246" t="s">
        <v>562</v>
      </c>
      <c r="C487" s="290">
        <v>39.700000000000003</v>
      </c>
      <c r="D487" s="290">
        <v>39.31666666666667</v>
      </c>
      <c r="E487" s="290">
        <v>37.38333333333334</v>
      </c>
      <c r="F487" s="290">
        <v>35.06666666666667</v>
      </c>
      <c r="G487" s="290">
        <v>33.13333333333334</v>
      </c>
      <c r="H487" s="290">
        <v>41.63333333333334</v>
      </c>
      <c r="I487" s="290">
        <v>43.566666666666663</v>
      </c>
      <c r="J487" s="290">
        <v>45.88333333333334</v>
      </c>
      <c r="K487" s="290">
        <v>41.25</v>
      </c>
      <c r="L487" s="290">
        <v>37</v>
      </c>
      <c r="M487" s="290">
        <v>84.325149999999994</v>
      </c>
    </row>
    <row r="488" spans="1:13">
      <c r="A488" s="269">
        <v>478</v>
      </c>
      <c r="B488" s="246" t="s">
        <v>286</v>
      </c>
      <c r="C488" s="290">
        <v>164.95</v>
      </c>
      <c r="D488" s="290">
        <v>166.86666666666667</v>
      </c>
      <c r="E488" s="290">
        <v>159.33333333333334</v>
      </c>
      <c r="F488" s="290">
        <v>153.71666666666667</v>
      </c>
      <c r="G488" s="290">
        <v>146.18333333333334</v>
      </c>
      <c r="H488" s="290">
        <v>172.48333333333335</v>
      </c>
      <c r="I488" s="290">
        <v>180.01666666666665</v>
      </c>
      <c r="J488" s="290">
        <v>185.63333333333335</v>
      </c>
      <c r="K488" s="290">
        <v>174.4</v>
      </c>
      <c r="L488" s="290">
        <v>161.25</v>
      </c>
      <c r="M488" s="290">
        <v>4.2042400000000004</v>
      </c>
    </row>
    <row r="489" spans="1:13">
      <c r="A489" s="269">
        <v>479</v>
      </c>
      <c r="B489" s="246" t="s">
        <v>564</v>
      </c>
      <c r="C489" s="290">
        <v>647.85</v>
      </c>
      <c r="D489" s="290">
        <v>652.7166666666667</v>
      </c>
      <c r="E489" s="290">
        <v>630.63333333333344</v>
      </c>
      <c r="F489" s="290">
        <v>613.41666666666674</v>
      </c>
      <c r="G489" s="290">
        <v>591.33333333333348</v>
      </c>
      <c r="H489" s="290">
        <v>669.93333333333339</v>
      </c>
      <c r="I489" s="290">
        <v>692.01666666666665</v>
      </c>
      <c r="J489" s="290">
        <v>709.23333333333335</v>
      </c>
      <c r="K489" s="290">
        <v>674.8</v>
      </c>
      <c r="L489" s="290">
        <v>635.5</v>
      </c>
      <c r="M489" s="290">
        <v>2.1562999999999999</v>
      </c>
    </row>
    <row r="490" spans="1:13">
      <c r="A490" s="269">
        <v>480</v>
      </c>
      <c r="B490" s="246" t="s">
        <v>199</v>
      </c>
      <c r="C490" s="290">
        <v>103.85</v>
      </c>
      <c r="D490" s="290">
        <v>103.8</v>
      </c>
      <c r="E490" s="290">
        <v>101.69999999999999</v>
      </c>
      <c r="F490" s="290">
        <v>99.55</v>
      </c>
      <c r="G490" s="290">
        <v>97.449999999999989</v>
      </c>
      <c r="H490" s="290">
        <v>105.94999999999999</v>
      </c>
      <c r="I490" s="290">
        <v>108.04999999999998</v>
      </c>
      <c r="J490" s="290">
        <v>110.19999999999999</v>
      </c>
      <c r="K490" s="290">
        <v>105.9</v>
      </c>
      <c r="L490" s="290">
        <v>101.65</v>
      </c>
      <c r="M490" s="290">
        <v>226.57943</v>
      </c>
    </row>
    <row r="491" spans="1:13">
      <c r="A491" s="269">
        <v>481</v>
      </c>
      <c r="B491" s="246" t="s">
        <v>565</v>
      </c>
      <c r="C491" s="290">
        <v>1117.55</v>
      </c>
      <c r="D491" s="290">
        <v>1127.1333333333332</v>
      </c>
      <c r="E491" s="290">
        <v>1078.4166666666665</v>
      </c>
      <c r="F491" s="290">
        <v>1039.2833333333333</v>
      </c>
      <c r="G491" s="290">
        <v>990.56666666666661</v>
      </c>
      <c r="H491" s="290">
        <v>1166.2666666666664</v>
      </c>
      <c r="I491" s="290">
        <v>1214.9833333333331</v>
      </c>
      <c r="J491" s="290">
        <v>1254.1166666666663</v>
      </c>
      <c r="K491" s="290">
        <v>1175.8499999999999</v>
      </c>
      <c r="L491" s="290">
        <v>1088</v>
      </c>
      <c r="M491" s="290">
        <v>1.1645300000000001</v>
      </c>
    </row>
    <row r="492" spans="1:13">
      <c r="A492" s="269">
        <v>482</v>
      </c>
      <c r="B492" s="246" t="s">
        <v>285</v>
      </c>
      <c r="C492" s="290">
        <v>173.95</v>
      </c>
      <c r="D492" s="290">
        <v>175.54999999999998</v>
      </c>
      <c r="E492" s="290">
        <v>171.59999999999997</v>
      </c>
      <c r="F492" s="290">
        <v>169.24999999999997</v>
      </c>
      <c r="G492" s="290">
        <v>165.29999999999995</v>
      </c>
      <c r="H492" s="290">
        <v>177.89999999999998</v>
      </c>
      <c r="I492" s="290">
        <v>181.84999999999997</v>
      </c>
      <c r="J492" s="290">
        <v>184.2</v>
      </c>
      <c r="K492" s="290">
        <v>179.5</v>
      </c>
      <c r="L492" s="290">
        <v>173.2</v>
      </c>
      <c r="M492" s="290">
        <v>1.7144900000000001</v>
      </c>
    </row>
    <row r="493" spans="1:13">
      <c r="A493" s="269">
        <v>483</v>
      </c>
      <c r="B493" s="246" t="s">
        <v>566</v>
      </c>
      <c r="C493" s="290">
        <v>974</v>
      </c>
      <c r="D493" s="290">
        <v>984.06666666666661</v>
      </c>
      <c r="E493" s="290">
        <v>959.18333333333317</v>
      </c>
      <c r="F493" s="290">
        <v>944.36666666666656</v>
      </c>
      <c r="G493" s="290">
        <v>919.48333333333312</v>
      </c>
      <c r="H493" s="290">
        <v>998.88333333333321</v>
      </c>
      <c r="I493" s="290">
        <v>1023.7666666666667</v>
      </c>
      <c r="J493" s="290">
        <v>1038.5833333333333</v>
      </c>
      <c r="K493" s="290">
        <v>1008.95</v>
      </c>
      <c r="L493" s="290">
        <v>969.25</v>
      </c>
      <c r="M493" s="290">
        <v>1.0485199999999999</v>
      </c>
    </row>
    <row r="494" spans="1:13">
      <c r="A494" s="269">
        <v>484</v>
      </c>
      <c r="B494" s="246" t="s">
        <v>557</v>
      </c>
      <c r="C494" s="290">
        <v>241.65</v>
      </c>
      <c r="D494" s="290">
        <v>243.54999999999998</v>
      </c>
      <c r="E494" s="290">
        <v>234.09999999999997</v>
      </c>
      <c r="F494" s="290">
        <v>226.54999999999998</v>
      </c>
      <c r="G494" s="290">
        <v>217.09999999999997</v>
      </c>
      <c r="H494" s="290">
        <v>251.09999999999997</v>
      </c>
      <c r="I494" s="290">
        <v>260.54999999999995</v>
      </c>
      <c r="J494" s="290">
        <v>268.09999999999997</v>
      </c>
      <c r="K494" s="290">
        <v>253</v>
      </c>
      <c r="L494" s="290">
        <v>236</v>
      </c>
      <c r="M494" s="290">
        <v>5.3455500000000002</v>
      </c>
    </row>
    <row r="495" spans="1:13">
      <c r="A495" s="269">
        <v>485</v>
      </c>
      <c r="B495" s="246" t="s">
        <v>556</v>
      </c>
      <c r="C495" s="290">
        <v>1717.45</v>
      </c>
      <c r="D495" s="290">
        <v>1749.1499999999999</v>
      </c>
      <c r="E495" s="290">
        <v>1668.2999999999997</v>
      </c>
      <c r="F495" s="290">
        <v>1619.1499999999999</v>
      </c>
      <c r="G495" s="290">
        <v>1538.2999999999997</v>
      </c>
      <c r="H495" s="290">
        <v>1798.2999999999997</v>
      </c>
      <c r="I495" s="290">
        <v>1879.1499999999996</v>
      </c>
      <c r="J495" s="290">
        <v>1928.2999999999997</v>
      </c>
      <c r="K495" s="290">
        <v>1830</v>
      </c>
      <c r="L495" s="290">
        <v>1700</v>
      </c>
      <c r="M495" s="290">
        <v>0.10022</v>
      </c>
    </row>
    <row r="496" spans="1:13">
      <c r="A496" s="269">
        <v>486</v>
      </c>
      <c r="B496" s="246" t="s">
        <v>200</v>
      </c>
      <c r="C496" s="290">
        <v>549.6</v>
      </c>
      <c r="D496" s="290">
        <v>550.15</v>
      </c>
      <c r="E496" s="290">
        <v>539.54999999999995</v>
      </c>
      <c r="F496" s="290">
        <v>529.5</v>
      </c>
      <c r="G496" s="290">
        <v>518.9</v>
      </c>
      <c r="H496" s="290">
        <v>560.19999999999993</v>
      </c>
      <c r="I496" s="290">
        <v>570.80000000000007</v>
      </c>
      <c r="J496" s="290">
        <v>580.84999999999991</v>
      </c>
      <c r="K496" s="290">
        <v>560.75</v>
      </c>
      <c r="L496" s="290">
        <v>540.1</v>
      </c>
      <c r="M496" s="290">
        <v>13.28342</v>
      </c>
    </row>
    <row r="497" spans="1:13">
      <c r="A497" s="269">
        <v>487</v>
      </c>
      <c r="B497" s="246" t="s">
        <v>558</v>
      </c>
      <c r="C497" s="290">
        <v>155.30000000000001</v>
      </c>
      <c r="D497" s="290">
        <v>156.66666666666666</v>
      </c>
      <c r="E497" s="290">
        <v>153.48333333333332</v>
      </c>
      <c r="F497" s="290">
        <v>151.66666666666666</v>
      </c>
      <c r="G497" s="290">
        <v>148.48333333333332</v>
      </c>
      <c r="H497" s="290">
        <v>158.48333333333332</v>
      </c>
      <c r="I497" s="290">
        <v>161.66666666666666</v>
      </c>
      <c r="J497" s="290">
        <v>163.48333333333332</v>
      </c>
      <c r="K497" s="290">
        <v>159.85</v>
      </c>
      <c r="L497" s="290">
        <v>154.85</v>
      </c>
      <c r="M497" s="290">
        <v>0.60363999999999995</v>
      </c>
    </row>
    <row r="498" spans="1:13">
      <c r="A498" s="269">
        <v>488</v>
      </c>
      <c r="B498" s="246" t="s">
        <v>559</v>
      </c>
      <c r="C498" s="290">
        <v>3027.95</v>
      </c>
      <c r="D498" s="290">
        <v>3032.4500000000003</v>
      </c>
      <c r="E498" s="290">
        <v>3005.5000000000005</v>
      </c>
      <c r="F498" s="290">
        <v>2983.05</v>
      </c>
      <c r="G498" s="290">
        <v>2956.1000000000004</v>
      </c>
      <c r="H498" s="290">
        <v>3054.9000000000005</v>
      </c>
      <c r="I498" s="290">
        <v>3081.8500000000004</v>
      </c>
      <c r="J498" s="290">
        <v>3104.3000000000006</v>
      </c>
      <c r="K498" s="290">
        <v>3059.4</v>
      </c>
      <c r="L498" s="290">
        <v>3010</v>
      </c>
      <c r="M498" s="290">
        <v>8.2610000000000003E-2</v>
      </c>
    </row>
    <row r="499" spans="1:13">
      <c r="A499" s="269">
        <v>489</v>
      </c>
      <c r="B499" s="246" t="s">
        <v>563</v>
      </c>
      <c r="C499" s="290">
        <v>683.1</v>
      </c>
      <c r="D499" s="290">
        <v>685.29999999999984</v>
      </c>
      <c r="E499" s="290">
        <v>677.84999999999968</v>
      </c>
      <c r="F499" s="290">
        <v>672.5999999999998</v>
      </c>
      <c r="G499" s="290">
        <v>665.14999999999964</v>
      </c>
      <c r="H499" s="290">
        <v>690.54999999999973</v>
      </c>
      <c r="I499" s="290">
        <v>697.99999999999977</v>
      </c>
      <c r="J499" s="290">
        <v>703.24999999999977</v>
      </c>
      <c r="K499" s="290">
        <v>692.75</v>
      </c>
      <c r="L499" s="290">
        <v>680.05</v>
      </c>
      <c r="M499" s="290">
        <v>8.9480000000000004E-2</v>
      </c>
    </row>
    <row r="500" spans="1:13">
      <c r="A500" s="269">
        <v>490</v>
      </c>
      <c r="B500" s="246" t="s">
        <v>560</v>
      </c>
      <c r="C500" s="290">
        <v>104.7</v>
      </c>
      <c r="D500" s="290">
        <v>105.75</v>
      </c>
      <c r="E500" s="290">
        <v>101.6</v>
      </c>
      <c r="F500" s="290">
        <v>98.5</v>
      </c>
      <c r="G500" s="290">
        <v>94.35</v>
      </c>
      <c r="H500" s="290">
        <v>108.85</v>
      </c>
      <c r="I500" s="290">
        <v>113</v>
      </c>
      <c r="J500" s="290">
        <v>116.1</v>
      </c>
      <c r="K500" s="290">
        <v>109.9</v>
      </c>
      <c r="L500" s="290">
        <v>102.65</v>
      </c>
      <c r="M500" s="290">
        <v>1.2997799999999999</v>
      </c>
    </row>
    <row r="501" spans="1:13">
      <c r="A501" s="269">
        <v>491</v>
      </c>
      <c r="B501" s="246" t="s">
        <v>567</v>
      </c>
      <c r="C501" s="290">
        <v>6867.05</v>
      </c>
      <c r="D501" s="290">
        <v>6875.6833333333343</v>
      </c>
      <c r="E501" s="290">
        <v>6851.466666666669</v>
      </c>
      <c r="F501" s="290">
        <v>6835.883333333335</v>
      </c>
      <c r="G501" s="290">
        <v>6811.6666666666697</v>
      </c>
      <c r="H501" s="290">
        <v>6891.2666666666682</v>
      </c>
      <c r="I501" s="290">
        <v>6915.4833333333336</v>
      </c>
      <c r="J501" s="290">
        <v>6931.0666666666675</v>
      </c>
      <c r="K501" s="290">
        <v>6899.9</v>
      </c>
      <c r="L501" s="290">
        <v>6860.1</v>
      </c>
      <c r="M501" s="290">
        <v>3.014E-2</v>
      </c>
    </row>
    <row r="502" spans="1:13">
      <c r="A502" s="269">
        <v>492</v>
      </c>
      <c r="B502" s="246" t="s">
        <v>568</v>
      </c>
      <c r="C502" s="290">
        <v>80.849999999999994</v>
      </c>
      <c r="D502" s="290">
        <v>79.61666666666666</v>
      </c>
      <c r="E502" s="290">
        <v>78.383333333333326</v>
      </c>
      <c r="F502" s="290">
        <v>75.916666666666671</v>
      </c>
      <c r="G502" s="290">
        <v>74.683333333333337</v>
      </c>
      <c r="H502" s="290">
        <v>82.083333333333314</v>
      </c>
      <c r="I502" s="290">
        <v>83.316666666666634</v>
      </c>
      <c r="J502" s="290">
        <v>85.783333333333303</v>
      </c>
      <c r="K502" s="290">
        <v>80.849999999999994</v>
      </c>
      <c r="L502" s="290">
        <v>77.150000000000006</v>
      </c>
      <c r="M502" s="290">
        <v>16.74785</v>
      </c>
    </row>
    <row r="503" spans="1:13">
      <c r="A503" s="269">
        <v>493</v>
      </c>
      <c r="B503" s="246" t="s">
        <v>569</v>
      </c>
      <c r="C503" s="290">
        <v>34.25</v>
      </c>
      <c r="D503" s="290">
        <v>34.300000000000004</v>
      </c>
      <c r="E503" s="290">
        <v>33.45000000000001</v>
      </c>
      <c r="F503" s="290">
        <v>32.650000000000006</v>
      </c>
      <c r="G503" s="290">
        <v>31.800000000000011</v>
      </c>
      <c r="H503" s="290">
        <v>35.100000000000009</v>
      </c>
      <c r="I503" s="290">
        <v>35.950000000000003</v>
      </c>
      <c r="J503" s="290">
        <v>36.750000000000007</v>
      </c>
      <c r="K503" s="290">
        <v>35.15</v>
      </c>
      <c r="L503" s="290">
        <v>33.5</v>
      </c>
      <c r="M503" s="290">
        <v>5.2123799999999996</v>
      </c>
    </row>
    <row r="504" spans="1:13">
      <c r="A504" s="269">
        <v>494</v>
      </c>
      <c r="B504" s="246" t="s">
        <v>2853</v>
      </c>
      <c r="C504" s="290">
        <v>289.05</v>
      </c>
      <c r="D504" s="290">
        <v>290.23333333333335</v>
      </c>
      <c r="E504" s="290">
        <v>282.61666666666667</v>
      </c>
      <c r="F504" s="290">
        <v>276.18333333333334</v>
      </c>
      <c r="G504" s="290">
        <v>268.56666666666666</v>
      </c>
      <c r="H504" s="290">
        <v>296.66666666666669</v>
      </c>
      <c r="I504" s="290">
        <v>304.28333333333336</v>
      </c>
      <c r="J504" s="290">
        <v>310.7166666666667</v>
      </c>
      <c r="K504" s="290">
        <v>297.85000000000002</v>
      </c>
      <c r="L504" s="290">
        <v>283.8</v>
      </c>
      <c r="M504" s="290">
        <v>3.47512</v>
      </c>
    </row>
    <row r="505" spans="1:13">
      <c r="A505" s="269">
        <v>495</v>
      </c>
      <c r="B505" s="246" t="s">
        <v>570</v>
      </c>
      <c r="C505" s="290">
        <v>2048.5</v>
      </c>
      <c r="D505" s="290">
        <v>2044.5</v>
      </c>
      <c r="E505" s="290">
        <v>2029</v>
      </c>
      <c r="F505" s="290">
        <v>2009.5</v>
      </c>
      <c r="G505" s="290">
        <v>1994</v>
      </c>
      <c r="H505" s="290">
        <v>2064</v>
      </c>
      <c r="I505" s="290">
        <v>2079.5</v>
      </c>
      <c r="J505" s="290">
        <v>2099</v>
      </c>
      <c r="K505" s="290">
        <v>2060</v>
      </c>
      <c r="L505" s="290">
        <v>2025</v>
      </c>
      <c r="M505" s="290">
        <v>0.36942000000000003</v>
      </c>
    </row>
    <row r="506" spans="1:13">
      <c r="A506" s="269">
        <v>496</v>
      </c>
      <c r="B506" s="246" t="s">
        <v>201</v>
      </c>
      <c r="C506" s="290">
        <v>212.4</v>
      </c>
      <c r="D506" s="290">
        <v>213.29999999999998</v>
      </c>
      <c r="E506" s="290">
        <v>208.69999999999996</v>
      </c>
      <c r="F506" s="290">
        <v>204.99999999999997</v>
      </c>
      <c r="G506" s="290">
        <v>200.39999999999995</v>
      </c>
      <c r="H506" s="290">
        <v>216.99999999999997</v>
      </c>
      <c r="I506" s="290">
        <v>221.6</v>
      </c>
      <c r="J506" s="290">
        <v>225.29999999999998</v>
      </c>
      <c r="K506" s="290">
        <v>217.9</v>
      </c>
      <c r="L506" s="290">
        <v>209.6</v>
      </c>
      <c r="M506" s="290">
        <v>79.608869999999996</v>
      </c>
    </row>
    <row r="507" spans="1:13">
      <c r="A507" s="269">
        <v>497</v>
      </c>
      <c r="B507" s="246" t="s">
        <v>571</v>
      </c>
      <c r="C507" s="290">
        <v>254.1</v>
      </c>
      <c r="D507" s="290">
        <v>254.98333333333335</v>
      </c>
      <c r="E507" s="290">
        <v>244.36666666666667</v>
      </c>
      <c r="F507" s="290">
        <v>234.63333333333333</v>
      </c>
      <c r="G507" s="290">
        <v>224.01666666666665</v>
      </c>
      <c r="H507" s="290">
        <v>264.7166666666667</v>
      </c>
      <c r="I507" s="290">
        <v>275.33333333333337</v>
      </c>
      <c r="J507" s="290">
        <v>285.06666666666672</v>
      </c>
      <c r="K507" s="290">
        <v>265.60000000000002</v>
      </c>
      <c r="L507" s="290">
        <v>245.25</v>
      </c>
      <c r="M507" s="290">
        <v>10.249129999999999</v>
      </c>
    </row>
    <row r="508" spans="1:13">
      <c r="A508" s="269">
        <v>498</v>
      </c>
      <c r="B508" s="246" t="s">
        <v>202</v>
      </c>
      <c r="C508" s="290">
        <v>28.4</v>
      </c>
      <c r="D508" s="290">
        <v>28.633333333333329</v>
      </c>
      <c r="E508" s="290">
        <v>27.316666666666659</v>
      </c>
      <c r="F508" s="290">
        <v>26.233333333333331</v>
      </c>
      <c r="G508" s="290">
        <v>24.916666666666661</v>
      </c>
      <c r="H508" s="290">
        <v>29.716666666666658</v>
      </c>
      <c r="I508" s="290">
        <v>31.033333333333328</v>
      </c>
      <c r="J508" s="290">
        <v>32.11666666666666</v>
      </c>
      <c r="K508" s="290">
        <v>29.95</v>
      </c>
      <c r="L508" s="290">
        <v>27.55</v>
      </c>
      <c r="M508" s="290">
        <v>224.59083000000001</v>
      </c>
    </row>
    <row r="509" spans="1:13">
      <c r="A509" s="269">
        <v>499</v>
      </c>
      <c r="B509" s="246" t="s">
        <v>203</v>
      </c>
      <c r="C509" s="290">
        <v>163.9</v>
      </c>
      <c r="D509" s="290">
        <v>165.65</v>
      </c>
      <c r="E509" s="290">
        <v>159.35000000000002</v>
      </c>
      <c r="F509" s="290">
        <v>154.80000000000001</v>
      </c>
      <c r="G509" s="290">
        <v>148.50000000000003</v>
      </c>
      <c r="H509" s="290">
        <v>170.20000000000002</v>
      </c>
      <c r="I509" s="290">
        <v>176.50000000000003</v>
      </c>
      <c r="J509" s="290">
        <v>181.05</v>
      </c>
      <c r="K509" s="290">
        <v>171.95</v>
      </c>
      <c r="L509" s="290">
        <v>161.1</v>
      </c>
      <c r="M509" s="290">
        <v>259.74594999999999</v>
      </c>
    </row>
    <row r="510" spans="1:13">
      <c r="A510" s="269">
        <v>500</v>
      </c>
      <c r="B510" s="246" t="s">
        <v>572</v>
      </c>
      <c r="C510" s="290">
        <v>137.05000000000001</v>
      </c>
      <c r="D510" s="290">
        <v>129.78333333333333</v>
      </c>
      <c r="E510" s="290">
        <v>122.36666666666667</v>
      </c>
      <c r="F510" s="290">
        <v>107.68333333333334</v>
      </c>
      <c r="G510" s="290">
        <v>100.26666666666668</v>
      </c>
      <c r="H510" s="290">
        <v>144.46666666666667</v>
      </c>
      <c r="I510" s="290">
        <v>151.88333333333335</v>
      </c>
      <c r="J510" s="290">
        <v>166.56666666666666</v>
      </c>
      <c r="K510" s="290">
        <v>137.19999999999999</v>
      </c>
      <c r="L510" s="290">
        <v>115.1</v>
      </c>
      <c r="M510" s="290">
        <v>14.916119999999999</v>
      </c>
    </row>
    <row r="511" spans="1:13">
      <c r="A511" s="269">
        <v>501</v>
      </c>
      <c r="B511" s="246" t="s">
        <v>573</v>
      </c>
      <c r="C511" s="290">
        <v>1207.95</v>
      </c>
      <c r="D511" s="290">
        <v>1228.3166666666666</v>
      </c>
      <c r="E511" s="290">
        <v>1182.6333333333332</v>
      </c>
      <c r="F511" s="290">
        <v>1157.3166666666666</v>
      </c>
      <c r="G511" s="290">
        <v>1111.6333333333332</v>
      </c>
      <c r="H511" s="290">
        <v>1253.6333333333332</v>
      </c>
      <c r="I511" s="290">
        <v>1299.3166666666666</v>
      </c>
      <c r="J511" s="290">
        <v>1324.6333333333332</v>
      </c>
      <c r="K511" s="290">
        <v>1274</v>
      </c>
      <c r="L511" s="290">
        <v>1203</v>
      </c>
      <c r="M511" s="290">
        <v>0.58765000000000001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53" sqref="D53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55"/>
      <c r="B5" s="555"/>
      <c r="C5" s="556"/>
      <c r="D5" s="55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57" t="s">
        <v>575</v>
      </c>
      <c r="C7" s="557"/>
      <c r="D7" s="263">
        <f>Main!B10</f>
        <v>43999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43998</v>
      </c>
      <c r="B10" s="268">
        <v>540697</v>
      </c>
      <c r="C10" s="269" t="s">
        <v>3768</v>
      </c>
      <c r="D10" s="269" t="s">
        <v>3789</v>
      </c>
      <c r="E10" s="269" t="s">
        <v>584</v>
      </c>
      <c r="F10" s="388">
        <v>79140</v>
      </c>
      <c r="G10" s="268">
        <v>7.61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43998</v>
      </c>
      <c r="B11" s="268">
        <v>540697</v>
      </c>
      <c r="C11" s="269" t="s">
        <v>3768</v>
      </c>
      <c r="D11" s="269" t="s">
        <v>3789</v>
      </c>
      <c r="E11" s="269" t="s">
        <v>585</v>
      </c>
      <c r="F11" s="388">
        <v>79140</v>
      </c>
      <c r="G11" s="268">
        <v>7.75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43998</v>
      </c>
      <c r="B12" s="268">
        <v>540697</v>
      </c>
      <c r="C12" s="269" t="s">
        <v>3768</v>
      </c>
      <c r="D12" s="269" t="s">
        <v>3790</v>
      </c>
      <c r="E12" s="269" t="s">
        <v>584</v>
      </c>
      <c r="F12" s="388">
        <v>85736</v>
      </c>
      <c r="G12" s="268">
        <v>7.67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43998</v>
      </c>
      <c r="B13" s="268">
        <v>541865</v>
      </c>
      <c r="C13" s="269" t="s">
        <v>3791</v>
      </c>
      <c r="D13" s="269" t="s">
        <v>3792</v>
      </c>
      <c r="E13" s="269" t="s">
        <v>584</v>
      </c>
      <c r="F13" s="388">
        <v>36000</v>
      </c>
      <c r="G13" s="268">
        <v>44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43998</v>
      </c>
      <c r="B14" s="268">
        <v>541865</v>
      </c>
      <c r="C14" s="269" t="s">
        <v>3791</v>
      </c>
      <c r="D14" s="269" t="s">
        <v>3793</v>
      </c>
      <c r="E14" s="269" t="s">
        <v>585</v>
      </c>
      <c r="F14" s="388">
        <v>36000</v>
      </c>
      <c r="G14" s="268">
        <v>44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43998</v>
      </c>
      <c r="B15" s="268">
        <v>531739</v>
      </c>
      <c r="C15" s="269" t="s">
        <v>3794</v>
      </c>
      <c r="D15" s="269" t="s">
        <v>3795</v>
      </c>
      <c r="E15" s="269" t="s">
        <v>584</v>
      </c>
      <c r="F15" s="388">
        <v>900000</v>
      </c>
      <c r="G15" s="268">
        <v>5.01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43998</v>
      </c>
      <c r="B16" s="268">
        <v>500186</v>
      </c>
      <c r="C16" s="269" t="s">
        <v>1519</v>
      </c>
      <c r="D16" s="269" t="s">
        <v>3796</v>
      </c>
      <c r="E16" s="269" t="s">
        <v>584</v>
      </c>
      <c r="F16" s="388">
        <v>1227528</v>
      </c>
      <c r="G16" s="268">
        <v>64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43998</v>
      </c>
      <c r="B17" s="268">
        <v>500186</v>
      </c>
      <c r="C17" s="269" t="s">
        <v>1519</v>
      </c>
      <c r="D17" s="269" t="s">
        <v>3797</v>
      </c>
      <c r="E17" s="269" t="s">
        <v>585</v>
      </c>
      <c r="F17" s="388">
        <v>855449</v>
      </c>
      <c r="G17" s="268">
        <v>64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43998</v>
      </c>
      <c r="B18" s="268">
        <v>540243</v>
      </c>
      <c r="C18" s="269" t="s">
        <v>3798</v>
      </c>
      <c r="D18" s="269" t="s">
        <v>3799</v>
      </c>
      <c r="E18" s="269" t="s">
        <v>584</v>
      </c>
      <c r="F18" s="388">
        <v>12799</v>
      </c>
      <c r="G18" s="268">
        <v>28.93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43998</v>
      </c>
      <c r="B19" s="268">
        <v>532817</v>
      </c>
      <c r="C19" s="269" t="s">
        <v>2143</v>
      </c>
      <c r="D19" s="269" t="s">
        <v>3800</v>
      </c>
      <c r="E19" s="269" t="s">
        <v>585</v>
      </c>
      <c r="F19" s="388">
        <v>191430</v>
      </c>
      <c r="G19" s="268">
        <v>11.9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43998</v>
      </c>
      <c r="B20" s="268">
        <v>539026</v>
      </c>
      <c r="C20" s="269" t="s">
        <v>3801</v>
      </c>
      <c r="D20" s="269" t="s">
        <v>3802</v>
      </c>
      <c r="E20" s="269" t="s">
        <v>584</v>
      </c>
      <c r="F20" s="388">
        <v>20000</v>
      </c>
      <c r="G20" s="268">
        <v>43.47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43998</v>
      </c>
      <c r="B21" s="268">
        <v>539222</v>
      </c>
      <c r="C21" s="269" t="s">
        <v>3803</v>
      </c>
      <c r="D21" s="269" t="s">
        <v>3802</v>
      </c>
      <c r="E21" s="269" t="s">
        <v>584</v>
      </c>
      <c r="F21" s="388">
        <v>30000</v>
      </c>
      <c r="G21" s="268">
        <v>28.05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43998</v>
      </c>
      <c r="B22" s="268" t="s">
        <v>3804</v>
      </c>
      <c r="C22" s="269" t="s">
        <v>3805</v>
      </c>
      <c r="D22" s="269" t="s">
        <v>3771</v>
      </c>
      <c r="E22" s="269" t="s">
        <v>584</v>
      </c>
      <c r="F22" s="388">
        <v>619459</v>
      </c>
      <c r="G22" s="268">
        <v>1.3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43998</v>
      </c>
      <c r="B23" s="268" t="s">
        <v>97</v>
      </c>
      <c r="C23" s="269" t="s">
        <v>3806</v>
      </c>
      <c r="D23" s="269" t="s">
        <v>3699</v>
      </c>
      <c r="E23" s="269" t="s">
        <v>584</v>
      </c>
      <c r="F23" s="388">
        <v>1998484</v>
      </c>
      <c r="G23" s="268">
        <v>48.22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43998</v>
      </c>
      <c r="B24" s="268" t="s">
        <v>118</v>
      </c>
      <c r="C24" s="269" t="s">
        <v>3710</v>
      </c>
      <c r="D24" s="269" t="s">
        <v>3637</v>
      </c>
      <c r="E24" s="269" t="s">
        <v>584</v>
      </c>
      <c r="F24" s="388">
        <v>2391519</v>
      </c>
      <c r="G24" s="268">
        <v>153.9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43998</v>
      </c>
      <c r="B25" s="268" t="s">
        <v>1635</v>
      </c>
      <c r="C25" s="269" t="s">
        <v>3807</v>
      </c>
      <c r="D25" s="269" t="s">
        <v>3808</v>
      </c>
      <c r="E25" s="269" t="s">
        <v>584</v>
      </c>
      <c r="F25" s="388">
        <v>380890</v>
      </c>
      <c r="G25" s="268">
        <v>32.659999999999997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43998</v>
      </c>
      <c r="B26" s="268" t="s">
        <v>1635</v>
      </c>
      <c r="C26" s="269" t="s">
        <v>3807</v>
      </c>
      <c r="D26" s="269" t="s">
        <v>3809</v>
      </c>
      <c r="E26" s="269" t="s">
        <v>584</v>
      </c>
      <c r="F26" s="388">
        <v>191676</v>
      </c>
      <c r="G26" s="268">
        <v>32.07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43998</v>
      </c>
      <c r="B27" s="268" t="s">
        <v>1635</v>
      </c>
      <c r="C27" s="269" t="s">
        <v>3807</v>
      </c>
      <c r="D27" s="269" t="s">
        <v>3810</v>
      </c>
      <c r="E27" s="269" t="s">
        <v>584</v>
      </c>
      <c r="F27" s="388">
        <v>218000</v>
      </c>
      <c r="G27" s="268">
        <v>31.5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43998</v>
      </c>
      <c r="B28" s="268" t="s">
        <v>153</v>
      </c>
      <c r="C28" s="269" t="s">
        <v>3760</v>
      </c>
      <c r="D28" s="269" t="s">
        <v>3699</v>
      </c>
      <c r="E28" s="269" t="s">
        <v>584</v>
      </c>
      <c r="F28" s="388">
        <v>4428889</v>
      </c>
      <c r="G28" s="268">
        <v>28.68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43998</v>
      </c>
      <c r="B29" s="268" t="s">
        <v>153</v>
      </c>
      <c r="C29" s="269" t="s">
        <v>3760</v>
      </c>
      <c r="D29" s="269" t="s">
        <v>3637</v>
      </c>
      <c r="E29" s="269" t="s">
        <v>584</v>
      </c>
      <c r="F29" s="388">
        <v>3115127</v>
      </c>
      <c r="G29" s="268">
        <v>28.96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43998</v>
      </c>
      <c r="B30" s="268" t="s">
        <v>3769</v>
      </c>
      <c r="C30" s="269" t="s">
        <v>3770</v>
      </c>
      <c r="D30" s="269" t="s">
        <v>3771</v>
      </c>
      <c r="E30" s="269" t="s">
        <v>584</v>
      </c>
      <c r="F30" s="388">
        <v>1000000</v>
      </c>
      <c r="G30" s="268">
        <v>0.3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43998</v>
      </c>
      <c r="B31" s="268" t="s">
        <v>3769</v>
      </c>
      <c r="C31" s="269" t="s">
        <v>3770</v>
      </c>
      <c r="D31" s="269" t="s">
        <v>3722</v>
      </c>
      <c r="E31" s="269" t="s">
        <v>584</v>
      </c>
      <c r="F31" s="388">
        <v>1</v>
      </c>
      <c r="G31" s="268">
        <v>0.3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43998</v>
      </c>
      <c r="B32" s="268" t="s">
        <v>169</v>
      </c>
      <c r="C32" s="269" t="s">
        <v>3681</v>
      </c>
      <c r="D32" s="269" t="s">
        <v>3637</v>
      </c>
      <c r="E32" s="269" t="s">
        <v>584</v>
      </c>
      <c r="F32" s="388">
        <v>4945466</v>
      </c>
      <c r="G32" s="268">
        <v>162.53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43998</v>
      </c>
      <c r="B33" s="268" t="s">
        <v>169</v>
      </c>
      <c r="C33" s="269" t="s">
        <v>3681</v>
      </c>
      <c r="D33" s="269" t="s">
        <v>3682</v>
      </c>
      <c r="E33" s="269" t="s">
        <v>584</v>
      </c>
      <c r="F33" s="388">
        <v>2811093</v>
      </c>
      <c r="G33" s="268">
        <v>162.1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43998</v>
      </c>
      <c r="B34" s="268" t="s">
        <v>2414</v>
      </c>
      <c r="C34" s="269" t="s">
        <v>3811</v>
      </c>
      <c r="D34" s="269" t="s">
        <v>3812</v>
      </c>
      <c r="E34" s="269" t="s">
        <v>584</v>
      </c>
      <c r="F34" s="388">
        <v>2237500</v>
      </c>
      <c r="G34" s="268">
        <v>86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43998</v>
      </c>
      <c r="B35" s="268" t="s">
        <v>3813</v>
      </c>
      <c r="C35" s="269" t="s">
        <v>3814</v>
      </c>
      <c r="D35" s="269" t="s">
        <v>3815</v>
      </c>
      <c r="E35" s="269" t="s">
        <v>584</v>
      </c>
      <c r="F35" s="388">
        <v>54000</v>
      </c>
      <c r="G35" s="268">
        <v>14.35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43998</v>
      </c>
      <c r="B36" s="268" t="s">
        <v>184</v>
      </c>
      <c r="C36" s="269" t="s">
        <v>3816</v>
      </c>
      <c r="D36" s="269" t="s">
        <v>3682</v>
      </c>
      <c r="E36" s="269" t="s">
        <v>584</v>
      </c>
      <c r="F36" s="388">
        <v>15665272</v>
      </c>
      <c r="G36" s="268">
        <v>96.58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43998</v>
      </c>
      <c r="B37" s="268" t="s">
        <v>292</v>
      </c>
      <c r="C37" s="269" t="s">
        <v>3817</v>
      </c>
      <c r="D37" s="269" t="s">
        <v>3818</v>
      </c>
      <c r="E37" s="269" t="s">
        <v>585</v>
      </c>
      <c r="F37" s="388">
        <v>61000</v>
      </c>
      <c r="G37" s="268">
        <v>17100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43998</v>
      </c>
      <c r="B38" s="268" t="s">
        <v>292</v>
      </c>
      <c r="C38" s="269" t="s">
        <v>3817</v>
      </c>
      <c r="D38" s="269" t="s">
        <v>3819</v>
      </c>
      <c r="E38" s="269" t="s">
        <v>585</v>
      </c>
      <c r="F38" s="388">
        <v>61000</v>
      </c>
      <c r="G38" s="268">
        <v>17100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43998</v>
      </c>
      <c r="B39" s="268" t="s">
        <v>3223</v>
      </c>
      <c r="C39" s="269" t="s">
        <v>3820</v>
      </c>
      <c r="D39" s="269" t="s">
        <v>3821</v>
      </c>
      <c r="E39" s="269" t="s">
        <v>585</v>
      </c>
      <c r="F39" s="388">
        <v>3500000</v>
      </c>
      <c r="G39" s="268">
        <v>11.95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43998</v>
      </c>
      <c r="B40" s="268" t="s">
        <v>3804</v>
      </c>
      <c r="C40" s="269" t="s">
        <v>3805</v>
      </c>
      <c r="D40" s="269" t="s">
        <v>3771</v>
      </c>
      <c r="E40" s="269" t="s">
        <v>585</v>
      </c>
      <c r="F40" s="388">
        <v>896284</v>
      </c>
      <c r="G40" s="268">
        <v>1.3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43998</v>
      </c>
      <c r="B41" s="268" t="s">
        <v>97</v>
      </c>
      <c r="C41" s="269" t="s">
        <v>3806</v>
      </c>
      <c r="D41" s="269" t="s">
        <v>3699</v>
      </c>
      <c r="E41" s="269" t="s">
        <v>585</v>
      </c>
      <c r="F41" s="388">
        <v>1998484</v>
      </c>
      <c r="G41" s="268">
        <v>48.27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43998</v>
      </c>
      <c r="B42" s="268" t="s">
        <v>1519</v>
      </c>
      <c r="C42" s="269" t="s">
        <v>3822</v>
      </c>
      <c r="D42" s="269" t="s">
        <v>3797</v>
      </c>
      <c r="E42" s="269" t="s">
        <v>585</v>
      </c>
      <c r="F42" s="388">
        <v>855449</v>
      </c>
      <c r="G42" s="268">
        <v>64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43998</v>
      </c>
      <c r="B43" s="268" t="s">
        <v>118</v>
      </c>
      <c r="C43" s="269" t="s">
        <v>3710</v>
      </c>
      <c r="D43" s="269" t="s">
        <v>3637</v>
      </c>
      <c r="E43" s="269" t="s">
        <v>585</v>
      </c>
      <c r="F43" s="388">
        <v>2368580</v>
      </c>
      <c r="G43" s="268">
        <v>154.15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43998</v>
      </c>
      <c r="B44" s="268" t="s">
        <v>1635</v>
      </c>
      <c r="C44" s="269" t="s">
        <v>3807</v>
      </c>
      <c r="D44" s="269" t="s">
        <v>3808</v>
      </c>
      <c r="E44" s="269" t="s">
        <v>585</v>
      </c>
      <c r="F44" s="388">
        <v>205905</v>
      </c>
      <c r="G44" s="268">
        <v>32.630000000000003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43998</v>
      </c>
      <c r="B45" s="268" t="s">
        <v>1635</v>
      </c>
      <c r="C45" s="269" t="s">
        <v>3807</v>
      </c>
      <c r="D45" s="269" t="s">
        <v>3810</v>
      </c>
      <c r="E45" s="269" t="s">
        <v>585</v>
      </c>
      <c r="F45" s="388">
        <v>18000</v>
      </c>
      <c r="G45" s="268">
        <v>32.75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43998</v>
      </c>
      <c r="B46" s="268" t="s">
        <v>1635</v>
      </c>
      <c r="C46" s="269" t="s">
        <v>3807</v>
      </c>
      <c r="D46" s="269" t="s">
        <v>3809</v>
      </c>
      <c r="E46" s="269" t="s">
        <v>585</v>
      </c>
      <c r="F46" s="388">
        <v>301676</v>
      </c>
      <c r="G46" s="268">
        <v>31.67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43998</v>
      </c>
      <c r="B47" s="268" t="s">
        <v>1635</v>
      </c>
      <c r="C47" s="269" t="s">
        <v>3807</v>
      </c>
      <c r="D47" s="269" t="s">
        <v>3823</v>
      </c>
      <c r="E47" s="269" t="s">
        <v>585</v>
      </c>
      <c r="F47" s="388">
        <v>304627</v>
      </c>
      <c r="G47" s="268">
        <v>32.72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43998</v>
      </c>
      <c r="B48" s="268" t="s">
        <v>153</v>
      </c>
      <c r="C48" s="269" t="s">
        <v>3760</v>
      </c>
      <c r="D48" s="269" t="s">
        <v>3637</v>
      </c>
      <c r="E48" s="269" t="s">
        <v>585</v>
      </c>
      <c r="F48" s="388">
        <v>3134075</v>
      </c>
      <c r="G48" s="268">
        <v>28.94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43998</v>
      </c>
      <c r="B49" s="268" t="s">
        <v>153</v>
      </c>
      <c r="C49" s="269" t="s">
        <v>3760</v>
      </c>
      <c r="D49" s="269" t="s">
        <v>3699</v>
      </c>
      <c r="E49" s="269" t="s">
        <v>585</v>
      </c>
      <c r="F49" s="388">
        <v>4428889</v>
      </c>
      <c r="G49" s="268">
        <v>28.74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43998</v>
      </c>
      <c r="B50" s="268" t="s">
        <v>3769</v>
      </c>
      <c r="C50" s="269" t="s">
        <v>3770</v>
      </c>
      <c r="D50" s="269" t="s">
        <v>3722</v>
      </c>
      <c r="E50" s="269" t="s">
        <v>585</v>
      </c>
      <c r="F50" s="388">
        <v>1830656</v>
      </c>
      <c r="G50" s="268">
        <v>0.3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43998</v>
      </c>
      <c r="B51" s="268" t="s">
        <v>3769</v>
      </c>
      <c r="C51" s="269" t="s">
        <v>3770</v>
      </c>
      <c r="D51" s="269" t="s">
        <v>3771</v>
      </c>
      <c r="E51" s="269" t="s">
        <v>585</v>
      </c>
      <c r="F51" s="388">
        <v>5456476</v>
      </c>
      <c r="G51" s="268">
        <v>0.3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43998</v>
      </c>
      <c r="B52" s="268" t="s">
        <v>169</v>
      </c>
      <c r="C52" s="269" t="s">
        <v>3681</v>
      </c>
      <c r="D52" s="269" t="s">
        <v>3682</v>
      </c>
      <c r="E52" s="269" t="s">
        <v>585</v>
      </c>
      <c r="F52" s="388">
        <v>2811093</v>
      </c>
      <c r="G52" s="268">
        <v>162.25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43998</v>
      </c>
      <c r="B53" s="268" t="s">
        <v>169</v>
      </c>
      <c r="C53" s="269" t="s">
        <v>3681</v>
      </c>
      <c r="D53" s="269" t="s">
        <v>3637</v>
      </c>
      <c r="E53" s="269" t="s">
        <v>585</v>
      </c>
      <c r="F53" s="388">
        <v>4883120</v>
      </c>
      <c r="G53" s="268">
        <v>162.69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43998</v>
      </c>
      <c r="B54" s="268" t="s">
        <v>2414</v>
      </c>
      <c r="C54" s="269" t="s">
        <v>3811</v>
      </c>
      <c r="D54" s="269" t="s">
        <v>3824</v>
      </c>
      <c r="E54" s="269" t="s">
        <v>585</v>
      </c>
      <c r="F54" s="388">
        <v>2237500</v>
      </c>
      <c r="G54" s="268">
        <v>86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43998</v>
      </c>
      <c r="B55" s="268" t="s">
        <v>3813</v>
      </c>
      <c r="C55" s="269" t="s">
        <v>3814</v>
      </c>
      <c r="D55" s="269" t="s">
        <v>3825</v>
      </c>
      <c r="E55" s="269" t="s">
        <v>585</v>
      </c>
      <c r="F55" s="388">
        <v>54000</v>
      </c>
      <c r="G55" s="268">
        <v>14.35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43998</v>
      </c>
      <c r="B56" s="268" t="s">
        <v>184</v>
      </c>
      <c r="C56" s="269" t="s">
        <v>3816</v>
      </c>
      <c r="D56" s="269" t="s">
        <v>3682</v>
      </c>
      <c r="E56" s="269" t="s">
        <v>585</v>
      </c>
      <c r="F56" s="388">
        <v>15665272</v>
      </c>
      <c r="G56" s="268">
        <v>96.63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8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8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8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8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8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8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8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8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8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8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8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8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8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8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19"/>
  <sheetViews>
    <sheetView zoomScale="76" zoomScaleNormal="85" workbookViewId="0">
      <selection activeCell="I107" sqref="I107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526">
        <v>2</v>
      </c>
      <c r="B11" s="527">
        <v>43980</v>
      </c>
      <c r="C11" s="528"/>
      <c r="D11" s="529" t="s">
        <v>804</v>
      </c>
      <c r="E11" s="530" t="s">
        <v>602</v>
      </c>
      <c r="F11" s="489">
        <v>980</v>
      </c>
      <c r="G11" s="490">
        <v>897</v>
      </c>
      <c r="H11" s="530">
        <v>920</v>
      </c>
      <c r="I11" s="531" t="s">
        <v>3640</v>
      </c>
      <c r="J11" s="492" t="s">
        <v>3745</v>
      </c>
      <c r="K11" s="492">
        <f>H11-F11</f>
        <v>-60</v>
      </c>
      <c r="L11" s="498">
        <f t="shared" si="0"/>
        <v>-6.1224489795918366E-2</v>
      </c>
      <c r="M11" s="532" t="s">
        <v>665</v>
      </c>
      <c r="N11" s="501">
        <v>43994</v>
      </c>
      <c r="O11" s="533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3659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3669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3670</v>
      </c>
      <c r="K15" s="65">
        <f>H15-F15</f>
        <v>10.5</v>
      </c>
      <c r="L15" s="391">
        <f t="shared" ref="L15:L17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477">
        <v>7</v>
      </c>
      <c r="B16" s="478">
        <v>43987</v>
      </c>
      <c r="C16" s="479"/>
      <c r="D16" s="480" t="s">
        <v>182</v>
      </c>
      <c r="E16" s="481" t="s">
        <v>3630</v>
      </c>
      <c r="F16" s="395">
        <v>320</v>
      </c>
      <c r="G16" s="481">
        <v>342</v>
      </c>
      <c r="H16" s="481">
        <v>305</v>
      </c>
      <c r="I16" s="482" t="s">
        <v>3696</v>
      </c>
      <c r="J16" s="65" t="s">
        <v>3767</v>
      </c>
      <c r="K16" s="65">
        <f>F16-H16</f>
        <v>15</v>
      </c>
      <c r="L16" s="391">
        <f t="shared" si="3"/>
        <v>4.6875E-2</v>
      </c>
      <c r="M16" s="483" t="s">
        <v>601</v>
      </c>
      <c r="N16" s="469">
        <v>43993</v>
      </c>
      <c r="O16" s="48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3.8">
      <c r="A17" s="526">
        <v>8</v>
      </c>
      <c r="B17" s="527">
        <v>43990</v>
      </c>
      <c r="C17" s="528"/>
      <c r="D17" s="529" t="s">
        <v>392</v>
      </c>
      <c r="E17" s="530" t="s">
        <v>602</v>
      </c>
      <c r="F17" s="489">
        <v>674</v>
      </c>
      <c r="G17" s="490">
        <v>634</v>
      </c>
      <c r="H17" s="530">
        <v>631.5</v>
      </c>
      <c r="I17" s="531" t="s">
        <v>3708</v>
      </c>
      <c r="J17" s="492" t="s">
        <v>3744</v>
      </c>
      <c r="K17" s="492">
        <f>H17-F17</f>
        <v>-42.5</v>
      </c>
      <c r="L17" s="498">
        <f t="shared" si="3"/>
        <v>-6.3056379821958455E-2</v>
      </c>
      <c r="M17" s="532" t="s">
        <v>665</v>
      </c>
      <c r="N17" s="501">
        <v>43993</v>
      </c>
      <c r="O17" s="533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3.8">
      <c r="A18" s="514">
        <v>9</v>
      </c>
      <c r="B18" s="515">
        <v>43990</v>
      </c>
      <c r="C18" s="516"/>
      <c r="D18" s="517" t="s">
        <v>3709</v>
      </c>
      <c r="E18" s="518" t="s">
        <v>602</v>
      </c>
      <c r="F18" s="519">
        <v>229</v>
      </c>
      <c r="G18" s="518">
        <v>217</v>
      </c>
      <c r="H18" s="518">
        <v>239</v>
      </c>
      <c r="I18" s="520" t="s">
        <v>3635</v>
      </c>
      <c r="J18" s="521" t="s">
        <v>3732</v>
      </c>
      <c r="K18" s="521">
        <f>H18-F18</f>
        <v>10</v>
      </c>
      <c r="L18" s="522">
        <f t="shared" ref="L18:L19" si="4">K18/F18</f>
        <v>4.3668122270742356E-2</v>
      </c>
      <c r="M18" s="523" t="s">
        <v>601</v>
      </c>
      <c r="N18" s="524">
        <v>43992</v>
      </c>
      <c r="O18" s="525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3.8">
      <c r="A19" s="526">
        <v>10</v>
      </c>
      <c r="B19" s="527">
        <v>43991</v>
      </c>
      <c r="C19" s="528"/>
      <c r="D19" s="529" t="s">
        <v>496</v>
      </c>
      <c r="E19" s="530" t="s">
        <v>602</v>
      </c>
      <c r="F19" s="489">
        <v>249</v>
      </c>
      <c r="G19" s="490">
        <v>235</v>
      </c>
      <c r="H19" s="530">
        <v>236</v>
      </c>
      <c r="I19" s="531" t="s">
        <v>3715</v>
      </c>
      <c r="J19" s="492" t="s">
        <v>3743</v>
      </c>
      <c r="K19" s="492">
        <f>H19-F19</f>
        <v>-13</v>
      </c>
      <c r="L19" s="498">
        <f t="shared" si="4"/>
        <v>-5.2208835341365459E-2</v>
      </c>
      <c r="M19" s="532" t="s">
        <v>665</v>
      </c>
      <c r="N19" s="501">
        <v>43994</v>
      </c>
      <c r="O19" s="533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3.8">
      <c r="A20" s="392">
        <v>11</v>
      </c>
      <c r="B20" s="422">
        <v>43991</v>
      </c>
      <c r="C20" s="438"/>
      <c r="D20" s="439" t="s">
        <v>352</v>
      </c>
      <c r="E20" s="440" t="s">
        <v>602</v>
      </c>
      <c r="F20" s="440" t="s">
        <v>3716</v>
      </c>
      <c r="G20" s="457">
        <v>448</v>
      </c>
      <c r="H20" s="440"/>
      <c r="I20" s="425" t="s">
        <v>3717</v>
      </c>
      <c r="J20" s="441" t="s">
        <v>603</v>
      </c>
      <c r="K20" s="441"/>
      <c r="L20" s="442"/>
      <c r="M20" s="441"/>
      <c r="N20" s="443"/>
      <c r="O20" s="444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3.8">
      <c r="A21" s="514">
        <v>12</v>
      </c>
      <c r="B21" s="515">
        <v>43994</v>
      </c>
      <c r="C21" s="516"/>
      <c r="D21" s="517" t="s">
        <v>3663</v>
      </c>
      <c r="E21" s="518" t="s">
        <v>602</v>
      </c>
      <c r="F21" s="519">
        <v>492.5</v>
      </c>
      <c r="G21" s="518">
        <v>460</v>
      </c>
      <c r="H21" s="518">
        <v>510</v>
      </c>
      <c r="I21" s="520" t="s">
        <v>3757</v>
      </c>
      <c r="J21" s="521" t="s">
        <v>3788</v>
      </c>
      <c r="K21" s="521">
        <f>H21-F21</f>
        <v>17.5</v>
      </c>
      <c r="L21" s="522">
        <f t="shared" ref="L21:L22" si="5">K21/F21</f>
        <v>3.553299492385787E-2</v>
      </c>
      <c r="M21" s="523" t="s">
        <v>601</v>
      </c>
      <c r="N21" s="524">
        <v>43998</v>
      </c>
      <c r="O21" s="525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445" customFormat="1" ht="13.8">
      <c r="A22" s="535">
        <v>13</v>
      </c>
      <c r="B22" s="536">
        <v>43997</v>
      </c>
      <c r="C22" s="537"/>
      <c r="D22" s="538" t="s">
        <v>116</v>
      </c>
      <c r="E22" s="539" t="s">
        <v>602</v>
      </c>
      <c r="F22" s="539">
        <v>208.5</v>
      </c>
      <c r="G22" s="540">
        <v>197</v>
      </c>
      <c r="H22" s="539">
        <v>209.5</v>
      </c>
      <c r="I22" s="541">
        <v>228</v>
      </c>
      <c r="J22" s="509" t="s">
        <v>3692</v>
      </c>
      <c r="K22" s="509">
        <f>H22-F22</f>
        <v>1</v>
      </c>
      <c r="L22" s="510">
        <f t="shared" si="5"/>
        <v>4.7961630695443642E-3</v>
      </c>
      <c r="M22" s="542" t="s">
        <v>710</v>
      </c>
      <c r="N22" s="511">
        <v>43998</v>
      </c>
      <c r="O22" s="543"/>
      <c r="Q22" s="446"/>
      <c r="R22" s="447" t="s">
        <v>3188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38" s="445" customFormat="1" ht="13.8">
      <c r="A23" s="392">
        <v>14</v>
      </c>
      <c r="B23" s="422">
        <v>43998</v>
      </c>
      <c r="C23" s="438"/>
      <c r="D23" s="439" t="s">
        <v>139</v>
      </c>
      <c r="E23" s="440" t="s">
        <v>3630</v>
      </c>
      <c r="F23" s="440" t="s">
        <v>3777</v>
      </c>
      <c r="G23" s="457">
        <v>551</v>
      </c>
      <c r="H23" s="440"/>
      <c r="I23" s="425" t="s">
        <v>3778</v>
      </c>
      <c r="J23" s="441" t="s">
        <v>603</v>
      </c>
      <c r="K23" s="441"/>
      <c r="L23" s="442"/>
      <c r="M23" s="441"/>
      <c r="N23" s="443"/>
      <c r="O23" s="444"/>
      <c r="Q23" s="446"/>
      <c r="R23" s="447" t="s">
        <v>604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38" s="445" customFormat="1" ht="13.8">
      <c r="A24" s="514">
        <v>15</v>
      </c>
      <c r="B24" s="515">
        <v>43998</v>
      </c>
      <c r="C24" s="516"/>
      <c r="D24" s="517" t="s">
        <v>389</v>
      </c>
      <c r="E24" s="518" t="s">
        <v>602</v>
      </c>
      <c r="F24" s="519">
        <v>151</v>
      </c>
      <c r="G24" s="518">
        <v>141</v>
      </c>
      <c r="H24" s="518">
        <v>156</v>
      </c>
      <c r="I24" s="520" t="s">
        <v>3786</v>
      </c>
      <c r="J24" s="521" t="s">
        <v>3787</v>
      </c>
      <c r="K24" s="521">
        <f>H24-F24</f>
        <v>5</v>
      </c>
      <c r="L24" s="522">
        <f t="shared" ref="L24" si="6">K24/F24</f>
        <v>3.3112582781456956E-2</v>
      </c>
      <c r="M24" s="523" t="s">
        <v>601</v>
      </c>
      <c r="N24" s="524">
        <v>43998</v>
      </c>
      <c r="O24" s="525"/>
      <c r="Q24" s="446"/>
      <c r="R24" s="447" t="s">
        <v>3188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38" s="445" customFormat="1" ht="13.8">
      <c r="A25" s="392"/>
      <c r="B25" s="422"/>
      <c r="C25" s="438"/>
      <c r="D25" s="439"/>
      <c r="E25" s="440"/>
      <c r="F25" s="440"/>
      <c r="G25" s="457"/>
      <c r="H25" s="440"/>
      <c r="I25" s="425"/>
      <c r="J25" s="441"/>
      <c r="K25" s="441"/>
      <c r="L25" s="442"/>
      <c r="M25" s="441"/>
      <c r="N25" s="443"/>
      <c r="O25" s="444"/>
      <c r="Q25" s="446"/>
      <c r="R25" s="447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38" s="445" customFormat="1" ht="13.8">
      <c r="A26" s="392"/>
      <c r="B26" s="422"/>
      <c r="C26" s="438"/>
      <c r="D26" s="439"/>
      <c r="E26" s="440"/>
      <c r="F26" s="440"/>
      <c r="G26" s="457"/>
      <c r="H26" s="440"/>
      <c r="I26" s="425"/>
      <c r="J26" s="441"/>
      <c r="K26" s="441"/>
      <c r="L26" s="442"/>
      <c r="M26" s="441"/>
      <c r="N26" s="443"/>
      <c r="O26" s="444"/>
      <c r="Q26" s="446"/>
      <c r="R26" s="447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38" s="5" customFormat="1" ht="13.8">
      <c r="A27" s="392"/>
      <c r="B27" s="422"/>
      <c r="C27" s="423"/>
      <c r="D27" s="401"/>
      <c r="E27" s="424"/>
      <c r="F27" s="425"/>
      <c r="G27" s="426"/>
      <c r="H27" s="426"/>
      <c r="I27" s="425"/>
      <c r="J27" s="383"/>
      <c r="K27" s="383"/>
      <c r="L27" s="382"/>
      <c r="M27" s="378"/>
      <c r="N27" s="399"/>
      <c r="O27" s="389"/>
      <c r="Q27" s="64"/>
      <c r="R27" s="342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2" customHeight="1">
      <c r="A28" s="23" t="s">
        <v>605</v>
      </c>
      <c r="B28" s="24"/>
      <c r="C28" s="25"/>
      <c r="D28" s="26"/>
      <c r="E28" s="27"/>
      <c r="F28" s="28"/>
      <c r="G28" s="28"/>
      <c r="H28" s="28"/>
      <c r="I28" s="28"/>
      <c r="J28" s="66"/>
      <c r="K28" s="28"/>
      <c r="L28" s="28"/>
      <c r="M28" s="38"/>
      <c r="N28" s="66"/>
      <c r="O28" s="67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9" t="s">
        <v>606</v>
      </c>
      <c r="B29" s="23"/>
      <c r="C29" s="23"/>
      <c r="D29" s="23"/>
      <c r="F29" s="30" t="s">
        <v>607</v>
      </c>
      <c r="G29" s="17"/>
      <c r="H29" s="31"/>
      <c r="I29" s="36"/>
      <c r="J29" s="68"/>
      <c r="K29" s="69"/>
      <c r="L29" s="70"/>
      <c r="M29" s="70"/>
      <c r="N29" s="16"/>
      <c r="O29" s="71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 t="s">
        <v>608</v>
      </c>
      <c r="B30" s="23"/>
      <c r="C30" s="23"/>
      <c r="D30" s="23"/>
      <c r="E30" s="32"/>
      <c r="F30" s="30" t="s">
        <v>609</v>
      </c>
      <c r="G30" s="17"/>
      <c r="H30" s="31"/>
      <c r="I30" s="36"/>
      <c r="J30" s="68"/>
      <c r="K30" s="69"/>
      <c r="L30" s="70"/>
      <c r="M30" s="70"/>
      <c r="N30" s="16"/>
      <c r="O30" s="71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/>
      <c r="B31" s="23"/>
      <c r="C31" s="23"/>
      <c r="D31" s="23"/>
      <c r="E31" s="32"/>
      <c r="F31" s="17"/>
      <c r="G31" s="17"/>
      <c r="H31" s="31"/>
      <c r="I31" s="36"/>
      <c r="J31" s="72"/>
      <c r="K31" s="69"/>
      <c r="L31" s="70"/>
      <c r="M31" s="17"/>
      <c r="N31" s="73"/>
      <c r="O31" s="57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ht="13.8">
      <c r="A32" s="11"/>
      <c r="B32" s="33" t="s">
        <v>610</v>
      </c>
      <c r="C32" s="33"/>
      <c r="D32" s="33"/>
      <c r="E32" s="33"/>
      <c r="F32" s="34"/>
      <c r="G32" s="32"/>
      <c r="H32" s="32"/>
      <c r="I32" s="74"/>
      <c r="J32" s="75"/>
      <c r="K32" s="76"/>
      <c r="L32" s="12"/>
      <c r="M32" s="12"/>
      <c r="N32" s="11"/>
      <c r="O32" s="53"/>
      <c r="R32" s="83"/>
      <c r="S32" s="16"/>
      <c r="T32" s="16"/>
      <c r="U32" s="16"/>
      <c r="V32" s="16"/>
      <c r="W32" s="16"/>
      <c r="X32" s="16"/>
      <c r="Y32" s="16"/>
      <c r="Z32" s="16"/>
    </row>
    <row r="33" spans="1:27" s="6" customFormat="1" ht="39.6">
      <c r="A33" s="20" t="s">
        <v>16</v>
      </c>
      <c r="B33" s="21" t="s">
        <v>576</v>
      </c>
      <c r="C33" s="21"/>
      <c r="D33" s="22" t="s">
        <v>589</v>
      </c>
      <c r="E33" s="21" t="s">
        <v>590</v>
      </c>
      <c r="F33" s="21" t="s">
        <v>591</v>
      </c>
      <c r="G33" s="21" t="s">
        <v>611</v>
      </c>
      <c r="H33" s="21" t="s">
        <v>593</v>
      </c>
      <c r="I33" s="21" t="s">
        <v>594</v>
      </c>
      <c r="J33" s="77" t="s">
        <v>595</v>
      </c>
      <c r="K33" s="62" t="s">
        <v>612</v>
      </c>
      <c r="L33" s="63" t="s">
        <v>597</v>
      </c>
      <c r="M33" s="78" t="s">
        <v>613</v>
      </c>
      <c r="N33" s="21" t="s">
        <v>614</v>
      </c>
      <c r="O33" s="21" t="s">
        <v>598</v>
      </c>
      <c r="P33" s="79" t="s">
        <v>599</v>
      </c>
      <c r="Q33" s="40"/>
      <c r="R33" s="38"/>
      <c r="S33" s="38"/>
      <c r="T33" s="38"/>
    </row>
    <row r="34" spans="1:27" s="417" customFormat="1" ht="15" customHeight="1">
      <c r="A34" s="464">
        <v>1</v>
      </c>
      <c r="B34" s="465">
        <v>43977</v>
      </c>
      <c r="C34" s="466"/>
      <c r="D34" s="390" t="s">
        <v>117</v>
      </c>
      <c r="E34" s="395" t="s">
        <v>3636</v>
      </c>
      <c r="F34" s="395">
        <v>2015</v>
      </c>
      <c r="G34" s="395">
        <v>1945</v>
      </c>
      <c r="H34" s="395">
        <v>2110</v>
      </c>
      <c r="I34" s="395" t="s">
        <v>3633</v>
      </c>
      <c r="J34" s="65" t="s">
        <v>3644</v>
      </c>
      <c r="K34" s="65">
        <f>H34-F34</f>
        <v>95</v>
      </c>
      <c r="L34" s="391">
        <f t="shared" ref="L34" si="7">K34/F34</f>
        <v>4.7146401985111663E-2</v>
      </c>
      <c r="M34" s="467"/>
      <c r="N34" s="468"/>
      <c r="O34" s="65" t="s">
        <v>601</v>
      </c>
      <c r="P34" s="469">
        <v>43983</v>
      </c>
      <c r="Q34" s="7"/>
      <c r="R34" s="345" t="s">
        <v>604</v>
      </c>
      <c r="S34" s="463">
        <v>43964</v>
      </c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2</v>
      </c>
      <c r="B35" s="465">
        <v>43980</v>
      </c>
      <c r="C35" s="466"/>
      <c r="D35" s="390" t="s">
        <v>188</v>
      </c>
      <c r="E35" s="395" t="s">
        <v>602</v>
      </c>
      <c r="F35" s="395">
        <v>1975</v>
      </c>
      <c r="G35" s="395">
        <v>1910</v>
      </c>
      <c r="H35" s="395">
        <v>2017.5</v>
      </c>
      <c r="I35" s="395" t="s">
        <v>3638</v>
      </c>
      <c r="J35" s="65" t="s">
        <v>3645</v>
      </c>
      <c r="K35" s="65">
        <f>H35-F35</f>
        <v>42.5</v>
      </c>
      <c r="L35" s="391">
        <f t="shared" ref="L35" si="8">K35/F35</f>
        <v>2.1518987341772152E-2</v>
      </c>
      <c r="M35" s="467"/>
      <c r="N35" s="468"/>
      <c r="O35" s="65" t="s">
        <v>601</v>
      </c>
      <c r="P35" s="469">
        <v>43983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4">
        <v>3</v>
      </c>
      <c r="B36" s="465">
        <v>43980</v>
      </c>
      <c r="C36" s="466"/>
      <c r="D36" s="390" t="s">
        <v>147</v>
      </c>
      <c r="E36" s="395" t="s">
        <v>602</v>
      </c>
      <c r="F36" s="395">
        <v>908</v>
      </c>
      <c r="G36" s="395">
        <v>878</v>
      </c>
      <c r="H36" s="395">
        <v>927.5</v>
      </c>
      <c r="I36" s="395" t="s">
        <v>3639</v>
      </c>
      <c r="J36" s="65" t="s">
        <v>3660</v>
      </c>
      <c r="K36" s="65">
        <f>H36-F36</f>
        <v>19.5</v>
      </c>
      <c r="L36" s="391">
        <f t="shared" ref="L36" si="9">K36/F36</f>
        <v>2.1475770925110133E-2</v>
      </c>
      <c r="M36" s="467"/>
      <c r="N36" s="468"/>
      <c r="O36" s="65" t="s">
        <v>601</v>
      </c>
      <c r="P36" s="469">
        <v>43984</v>
      </c>
      <c r="Q36" s="7"/>
      <c r="R36" s="345" t="s">
        <v>3188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4</v>
      </c>
      <c r="B37" s="465">
        <v>43983</v>
      </c>
      <c r="C37" s="466"/>
      <c r="D37" s="390" t="s">
        <v>179</v>
      </c>
      <c r="E37" s="395" t="s">
        <v>602</v>
      </c>
      <c r="F37" s="395">
        <v>472</v>
      </c>
      <c r="G37" s="395">
        <v>455</v>
      </c>
      <c r="H37" s="395">
        <v>482</v>
      </c>
      <c r="I37" s="395" t="s">
        <v>3629</v>
      </c>
      <c r="J37" s="65" t="s">
        <v>3648</v>
      </c>
      <c r="K37" s="65">
        <f t="shared" ref="K37:K38" si="10">H37-F37</f>
        <v>10</v>
      </c>
      <c r="L37" s="391">
        <f t="shared" ref="L37:L38" si="11">K37/F37</f>
        <v>2.1186440677966101E-2</v>
      </c>
      <c r="M37" s="467"/>
      <c r="N37" s="468"/>
      <c r="O37" s="65" t="s">
        <v>601</v>
      </c>
      <c r="P37" s="472">
        <v>43983</v>
      </c>
      <c r="Q37" s="7"/>
      <c r="R37" s="345" t="s">
        <v>604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64">
        <v>5</v>
      </c>
      <c r="B38" s="465">
        <v>43983</v>
      </c>
      <c r="C38" s="466"/>
      <c r="D38" s="390" t="s">
        <v>3646</v>
      </c>
      <c r="E38" s="395" t="s">
        <v>602</v>
      </c>
      <c r="F38" s="395">
        <v>2372.5</v>
      </c>
      <c r="G38" s="395">
        <v>2285</v>
      </c>
      <c r="H38" s="395">
        <v>2422.5</v>
      </c>
      <c r="I38" s="395" t="s">
        <v>3647</v>
      </c>
      <c r="J38" s="65" t="s">
        <v>3649</v>
      </c>
      <c r="K38" s="65">
        <f t="shared" si="10"/>
        <v>50</v>
      </c>
      <c r="L38" s="391">
        <f t="shared" si="11"/>
        <v>2.107481559536354E-2</v>
      </c>
      <c r="M38" s="467"/>
      <c r="N38" s="468"/>
      <c r="O38" s="65" t="s">
        <v>601</v>
      </c>
      <c r="P38" s="472">
        <v>43983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6</v>
      </c>
      <c r="B39" s="465">
        <v>43983</v>
      </c>
      <c r="C39" s="466"/>
      <c r="D39" s="390" t="s">
        <v>39</v>
      </c>
      <c r="E39" s="395" t="s">
        <v>3630</v>
      </c>
      <c r="F39" s="395">
        <v>1304</v>
      </c>
      <c r="G39" s="395">
        <v>1345</v>
      </c>
      <c r="H39" s="395">
        <v>1284</v>
      </c>
      <c r="I39" s="395" t="s">
        <v>3650</v>
      </c>
      <c r="J39" s="65" t="s">
        <v>3691</v>
      </c>
      <c r="K39" s="65">
        <f>F39-H39</f>
        <v>20</v>
      </c>
      <c r="L39" s="391">
        <f t="shared" ref="L39:L40" si="12">K39/F39</f>
        <v>1.5337423312883436E-2</v>
      </c>
      <c r="M39" s="467"/>
      <c r="N39" s="468"/>
      <c r="O39" s="65" t="s">
        <v>601</v>
      </c>
      <c r="P39" s="472">
        <v>43983</v>
      </c>
      <c r="Q39" s="7"/>
      <c r="R39" s="345" t="s">
        <v>604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7</v>
      </c>
      <c r="B40" s="465">
        <v>43983</v>
      </c>
      <c r="C40" s="466"/>
      <c r="D40" s="390" t="s">
        <v>95</v>
      </c>
      <c r="E40" s="395" t="s">
        <v>602</v>
      </c>
      <c r="F40" s="395">
        <v>3997.5</v>
      </c>
      <c r="G40" s="395">
        <v>3890</v>
      </c>
      <c r="H40" s="395">
        <v>4082.5</v>
      </c>
      <c r="I40" s="395" t="s">
        <v>3651</v>
      </c>
      <c r="J40" s="65" t="s">
        <v>3695</v>
      </c>
      <c r="K40" s="65">
        <f>H40-F40</f>
        <v>85</v>
      </c>
      <c r="L40" s="391">
        <f t="shared" si="12"/>
        <v>2.1263289555972485E-2</v>
      </c>
      <c r="M40" s="467"/>
      <c r="N40" s="468"/>
      <c r="O40" s="65" t="s">
        <v>601</v>
      </c>
      <c r="P40" s="469">
        <v>43984</v>
      </c>
      <c r="Q40" s="7"/>
      <c r="R40" s="345" t="s">
        <v>604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64">
        <v>8</v>
      </c>
      <c r="B41" s="465">
        <v>43983</v>
      </c>
      <c r="C41" s="466"/>
      <c r="D41" s="390" t="s">
        <v>143</v>
      </c>
      <c r="E41" s="395" t="s">
        <v>3630</v>
      </c>
      <c r="F41" s="395">
        <v>5815</v>
      </c>
      <c r="G41" s="395">
        <v>6000</v>
      </c>
      <c r="H41" s="395">
        <v>5690</v>
      </c>
      <c r="I41" s="395">
        <v>5400</v>
      </c>
      <c r="J41" s="65" t="s">
        <v>3665</v>
      </c>
      <c r="K41" s="65">
        <f>F41-H41</f>
        <v>125</v>
      </c>
      <c r="L41" s="391">
        <f t="shared" ref="L41" si="13">K41/F41</f>
        <v>2.1496130696474634E-2</v>
      </c>
      <c r="M41" s="467"/>
      <c r="N41" s="468"/>
      <c r="O41" s="65" t="s">
        <v>601</v>
      </c>
      <c r="P41" s="469">
        <v>43984</v>
      </c>
      <c r="Q41" s="7"/>
      <c r="R41" s="345" t="s">
        <v>3188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4">
        <v>9</v>
      </c>
      <c r="B42" s="465">
        <v>43983</v>
      </c>
      <c r="C42" s="466"/>
      <c r="D42" s="390" t="s">
        <v>179</v>
      </c>
      <c r="E42" s="395" t="s">
        <v>602</v>
      </c>
      <c r="F42" s="395">
        <v>462</v>
      </c>
      <c r="G42" s="395">
        <v>442</v>
      </c>
      <c r="H42" s="395">
        <v>473</v>
      </c>
      <c r="I42" s="395">
        <v>500</v>
      </c>
      <c r="J42" s="65" t="s">
        <v>3657</v>
      </c>
      <c r="K42" s="65">
        <f>H42-F42</f>
        <v>11</v>
      </c>
      <c r="L42" s="391">
        <f t="shared" ref="L42:L45" si="14">K42/F42</f>
        <v>2.3809523809523808E-2</v>
      </c>
      <c r="M42" s="467"/>
      <c r="N42" s="468"/>
      <c r="O42" s="65" t="s">
        <v>601</v>
      </c>
      <c r="P42" s="469">
        <v>43984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495">
        <v>10</v>
      </c>
      <c r="B43" s="496">
        <v>43984</v>
      </c>
      <c r="C43" s="497"/>
      <c r="D43" s="488" t="s">
        <v>56</v>
      </c>
      <c r="E43" s="489" t="s">
        <v>3630</v>
      </c>
      <c r="F43" s="489">
        <v>400.5</v>
      </c>
      <c r="G43" s="489">
        <v>412</v>
      </c>
      <c r="H43" s="489">
        <v>422.5</v>
      </c>
      <c r="I43" s="489" t="s">
        <v>3658</v>
      </c>
      <c r="J43" s="492" t="s">
        <v>3666</v>
      </c>
      <c r="K43" s="492">
        <f>F43-H43</f>
        <v>-22</v>
      </c>
      <c r="L43" s="498">
        <f t="shared" si="14"/>
        <v>-5.4931335830212237E-2</v>
      </c>
      <c r="M43" s="499"/>
      <c r="N43" s="500"/>
      <c r="O43" s="492" t="s">
        <v>665</v>
      </c>
      <c r="P43" s="501">
        <v>43985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64">
        <v>11</v>
      </c>
      <c r="B44" s="465">
        <v>43984</v>
      </c>
      <c r="C44" s="466"/>
      <c r="D44" s="390" t="s">
        <v>3663</v>
      </c>
      <c r="E44" s="395" t="s">
        <v>602</v>
      </c>
      <c r="F44" s="395">
        <v>500</v>
      </c>
      <c r="G44" s="395">
        <v>480</v>
      </c>
      <c r="H44" s="395">
        <v>512</v>
      </c>
      <c r="I44" s="395">
        <v>540</v>
      </c>
      <c r="J44" s="65" t="s">
        <v>3680</v>
      </c>
      <c r="K44" s="65">
        <f>H44-F44</f>
        <v>12</v>
      </c>
      <c r="L44" s="391">
        <f t="shared" si="14"/>
        <v>2.4E-2</v>
      </c>
      <c r="M44" s="467"/>
      <c r="N44" s="468"/>
      <c r="O44" s="65" t="s">
        <v>601</v>
      </c>
      <c r="P44" s="469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4">
        <v>12</v>
      </c>
      <c r="B45" s="465">
        <v>43984</v>
      </c>
      <c r="C45" s="466"/>
      <c r="D45" s="390" t="s">
        <v>47</v>
      </c>
      <c r="E45" s="395" t="s">
        <v>3630</v>
      </c>
      <c r="F45" s="395">
        <v>192</v>
      </c>
      <c r="G45" s="395">
        <v>198</v>
      </c>
      <c r="H45" s="395">
        <v>187</v>
      </c>
      <c r="I45" s="395" t="s">
        <v>3664</v>
      </c>
      <c r="J45" s="65" t="s">
        <v>3668</v>
      </c>
      <c r="K45" s="65">
        <f>F45-H45</f>
        <v>5</v>
      </c>
      <c r="L45" s="391">
        <f t="shared" si="14"/>
        <v>2.6041666666666668E-2</v>
      </c>
      <c r="M45" s="467"/>
      <c r="N45" s="468"/>
      <c r="O45" s="65" t="s">
        <v>601</v>
      </c>
      <c r="P45" s="469">
        <v>43985</v>
      </c>
      <c r="Q45" s="7"/>
      <c r="R45" s="345" t="s">
        <v>3188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464">
        <v>13</v>
      </c>
      <c r="B46" s="465">
        <v>43985</v>
      </c>
      <c r="C46" s="466"/>
      <c r="D46" s="390" t="s">
        <v>92</v>
      </c>
      <c r="E46" s="395" t="s">
        <v>602</v>
      </c>
      <c r="F46" s="395">
        <v>2385</v>
      </c>
      <c r="G46" s="395">
        <v>2285</v>
      </c>
      <c r="H46" s="395">
        <v>2422.5</v>
      </c>
      <c r="I46" s="395" t="s">
        <v>3647</v>
      </c>
      <c r="J46" s="65" t="s">
        <v>3667</v>
      </c>
      <c r="K46" s="65">
        <f>H46-F46</f>
        <v>37.5</v>
      </c>
      <c r="L46" s="391">
        <f t="shared" ref="L46:L48" si="15">K46/F46</f>
        <v>1.5723270440251572E-2</v>
      </c>
      <c r="M46" s="467"/>
      <c r="N46" s="468"/>
      <c r="O46" s="65" t="s">
        <v>601</v>
      </c>
      <c r="P46" s="472">
        <v>43985</v>
      </c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64">
        <v>14</v>
      </c>
      <c r="B47" s="465">
        <v>43985</v>
      </c>
      <c r="C47" s="466"/>
      <c r="D47" s="390" t="s">
        <v>39</v>
      </c>
      <c r="E47" s="395" t="s">
        <v>3630</v>
      </c>
      <c r="F47" s="395">
        <v>1304</v>
      </c>
      <c r="G47" s="395">
        <v>1345</v>
      </c>
      <c r="H47" s="395">
        <v>1282.5</v>
      </c>
      <c r="I47" s="395" t="s">
        <v>3650</v>
      </c>
      <c r="J47" s="65" t="s">
        <v>3679</v>
      </c>
      <c r="K47" s="65">
        <f>F47-H47</f>
        <v>21.5</v>
      </c>
      <c r="L47" s="391">
        <f t="shared" si="15"/>
        <v>1.6487730061349692E-2</v>
      </c>
      <c r="M47" s="467"/>
      <c r="N47" s="468"/>
      <c r="O47" s="65" t="s">
        <v>601</v>
      </c>
      <c r="P47" s="472">
        <v>43985</v>
      </c>
      <c r="Q47" s="7"/>
      <c r="R47" s="345" t="s">
        <v>604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504">
        <v>15</v>
      </c>
      <c r="B48" s="505">
        <v>43985</v>
      </c>
      <c r="C48" s="506"/>
      <c r="D48" s="507" t="s">
        <v>3671</v>
      </c>
      <c r="E48" s="508" t="s">
        <v>3630</v>
      </c>
      <c r="F48" s="508">
        <v>340</v>
      </c>
      <c r="G48" s="508">
        <v>352</v>
      </c>
      <c r="H48" s="508">
        <v>339</v>
      </c>
      <c r="I48" s="508">
        <v>320</v>
      </c>
      <c r="J48" s="509" t="s">
        <v>3692</v>
      </c>
      <c r="K48" s="509">
        <f>F48-H48</f>
        <v>1</v>
      </c>
      <c r="L48" s="510">
        <f t="shared" si="15"/>
        <v>2.9411764705882353E-3</v>
      </c>
      <c r="M48" s="508"/>
      <c r="N48" s="508"/>
      <c r="O48" s="509" t="s">
        <v>710</v>
      </c>
      <c r="P48" s="511">
        <v>43987</v>
      </c>
      <c r="Q48" s="7"/>
      <c r="R48" s="345" t="s">
        <v>604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95">
        <v>16</v>
      </c>
      <c r="B49" s="496">
        <v>43985</v>
      </c>
      <c r="C49" s="497"/>
      <c r="D49" s="488" t="s">
        <v>471</v>
      </c>
      <c r="E49" s="489" t="s">
        <v>602</v>
      </c>
      <c r="F49" s="489">
        <v>297</v>
      </c>
      <c r="G49" s="489">
        <v>288</v>
      </c>
      <c r="H49" s="489">
        <v>288</v>
      </c>
      <c r="I49" s="489" t="s">
        <v>3672</v>
      </c>
      <c r="J49" s="492" t="s">
        <v>3673</v>
      </c>
      <c r="K49" s="492">
        <f>H49-F49</f>
        <v>-9</v>
      </c>
      <c r="L49" s="498">
        <f t="shared" ref="L49:L50" si="16">K49/F49</f>
        <v>-3.0303030303030304E-2</v>
      </c>
      <c r="M49" s="499"/>
      <c r="N49" s="500"/>
      <c r="O49" s="492" t="s">
        <v>665</v>
      </c>
      <c r="P49" s="502">
        <v>43985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4">
        <v>17</v>
      </c>
      <c r="B50" s="465">
        <v>43985</v>
      </c>
      <c r="C50" s="466"/>
      <c r="D50" s="390" t="s">
        <v>3674</v>
      </c>
      <c r="E50" s="395" t="s">
        <v>3630</v>
      </c>
      <c r="F50" s="395">
        <v>144.5</v>
      </c>
      <c r="G50" s="395">
        <v>150.5</v>
      </c>
      <c r="H50" s="395">
        <v>141</v>
      </c>
      <c r="I50" s="395" t="s">
        <v>3675</v>
      </c>
      <c r="J50" s="65" t="s">
        <v>3683</v>
      </c>
      <c r="K50" s="65">
        <f>F50-H50</f>
        <v>3.5</v>
      </c>
      <c r="L50" s="391">
        <f t="shared" si="16"/>
        <v>2.4221453287197232E-2</v>
      </c>
      <c r="M50" s="467"/>
      <c r="N50" s="468"/>
      <c r="O50" s="65" t="s">
        <v>601</v>
      </c>
      <c r="P50" s="469">
        <v>43986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4">
        <v>18</v>
      </c>
      <c r="B51" s="465">
        <v>43986</v>
      </c>
      <c r="C51" s="466"/>
      <c r="D51" s="390" t="s">
        <v>187</v>
      </c>
      <c r="E51" s="395" t="s">
        <v>3630</v>
      </c>
      <c r="F51" s="395">
        <v>321</v>
      </c>
      <c r="G51" s="395">
        <v>332</v>
      </c>
      <c r="H51" s="395">
        <v>315.5</v>
      </c>
      <c r="I51" s="395">
        <v>302</v>
      </c>
      <c r="J51" s="65" t="s">
        <v>3690</v>
      </c>
      <c r="K51" s="65">
        <f>F51-H51</f>
        <v>5.5</v>
      </c>
      <c r="L51" s="391">
        <f t="shared" ref="L51:L54" si="17">K51/F51</f>
        <v>1.7133956386292833E-2</v>
      </c>
      <c r="M51" s="467"/>
      <c r="N51" s="468"/>
      <c r="O51" s="65" t="s">
        <v>601</v>
      </c>
      <c r="P51" s="472">
        <v>43986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95">
        <v>19</v>
      </c>
      <c r="B52" s="496">
        <v>43987</v>
      </c>
      <c r="C52" s="497"/>
      <c r="D52" s="488" t="s">
        <v>115</v>
      </c>
      <c r="E52" s="489" t="s">
        <v>3630</v>
      </c>
      <c r="F52" s="489">
        <v>147.5</v>
      </c>
      <c r="G52" s="489">
        <v>152</v>
      </c>
      <c r="H52" s="489">
        <v>153</v>
      </c>
      <c r="I52" s="489" t="s">
        <v>3697</v>
      </c>
      <c r="J52" s="492" t="s">
        <v>3712</v>
      </c>
      <c r="K52" s="492">
        <f>F52-H52</f>
        <v>-5.5</v>
      </c>
      <c r="L52" s="498">
        <f t="shared" si="17"/>
        <v>-3.7288135593220341E-2</v>
      </c>
      <c r="M52" s="499"/>
      <c r="N52" s="500"/>
      <c r="O52" s="492" t="s">
        <v>665</v>
      </c>
      <c r="P52" s="501">
        <v>43990</v>
      </c>
      <c r="Q52" s="7"/>
      <c r="R52" s="345" t="s">
        <v>604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64">
        <v>20</v>
      </c>
      <c r="B53" s="465">
        <v>43987</v>
      </c>
      <c r="C53" s="466"/>
      <c r="D53" s="390" t="s">
        <v>47</v>
      </c>
      <c r="E53" s="395" t="s">
        <v>3630</v>
      </c>
      <c r="F53" s="395">
        <v>192</v>
      </c>
      <c r="G53" s="395">
        <v>198</v>
      </c>
      <c r="H53" s="395">
        <v>188</v>
      </c>
      <c r="I53" s="395">
        <v>180</v>
      </c>
      <c r="J53" s="65" t="s">
        <v>3721</v>
      </c>
      <c r="K53" s="65">
        <f>F53-H53</f>
        <v>4</v>
      </c>
      <c r="L53" s="391">
        <f t="shared" si="17"/>
        <v>2.0833333333333332E-2</v>
      </c>
      <c r="M53" s="467"/>
      <c r="N53" s="468"/>
      <c r="O53" s="65" t="s">
        <v>601</v>
      </c>
      <c r="P53" s="469">
        <v>43991</v>
      </c>
      <c r="Q53" s="7"/>
      <c r="R53" s="345" t="s">
        <v>3188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95">
        <v>21</v>
      </c>
      <c r="B54" s="496">
        <v>43990</v>
      </c>
      <c r="C54" s="497"/>
      <c r="D54" s="488" t="s">
        <v>147</v>
      </c>
      <c r="E54" s="489" t="s">
        <v>602</v>
      </c>
      <c r="F54" s="489">
        <v>920</v>
      </c>
      <c r="G54" s="489">
        <v>880</v>
      </c>
      <c r="H54" s="489">
        <v>887.5</v>
      </c>
      <c r="I54" s="489" t="s">
        <v>3700</v>
      </c>
      <c r="J54" s="492" t="s">
        <v>3719</v>
      </c>
      <c r="K54" s="492">
        <f>H54-F54</f>
        <v>-32.5</v>
      </c>
      <c r="L54" s="498">
        <f t="shared" si="17"/>
        <v>-3.5326086956521736E-2</v>
      </c>
      <c r="M54" s="499"/>
      <c r="N54" s="500"/>
      <c r="O54" s="492" t="s">
        <v>665</v>
      </c>
      <c r="P54" s="501">
        <v>43992</v>
      </c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64">
        <v>22</v>
      </c>
      <c r="B55" s="465">
        <v>43990</v>
      </c>
      <c r="C55" s="466"/>
      <c r="D55" s="390" t="s">
        <v>39</v>
      </c>
      <c r="E55" s="395" t="s">
        <v>3630</v>
      </c>
      <c r="F55" s="395">
        <v>1306</v>
      </c>
      <c r="G55" s="395">
        <v>1345</v>
      </c>
      <c r="H55" s="395">
        <v>1282.5</v>
      </c>
      <c r="I55" s="395" t="s">
        <v>3650</v>
      </c>
      <c r="J55" s="65" t="s">
        <v>3711</v>
      </c>
      <c r="K55" s="65">
        <f>F55-H55</f>
        <v>23.5</v>
      </c>
      <c r="L55" s="391">
        <f t="shared" ref="L55" si="18">K55/F55</f>
        <v>1.7993874425727412E-2</v>
      </c>
      <c r="M55" s="467"/>
      <c r="N55" s="468"/>
      <c r="O55" s="65" t="s">
        <v>601</v>
      </c>
      <c r="P55" s="472">
        <v>43990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4">
        <v>23</v>
      </c>
      <c r="B56" s="465">
        <v>43990</v>
      </c>
      <c r="C56" s="466"/>
      <c r="D56" s="390" t="s">
        <v>3702</v>
      </c>
      <c r="E56" s="395" t="s">
        <v>3630</v>
      </c>
      <c r="F56" s="395">
        <v>5820</v>
      </c>
      <c r="G56" s="395">
        <v>6030</v>
      </c>
      <c r="H56" s="395">
        <v>5720</v>
      </c>
      <c r="I56" s="395" t="s">
        <v>3703</v>
      </c>
      <c r="J56" s="65" t="s">
        <v>3704</v>
      </c>
      <c r="K56" s="65">
        <f>F56-H56</f>
        <v>100</v>
      </c>
      <c r="L56" s="391">
        <f t="shared" ref="L56:L57" si="19">K56/F56</f>
        <v>1.7182130584192441E-2</v>
      </c>
      <c r="M56" s="467"/>
      <c r="N56" s="468"/>
      <c r="O56" s="65" t="s">
        <v>601</v>
      </c>
      <c r="P56" s="472">
        <v>43990</v>
      </c>
      <c r="Q56" s="7"/>
      <c r="R56" s="345" t="s">
        <v>3188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95">
        <v>24</v>
      </c>
      <c r="B57" s="496">
        <v>43990</v>
      </c>
      <c r="C57" s="497"/>
      <c r="D57" s="488" t="s">
        <v>527</v>
      </c>
      <c r="E57" s="489" t="s">
        <v>602</v>
      </c>
      <c r="F57" s="489">
        <v>404.5</v>
      </c>
      <c r="G57" s="489">
        <v>389</v>
      </c>
      <c r="H57" s="489">
        <v>388</v>
      </c>
      <c r="I57" s="489" t="s">
        <v>3705</v>
      </c>
      <c r="J57" s="492" t="s">
        <v>3747</v>
      </c>
      <c r="K57" s="492">
        <f>H57-F57</f>
        <v>-16.5</v>
      </c>
      <c r="L57" s="498">
        <f t="shared" si="19"/>
        <v>-4.0791100123609397E-2</v>
      </c>
      <c r="M57" s="499"/>
      <c r="N57" s="500"/>
      <c r="O57" s="492" t="s">
        <v>665</v>
      </c>
      <c r="P57" s="501">
        <v>43994</v>
      </c>
      <c r="Q57" s="7"/>
      <c r="R57" s="345" t="s">
        <v>604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95">
        <v>25</v>
      </c>
      <c r="B58" s="496">
        <v>43990</v>
      </c>
      <c r="C58" s="497"/>
      <c r="D58" s="488" t="s">
        <v>111</v>
      </c>
      <c r="E58" s="489" t="s">
        <v>602</v>
      </c>
      <c r="F58" s="489">
        <v>1017.5</v>
      </c>
      <c r="G58" s="489">
        <v>988</v>
      </c>
      <c r="H58" s="489">
        <v>985</v>
      </c>
      <c r="I58" s="489" t="s">
        <v>3706</v>
      </c>
      <c r="J58" s="492" t="s">
        <v>3719</v>
      </c>
      <c r="K58" s="492">
        <f>H58-F58</f>
        <v>-32.5</v>
      </c>
      <c r="L58" s="498">
        <f t="shared" ref="L58" si="20">K58/F58</f>
        <v>-3.1941031941031942E-2</v>
      </c>
      <c r="M58" s="499"/>
      <c r="N58" s="500"/>
      <c r="O58" s="492" t="s">
        <v>665</v>
      </c>
      <c r="P58" s="501">
        <v>43991</v>
      </c>
      <c r="Q58" s="7"/>
      <c r="R58" s="345" t="s">
        <v>604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95">
        <v>26</v>
      </c>
      <c r="B59" s="496">
        <v>43990</v>
      </c>
      <c r="C59" s="497"/>
      <c r="D59" s="488" t="s">
        <v>281</v>
      </c>
      <c r="E59" s="489" t="s">
        <v>602</v>
      </c>
      <c r="F59" s="489">
        <v>785</v>
      </c>
      <c r="G59" s="489">
        <v>755</v>
      </c>
      <c r="H59" s="489">
        <v>752.5</v>
      </c>
      <c r="I59" s="489" t="s">
        <v>3707</v>
      </c>
      <c r="J59" s="492" t="s">
        <v>3719</v>
      </c>
      <c r="K59" s="492">
        <f>H59-F59</f>
        <v>-32.5</v>
      </c>
      <c r="L59" s="498">
        <f t="shared" ref="L59" si="21">K59/F59</f>
        <v>-4.1401273885350316E-2</v>
      </c>
      <c r="M59" s="499"/>
      <c r="N59" s="500"/>
      <c r="O59" s="492" t="s">
        <v>665</v>
      </c>
      <c r="P59" s="501">
        <v>43992</v>
      </c>
      <c r="Q59" s="7"/>
      <c r="R59" s="345" t="s">
        <v>3188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4">
        <v>27</v>
      </c>
      <c r="B60" s="465">
        <v>43991</v>
      </c>
      <c r="C60" s="466"/>
      <c r="D60" s="390" t="s">
        <v>3718</v>
      </c>
      <c r="E60" s="395" t="s">
        <v>3630</v>
      </c>
      <c r="F60" s="395">
        <v>1578</v>
      </c>
      <c r="G60" s="395">
        <v>1615</v>
      </c>
      <c r="H60" s="395">
        <v>1556.5</v>
      </c>
      <c r="I60" s="395">
        <v>1500</v>
      </c>
      <c r="J60" s="65" t="s">
        <v>3679</v>
      </c>
      <c r="K60" s="65">
        <f>F60-H60</f>
        <v>21.5</v>
      </c>
      <c r="L60" s="391">
        <f t="shared" ref="L60" si="22">K60/F60</f>
        <v>1.3624841571609633E-2</v>
      </c>
      <c r="M60" s="467"/>
      <c r="N60" s="468"/>
      <c r="O60" s="65" t="s">
        <v>601</v>
      </c>
      <c r="P60" s="472">
        <v>43991</v>
      </c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4">
        <v>28</v>
      </c>
      <c r="B61" s="465">
        <v>43991</v>
      </c>
      <c r="C61" s="466"/>
      <c r="D61" s="390" t="s">
        <v>190</v>
      </c>
      <c r="E61" s="395" t="s">
        <v>3630</v>
      </c>
      <c r="F61" s="395">
        <v>1019</v>
      </c>
      <c r="G61" s="395">
        <v>1055</v>
      </c>
      <c r="H61" s="395">
        <v>997.5</v>
      </c>
      <c r="I61" s="395" t="s">
        <v>3723</v>
      </c>
      <c r="J61" s="65" t="s">
        <v>3679</v>
      </c>
      <c r="K61" s="65">
        <f>F61-H61</f>
        <v>21.5</v>
      </c>
      <c r="L61" s="391">
        <f t="shared" ref="L61:L62" si="23">K61/F61</f>
        <v>2.1099116781157997E-2</v>
      </c>
      <c r="M61" s="467"/>
      <c r="N61" s="468"/>
      <c r="O61" s="65" t="s">
        <v>601</v>
      </c>
      <c r="P61" s="472">
        <v>43991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64">
        <v>29</v>
      </c>
      <c r="B62" s="465">
        <v>43991</v>
      </c>
      <c r="C62" s="466"/>
      <c r="D62" s="390" t="s">
        <v>68</v>
      </c>
      <c r="E62" s="395" t="s">
        <v>3630</v>
      </c>
      <c r="F62" s="395">
        <v>363</v>
      </c>
      <c r="G62" s="395">
        <v>377</v>
      </c>
      <c r="H62" s="395">
        <v>354.5</v>
      </c>
      <c r="I62" s="395" t="s">
        <v>3720</v>
      </c>
      <c r="J62" s="65" t="s">
        <v>3724</v>
      </c>
      <c r="K62" s="65">
        <f>F62-H62</f>
        <v>8.5</v>
      </c>
      <c r="L62" s="391">
        <f t="shared" si="23"/>
        <v>2.3415977961432508E-2</v>
      </c>
      <c r="M62" s="467"/>
      <c r="N62" s="468"/>
      <c r="O62" s="65" t="s">
        <v>601</v>
      </c>
      <c r="P62" s="469">
        <v>43992</v>
      </c>
      <c r="Q62" s="7"/>
      <c r="R62" s="345" t="s">
        <v>604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4">
        <v>30</v>
      </c>
      <c r="B63" s="465">
        <v>43992</v>
      </c>
      <c r="C63" s="466"/>
      <c r="D63" s="390" t="s">
        <v>190</v>
      </c>
      <c r="E63" s="395" t="s">
        <v>3630</v>
      </c>
      <c r="F63" s="395">
        <v>1006</v>
      </c>
      <c r="G63" s="395">
        <v>1045</v>
      </c>
      <c r="H63" s="395">
        <v>985</v>
      </c>
      <c r="I63" s="395" t="s">
        <v>3723</v>
      </c>
      <c r="J63" s="65" t="s">
        <v>651</v>
      </c>
      <c r="K63" s="65">
        <f>F63-H63</f>
        <v>21</v>
      </c>
      <c r="L63" s="391">
        <f t="shared" ref="L63:L65" si="24">K63/F63</f>
        <v>2.0874751491053677E-2</v>
      </c>
      <c r="M63" s="467"/>
      <c r="N63" s="468"/>
      <c r="O63" s="65" t="s">
        <v>601</v>
      </c>
      <c r="P63" s="472">
        <v>43992</v>
      </c>
      <c r="Q63" s="7"/>
      <c r="R63" s="345" t="s">
        <v>604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64">
        <v>31</v>
      </c>
      <c r="B64" s="465">
        <v>43992</v>
      </c>
      <c r="C64" s="466"/>
      <c r="D64" s="390" t="s">
        <v>47</v>
      </c>
      <c r="E64" s="395" t="s">
        <v>3630</v>
      </c>
      <c r="F64" s="395">
        <v>192.75</v>
      </c>
      <c r="G64" s="395">
        <v>198</v>
      </c>
      <c r="H64" s="395">
        <v>184.5</v>
      </c>
      <c r="I64" s="395" t="s">
        <v>3725</v>
      </c>
      <c r="J64" s="65" t="s">
        <v>3748</v>
      </c>
      <c r="K64" s="65">
        <f t="shared" ref="K64:K65" si="25">F64-H64</f>
        <v>8.25</v>
      </c>
      <c r="L64" s="391">
        <f t="shared" si="24"/>
        <v>4.2801556420233464E-2</v>
      </c>
      <c r="M64" s="467"/>
      <c r="N64" s="468"/>
      <c r="O64" s="65" t="s">
        <v>601</v>
      </c>
      <c r="P64" s="469">
        <v>43994</v>
      </c>
      <c r="Q64" s="7"/>
      <c r="R64" s="345" t="s">
        <v>3188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64">
        <v>32</v>
      </c>
      <c r="B65" s="465">
        <v>43992</v>
      </c>
      <c r="C65" s="466"/>
      <c r="D65" s="390" t="s">
        <v>42</v>
      </c>
      <c r="E65" s="395" t="s">
        <v>3630</v>
      </c>
      <c r="F65" s="395">
        <v>342.5</v>
      </c>
      <c r="G65" s="395">
        <v>353</v>
      </c>
      <c r="H65" s="395">
        <v>332</v>
      </c>
      <c r="I65" s="395" t="s">
        <v>3726</v>
      </c>
      <c r="J65" s="65" t="s">
        <v>3670</v>
      </c>
      <c r="K65" s="65">
        <f t="shared" si="25"/>
        <v>10.5</v>
      </c>
      <c r="L65" s="391">
        <f t="shared" si="24"/>
        <v>3.0656934306569343E-2</v>
      </c>
      <c r="M65" s="467"/>
      <c r="N65" s="468"/>
      <c r="O65" s="65" t="s">
        <v>601</v>
      </c>
      <c r="P65" s="469">
        <v>43994</v>
      </c>
      <c r="Q65" s="7"/>
      <c r="R65" s="345" t="s">
        <v>604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4">
        <v>33</v>
      </c>
      <c r="B66" s="465">
        <v>43992</v>
      </c>
      <c r="C66" s="466"/>
      <c r="D66" s="390" t="s">
        <v>183</v>
      </c>
      <c r="E66" s="395" t="s">
        <v>602</v>
      </c>
      <c r="F66" s="395">
        <v>857.5</v>
      </c>
      <c r="G66" s="395">
        <v>835</v>
      </c>
      <c r="H66" s="395">
        <v>875.5</v>
      </c>
      <c r="I66" s="395">
        <v>900</v>
      </c>
      <c r="J66" s="65" t="s">
        <v>3727</v>
      </c>
      <c r="K66" s="65">
        <f>H66-F66</f>
        <v>18</v>
      </c>
      <c r="L66" s="391">
        <f t="shared" ref="L66:L67" si="26">K66/F66</f>
        <v>2.099125364431487E-2</v>
      </c>
      <c r="M66" s="467"/>
      <c r="N66" s="468"/>
      <c r="O66" s="65" t="s">
        <v>601</v>
      </c>
      <c r="P66" s="472">
        <v>43992</v>
      </c>
      <c r="Q66" s="7"/>
      <c r="R66" s="345" t="s">
        <v>604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95">
        <v>34</v>
      </c>
      <c r="B67" s="496">
        <v>43992</v>
      </c>
      <c r="C67" s="497"/>
      <c r="D67" s="488" t="s">
        <v>92</v>
      </c>
      <c r="E67" s="489" t="s">
        <v>602</v>
      </c>
      <c r="F67" s="489">
        <v>2390</v>
      </c>
      <c r="G67" s="489">
        <v>2320</v>
      </c>
      <c r="H67" s="489">
        <v>2350</v>
      </c>
      <c r="I67" s="489" t="s">
        <v>3728</v>
      </c>
      <c r="J67" s="492" t="s">
        <v>3746</v>
      </c>
      <c r="K67" s="492">
        <f>H67-F67</f>
        <v>-40</v>
      </c>
      <c r="L67" s="498">
        <f t="shared" si="26"/>
        <v>-1.6736401673640166E-2</v>
      </c>
      <c r="M67" s="499"/>
      <c r="N67" s="500"/>
      <c r="O67" s="492" t="s">
        <v>665</v>
      </c>
      <c r="P67" s="501">
        <v>43994</v>
      </c>
      <c r="Q67" s="7"/>
      <c r="R67" s="345" t="s">
        <v>3188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95">
        <v>35</v>
      </c>
      <c r="B68" s="496">
        <v>43993</v>
      </c>
      <c r="C68" s="497"/>
      <c r="D68" s="488" t="s">
        <v>348</v>
      </c>
      <c r="E68" s="489" t="s">
        <v>602</v>
      </c>
      <c r="F68" s="489">
        <v>225</v>
      </c>
      <c r="G68" s="489">
        <v>219</v>
      </c>
      <c r="H68" s="489">
        <v>219</v>
      </c>
      <c r="I68" s="489" t="s">
        <v>3739</v>
      </c>
      <c r="J68" s="492" t="s">
        <v>3740</v>
      </c>
      <c r="K68" s="492">
        <f>H68-F68</f>
        <v>-6</v>
      </c>
      <c r="L68" s="498">
        <f t="shared" ref="L68:L70" si="27">K68/F68</f>
        <v>-2.6666666666666668E-2</v>
      </c>
      <c r="M68" s="499"/>
      <c r="N68" s="500"/>
      <c r="O68" s="492" t="s">
        <v>665</v>
      </c>
      <c r="P68" s="501">
        <v>43993</v>
      </c>
      <c r="Q68" s="7"/>
      <c r="R68" s="345" t="s">
        <v>3188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95">
        <v>36</v>
      </c>
      <c r="B69" s="496">
        <v>43993</v>
      </c>
      <c r="C69" s="497"/>
      <c r="D69" s="488" t="s">
        <v>301</v>
      </c>
      <c r="E69" s="489" t="s">
        <v>602</v>
      </c>
      <c r="F69" s="489">
        <v>186.5</v>
      </c>
      <c r="G69" s="489">
        <v>180</v>
      </c>
      <c r="H69" s="489">
        <v>183</v>
      </c>
      <c r="I69" s="489" t="s">
        <v>3741</v>
      </c>
      <c r="J69" s="492" t="s">
        <v>3749</v>
      </c>
      <c r="K69" s="492">
        <f>H69-F69</f>
        <v>-3.5</v>
      </c>
      <c r="L69" s="498">
        <f t="shared" si="27"/>
        <v>-1.876675603217158E-2</v>
      </c>
      <c r="M69" s="499"/>
      <c r="N69" s="500"/>
      <c r="O69" s="492" t="s">
        <v>665</v>
      </c>
      <c r="P69" s="501">
        <v>43994</v>
      </c>
      <c r="Q69" s="7"/>
      <c r="R69" s="345" t="s">
        <v>604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95">
        <v>37</v>
      </c>
      <c r="B70" s="496">
        <v>43994</v>
      </c>
      <c r="C70" s="497"/>
      <c r="D70" s="488" t="s">
        <v>47</v>
      </c>
      <c r="E70" s="489" t="s">
        <v>3630</v>
      </c>
      <c r="F70" s="489">
        <v>190.5</v>
      </c>
      <c r="G70" s="489">
        <v>197</v>
      </c>
      <c r="H70" s="489">
        <v>197</v>
      </c>
      <c r="I70" s="489" t="s">
        <v>3664</v>
      </c>
      <c r="J70" s="492" t="s">
        <v>3776</v>
      </c>
      <c r="K70" s="492">
        <f>F70-H70</f>
        <v>-6.5</v>
      </c>
      <c r="L70" s="498">
        <f t="shared" si="27"/>
        <v>-3.4120734908136482E-2</v>
      </c>
      <c r="M70" s="499"/>
      <c r="N70" s="500"/>
      <c r="O70" s="492" t="s">
        <v>665</v>
      </c>
      <c r="P70" s="501">
        <v>43998</v>
      </c>
      <c r="Q70" s="7"/>
      <c r="R70" s="345" t="s">
        <v>3188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398">
        <v>38</v>
      </c>
      <c r="B71" s="422">
        <v>43994</v>
      </c>
      <c r="C71" s="379"/>
      <c r="D71" s="380" t="s">
        <v>42</v>
      </c>
      <c r="E71" s="421" t="s">
        <v>3630</v>
      </c>
      <c r="F71" s="421" t="s">
        <v>3758</v>
      </c>
      <c r="G71" s="403">
        <v>354</v>
      </c>
      <c r="H71" s="403"/>
      <c r="I71" s="421" t="s">
        <v>3759</v>
      </c>
      <c r="J71" s="402" t="s">
        <v>603</v>
      </c>
      <c r="K71" s="402"/>
      <c r="L71" s="382"/>
      <c r="M71" s="475"/>
      <c r="N71" s="476"/>
      <c r="O71" s="402"/>
      <c r="P71" s="485"/>
      <c r="Q71" s="7"/>
      <c r="R71" s="345" t="s">
        <v>3188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95">
        <v>39</v>
      </c>
      <c r="B72" s="496">
        <v>43997</v>
      </c>
      <c r="C72" s="497"/>
      <c r="D72" s="488" t="s">
        <v>87</v>
      </c>
      <c r="E72" s="489" t="s">
        <v>602</v>
      </c>
      <c r="F72" s="489">
        <v>389</v>
      </c>
      <c r="G72" s="489">
        <v>375</v>
      </c>
      <c r="H72" s="489">
        <v>375</v>
      </c>
      <c r="I72" s="489" t="s">
        <v>3761</v>
      </c>
      <c r="J72" s="492" t="s">
        <v>3659</v>
      </c>
      <c r="K72" s="492">
        <f>H72-F72</f>
        <v>-14</v>
      </c>
      <c r="L72" s="498">
        <f t="shared" ref="L72" si="28">K72/F72</f>
        <v>-3.5989717223650387E-2</v>
      </c>
      <c r="M72" s="499"/>
      <c r="N72" s="500"/>
      <c r="O72" s="492" t="s">
        <v>601</v>
      </c>
      <c r="P72" s="501">
        <v>43998</v>
      </c>
      <c r="Q72" s="7"/>
      <c r="R72" s="345" t="s">
        <v>604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64">
        <v>40</v>
      </c>
      <c r="B73" s="465">
        <v>43997</v>
      </c>
      <c r="C73" s="466"/>
      <c r="D73" s="390" t="s">
        <v>3762</v>
      </c>
      <c r="E73" s="395" t="s">
        <v>602</v>
      </c>
      <c r="F73" s="395">
        <v>696</v>
      </c>
      <c r="G73" s="395">
        <v>675</v>
      </c>
      <c r="H73" s="395">
        <v>710.5</v>
      </c>
      <c r="I73" s="395" t="s">
        <v>3763</v>
      </c>
      <c r="J73" s="65" t="s">
        <v>3775</v>
      </c>
      <c r="K73" s="65">
        <f>H73-F73</f>
        <v>14.5</v>
      </c>
      <c r="L73" s="391">
        <f t="shared" ref="L73" si="29">K73/F73</f>
        <v>2.0833333333333332E-2</v>
      </c>
      <c r="M73" s="467"/>
      <c r="N73" s="468"/>
      <c r="O73" s="65" t="s">
        <v>601</v>
      </c>
      <c r="P73" s="469">
        <v>43998</v>
      </c>
      <c r="Q73" s="7"/>
      <c r="R73" s="345" t="s">
        <v>604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398">
        <v>41</v>
      </c>
      <c r="B74" s="422">
        <v>43997</v>
      </c>
      <c r="C74" s="379"/>
      <c r="D74" s="380" t="s">
        <v>102</v>
      </c>
      <c r="E74" s="421" t="s">
        <v>602</v>
      </c>
      <c r="F74" s="421">
        <v>400.5</v>
      </c>
      <c r="G74" s="403">
        <v>388</v>
      </c>
      <c r="H74" s="403"/>
      <c r="I74" s="421" t="s">
        <v>3705</v>
      </c>
      <c r="J74" s="402" t="s">
        <v>603</v>
      </c>
      <c r="K74" s="402"/>
      <c r="L74" s="382"/>
      <c r="M74" s="475"/>
      <c r="N74" s="476"/>
      <c r="O74" s="402"/>
      <c r="P74" s="485"/>
      <c r="Q74" s="7"/>
      <c r="R74" s="345" t="s">
        <v>3188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64">
        <v>42</v>
      </c>
      <c r="B75" s="465">
        <v>43997</v>
      </c>
      <c r="C75" s="466"/>
      <c r="D75" s="390" t="s">
        <v>194</v>
      </c>
      <c r="E75" s="395" t="s">
        <v>602</v>
      </c>
      <c r="F75" s="395">
        <v>1003.5</v>
      </c>
      <c r="G75" s="395">
        <v>975</v>
      </c>
      <c r="H75" s="395">
        <v>1024.5</v>
      </c>
      <c r="I75" s="395" t="s">
        <v>3764</v>
      </c>
      <c r="J75" s="65" t="s">
        <v>651</v>
      </c>
      <c r="K75" s="65">
        <f>H75-F75</f>
        <v>21</v>
      </c>
      <c r="L75" s="391">
        <f t="shared" ref="L75" si="30">K75/F75</f>
        <v>2.0926756352765322E-2</v>
      </c>
      <c r="M75" s="467"/>
      <c r="N75" s="468"/>
      <c r="O75" s="65" t="s">
        <v>601</v>
      </c>
      <c r="P75" s="469">
        <v>43998</v>
      </c>
      <c r="Q75" s="7"/>
      <c r="R75" s="345" t="s">
        <v>604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398">
        <v>43</v>
      </c>
      <c r="B76" s="422">
        <v>43998</v>
      </c>
      <c r="C76" s="379"/>
      <c r="D76" s="380" t="s">
        <v>48</v>
      </c>
      <c r="E76" s="421" t="s">
        <v>602</v>
      </c>
      <c r="F76" s="421" t="s">
        <v>3779</v>
      </c>
      <c r="G76" s="403">
        <v>1345</v>
      </c>
      <c r="H76" s="403"/>
      <c r="I76" s="421" t="s">
        <v>3780</v>
      </c>
      <c r="J76" s="402" t="s">
        <v>603</v>
      </c>
      <c r="K76" s="402"/>
      <c r="L76" s="382"/>
      <c r="M76" s="475"/>
      <c r="N76" s="476"/>
      <c r="O76" s="402"/>
      <c r="P76" s="485"/>
      <c r="Q76" s="7"/>
      <c r="R76" s="345" t="s">
        <v>604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398">
        <v>44</v>
      </c>
      <c r="B77" s="422">
        <v>43998</v>
      </c>
      <c r="C77" s="379"/>
      <c r="D77" s="380" t="s">
        <v>92</v>
      </c>
      <c r="E77" s="421" t="s">
        <v>602</v>
      </c>
      <c r="F77" s="421" t="s">
        <v>3781</v>
      </c>
      <c r="G77" s="403">
        <v>2240</v>
      </c>
      <c r="H77" s="403"/>
      <c r="I77" s="421" t="s">
        <v>3782</v>
      </c>
      <c r="J77" s="402" t="s">
        <v>603</v>
      </c>
      <c r="K77" s="402"/>
      <c r="L77" s="382"/>
      <c r="M77" s="475"/>
      <c r="N77" s="476"/>
      <c r="O77" s="402"/>
      <c r="P77" s="485"/>
      <c r="Q77" s="7"/>
      <c r="R77" s="345" t="s">
        <v>604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398">
        <v>45</v>
      </c>
      <c r="B78" s="422"/>
      <c r="C78" s="379"/>
      <c r="D78" s="380"/>
      <c r="E78" s="421"/>
      <c r="F78" s="421"/>
      <c r="G78" s="403"/>
      <c r="H78" s="403"/>
      <c r="I78" s="421"/>
      <c r="J78" s="402"/>
      <c r="K78" s="402"/>
      <c r="L78" s="382"/>
      <c r="M78" s="475"/>
      <c r="N78" s="476"/>
      <c r="O78" s="402"/>
      <c r="P78" s="485"/>
      <c r="Q78" s="7"/>
      <c r="R78" s="345"/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398">
        <v>46</v>
      </c>
      <c r="B79" s="422"/>
      <c r="C79" s="379"/>
      <c r="D79" s="380"/>
      <c r="E79" s="421"/>
      <c r="F79" s="421"/>
      <c r="G79" s="403"/>
      <c r="H79" s="403"/>
      <c r="I79" s="421"/>
      <c r="J79" s="402"/>
      <c r="K79" s="402"/>
      <c r="L79" s="382"/>
      <c r="M79" s="475"/>
      <c r="N79" s="476"/>
      <c r="O79" s="402"/>
      <c r="P79" s="485"/>
      <c r="Q79" s="7"/>
      <c r="R79" s="345"/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ht="15" customHeight="1">
      <c r="A80" s="398"/>
      <c r="B80" s="422"/>
      <c r="C80" s="379"/>
      <c r="D80" s="428"/>
      <c r="E80" s="421"/>
      <c r="F80" s="470"/>
      <c r="G80" s="470"/>
      <c r="H80" s="470"/>
      <c r="I80" s="470"/>
      <c r="J80" s="471"/>
      <c r="K80" s="470"/>
      <c r="L80" s="470"/>
      <c r="M80" s="381"/>
      <c r="N80" s="383"/>
      <c r="O80" s="383"/>
      <c r="P80" s="384"/>
      <c r="Q80" s="11"/>
      <c r="R80" s="12"/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44.25" customHeight="1">
      <c r="A81" s="23" t="s">
        <v>605</v>
      </c>
      <c r="B81" s="39"/>
      <c r="C81" s="39"/>
      <c r="D81" s="40"/>
      <c r="E81" s="36"/>
      <c r="F81" s="36"/>
      <c r="G81" s="35"/>
      <c r="H81" s="35"/>
      <c r="I81" s="36"/>
      <c r="J81" s="17"/>
      <c r="K81" s="80"/>
      <c r="L81" s="81"/>
      <c r="M81" s="80"/>
      <c r="N81" s="82"/>
      <c r="O81" s="80"/>
      <c r="P81" s="82"/>
      <c r="Q81" s="16"/>
      <c r="R81" s="12"/>
      <c r="S81" s="16"/>
      <c r="T81" s="16"/>
      <c r="U81" s="16"/>
      <c r="V81" s="16"/>
      <c r="W81" s="16"/>
      <c r="X81" s="16"/>
      <c r="Y81" s="16"/>
      <c r="Z81" s="5"/>
      <c r="AA81" s="5"/>
      <c r="AB81" s="5"/>
    </row>
    <row r="82" spans="1:34" s="6" customFormat="1">
      <c r="A82" s="29" t="s">
        <v>606</v>
      </c>
      <c r="B82" s="23"/>
      <c r="C82" s="23"/>
      <c r="D82" s="23"/>
      <c r="E82" s="5"/>
      <c r="F82" s="30" t="s">
        <v>607</v>
      </c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4"/>
      <c r="R82" s="12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9" customFormat="1" ht="14.25" customHeight="1">
      <c r="A83" s="29"/>
      <c r="B83" s="23"/>
      <c r="C83" s="23"/>
      <c r="D83" s="23"/>
      <c r="E83" s="32"/>
      <c r="F83" s="30" t="s">
        <v>609</v>
      </c>
      <c r="G83" s="41"/>
      <c r="H83" s="42"/>
      <c r="I83" s="83"/>
      <c r="J83" s="17"/>
      <c r="K83" s="84"/>
      <c r="L83" s="85"/>
      <c r="M83" s="86"/>
      <c r="N83" s="87"/>
      <c r="O83" s="88"/>
      <c r="P83" s="5"/>
      <c r="Q83" s="4"/>
      <c r="R83" s="12"/>
      <c r="S83" s="6"/>
      <c r="Y83" s="6"/>
      <c r="Z83" s="6"/>
    </row>
    <row r="84" spans="1:34" s="9" customFormat="1" ht="14.25" customHeight="1">
      <c r="A84" s="23"/>
      <c r="B84" s="23"/>
      <c r="C84" s="23"/>
      <c r="D84" s="23"/>
      <c r="E84" s="32"/>
      <c r="F84" s="17"/>
      <c r="G84" s="17"/>
      <c r="H84" s="31"/>
      <c r="I84" s="36"/>
      <c r="J84" s="72"/>
      <c r="K84" s="69"/>
      <c r="L84" s="70"/>
      <c r="M84" s="17"/>
      <c r="N84" s="73"/>
      <c r="O84" s="57"/>
      <c r="P84" s="8"/>
      <c r="Q84" s="4"/>
      <c r="R84" s="12"/>
      <c r="S84" s="6"/>
      <c r="Y84" s="6"/>
      <c r="Z84" s="6"/>
    </row>
    <row r="85" spans="1:34" s="9" customFormat="1" ht="13.8">
      <c r="A85" s="43" t="s">
        <v>616</v>
      </c>
      <c r="B85" s="43"/>
      <c r="C85" s="43"/>
      <c r="D85" s="43"/>
      <c r="E85" s="32"/>
      <c r="F85" s="17"/>
      <c r="G85" s="12"/>
      <c r="H85" s="17"/>
      <c r="I85" s="12"/>
      <c r="J85" s="89"/>
      <c r="K85" s="12"/>
      <c r="L85" s="12"/>
      <c r="M85" s="12"/>
      <c r="N85" s="12"/>
      <c r="O85" s="90"/>
      <c r="P85"/>
      <c r="Q85" s="4"/>
      <c r="R85" s="12"/>
      <c r="S85" s="6"/>
      <c r="Y85" s="6"/>
      <c r="Z85" s="6"/>
    </row>
    <row r="86" spans="1:34" s="9" customFormat="1" ht="39.6">
      <c r="A86" s="21" t="s">
        <v>16</v>
      </c>
      <c r="B86" s="21" t="s">
        <v>576</v>
      </c>
      <c r="C86" s="21"/>
      <c r="D86" s="22" t="s">
        <v>589</v>
      </c>
      <c r="E86" s="21" t="s">
        <v>590</v>
      </c>
      <c r="F86" s="21" t="s">
        <v>591</v>
      </c>
      <c r="G86" s="21" t="s">
        <v>611</v>
      </c>
      <c r="H86" s="21" t="s">
        <v>593</v>
      </c>
      <c r="I86" s="21" t="s">
        <v>594</v>
      </c>
      <c r="J86" s="20" t="s">
        <v>595</v>
      </c>
      <c r="K86" s="78" t="s">
        <v>617</v>
      </c>
      <c r="L86" s="78" t="s">
        <v>613</v>
      </c>
      <c r="M86" s="21" t="s">
        <v>614</v>
      </c>
      <c r="N86" s="20" t="s">
        <v>598</v>
      </c>
      <c r="O86" s="91" t="s">
        <v>599</v>
      </c>
      <c r="P86" s="5"/>
      <c r="Q86" s="4"/>
      <c r="R86" s="17"/>
      <c r="S86" s="6"/>
      <c r="Y86" s="6"/>
      <c r="Z86" s="6"/>
    </row>
    <row r="87" spans="1:34" s="9" customFormat="1" ht="13.8">
      <c r="A87" s="459">
        <v>1</v>
      </c>
      <c r="B87" s="449">
        <v>43986</v>
      </c>
      <c r="C87" s="449"/>
      <c r="D87" s="390" t="s">
        <v>3684</v>
      </c>
      <c r="E87" s="395" t="s">
        <v>3630</v>
      </c>
      <c r="F87" s="395">
        <v>10070</v>
      </c>
      <c r="G87" s="448">
        <v>10230</v>
      </c>
      <c r="H87" s="448">
        <v>9980</v>
      </c>
      <c r="I87" s="474" t="s">
        <v>3685</v>
      </c>
      <c r="J87" s="65" t="s">
        <v>3686</v>
      </c>
      <c r="K87" s="65">
        <f t="shared" ref="K87" si="31">L87*M87</f>
        <v>6750</v>
      </c>
      <c r="L87" s="65">
        <f>F87-H87</f>
        <v>90</v>
      </c>
      <c r="M87" s="65">
        <v>75</v>
      </c>
      <c r="N87" s="65" t="s">
        <v>601</v>
      </c>
      <c r="O87" s="503">
        <v>43986</v>
      </c>
      <c r="P87" s="404"/>
      <c r="Q87" s="404"/>
      <c r="R87" s="345" t="s">
        <v>604</v>
      </c>
      <c r="S87" s="40"/>
      <c r="Y87" s="6"/>
      <c r="Z87" s="6"/>
    </row>
    <row r="88" spans="1:34" s="9" customFormat="1" ht="13.8">
      <c r="A88" s="459">
        <v>2</v>
      </c>
      <c r="B88" s="449">
        <v>43987</v>
      </c>
      <c r="C88" s="456"/>
      <c r="D88" s="390" t="s">
        <v>3684</v>
      </c>
      <c r="E88" s="395" t="s">
        <v>3630</v>
      </c>
      <c r="F88" s="395">
        <v>10130</v>
      </c>
      <c r="G88" s="448">
        <v>10270</v>
      </c>
      <c r="H88" s="448">
        <v>10045</v>
      </c>
      <c r="I88" s="474" t="s">
        <v>3694</v>
      </c>
      <c r="J88" s="65" t="s">
        <v>3695</v>
      </c>
      <c r="K88" s="65">
        <f t="shared" ref="K88" si="32">L88*M88</f>
        <v>6375</v>
      </c>
      <c r="L88" s="65">
        <f>F88-H88</f>
        <v>85</v>
      </c>
      <c r="M88" s="65">
        <v>75</v>
      </c>
      <c r="N88" s="65" t="s">
        <v>601</v>
      </c>
      <c r="O88" s="503">
        <v>43987</v>
      </c>
      <c r="P88" s="404"/>
      <c r="Q88" s="404"/>
      <c r="R88" s="345" t="s">
        <v>604</v>
      </c>
      <c r="S88" s="40"/>
      <c r="Y88" s="6"/>
      <c r="Z88" s="6"/>
    </row>
    <row r="89" spans="1:34" s="9" customFormat="1" ht="13.8">
      <c r="A89" s="562"/>
      <c r="B89" s="563"/>
      <c r="C89" s="450"/>
      <c r="D89" s="401"/>
      <c r="E89" s="451"/>
      <c r="F89" s="452"/>
      <c r="G89" s="451"/>
      <c r="H89" s="451"/>
      <c r="I89" s="451"/>
      <c r="J89" s="563"/>
      <c r="K89" s="453"/>
      <c r="L89" s="558"/>
      <c r="M89" s="558"/>
      <c r="N89" s="558"/>
      <c r="O89" s="560"/>
      <c r="P89" s="404"/>
      <c r="Q89" s="404"/>
      <c r="R89" s="345"/>
      <c r="S89" s="40"/>
      <c r="Y89" s="6"/>
      <c r="Z89" s="6"/>
    </row>
    <row r="90" spans="1:34" s="9" customFormat="1" ht="13.8">
      <c r="A90" s="562"/>
      <c r="B90" s="563"/>
      <c r="C90" s="450"/>
      <c r="D90" s="401"/>
      <c r="E90" s="451"/>
      <c r="F90" s="454"/>
      <c r="G90" s="451"/>
      <c r="H90" s="451"/>
      <c r="I90" s="451"/>
      <c r="J90" s="563"/>
      <c r="K90" s="453"/>
      <c r="L90" s="559"/>
      <c r="M90" s="559"/>
      <c r="N90" s="559"/>
      <c r="O90" s="561"/>
      <c r="P90" s="4"/>
      <c r="Q90" s="4"/>
      <c r="R90" s="436"/>
      <c r="S90" s="6"/>
      <c r="Y90" s="6"/>
      <c r="Z90" s="6"/>
    </row>
    <row r="91" spans="1:34" s="9" customFormat="1" ht="13.8">
      <c r="A91" s="562"/>
      <c r="B91" s="563"/>
      <c r="C91" s="450"/>
      <c r="D91" s="401"/>
      <c r="E91" s="451"/>
      <c r="F91" s="452"/>
      <c r="G91" s="451"/>
      <c r="H91" s="451"/>
      <c r="I91" s="451"/>
      <c r="J91" s="563"/>
      <c r="K91" s="453"/>
      <c r="L91" s="558"/>
      <c r="M91" s="558"/>
      <c r="N91" s="558"/>
      <c r="O91" s="560"/>
      <c r="P91" s="4"/>
      <c r="Q91" s="4"/>
      <c r="R91" s="436"/>
      <c r="S91" s="6"/>
      <c r="Y91" s="6"/>
      <c r="Z91" s="6"/>
    </row>
    <row r="92" spans="1:34" s="9" customFormat="1" ht="13.8">
      <c r="A92" s="562"/>
      <c r="B92" s="563"/>
      <c r="C92" s="450"/>
      <c r="D92" s="401"/>
      <c r="E92" s="451"/>
      <c r="F92" s="454"/>
      <c r="G92" s="451"/>
      <c r="H92" s="451"/>
      <c r="I92" s="451"/>
      <c r="J92" s="563"/>
      <c r="K92" s="453"/>
      <c r="L92" s="559"/>
      <c r="M92" s="559"/>
      <c r="N92" s="559"/>
      <c r="O92" s="561"/>
      <c r="P92" s="4"/>
      <c r="Q92" s="4"/>
      <c r="R92" s="436"/>
      <c r="S92" s="6"/>
      <c r="Y92" s="6"/>
      <c r="Z92" s="6"/>
    </row>
    <row r="93" spans="1:34" s="9" customFormat="1" ht="13.8">
      <c r="A93" s="429"/>
      <c r="B93" s="430"/>
      <c r="C93" s="430"/>
      <c r="D93" s="431"/>
      <c r="E93" s="429"/>
      <c r="F93" s="432"/>
      <c r="G93" s="429"/>
      <c r="H93" s="429"/>
      <c r="I93" s="429"/>
      <c r="J93" s="433"/>
      <c r="K93" s="433"/>
      <c r="L93" s="434"/>
      <c r="M93" s="433"/>
      <c r="N93" s="433"/>
      <c r="O93" s="435"/>
      <c r="P93" s="4"/>
      <c r="Q93" s="4"/>
      <c r="R93" s="94"/>
      <c r="S93" s="6"/>
      <c r="Y93" s="6"/>
      <c r="Z93" s="6"/>
    </row>
    <row r="94" spans="1:34" s="9" customFormat="1" ht="13.8">
      <c r="A94" s="385"/>
      <c r="B94" s="386"/>
      <c r="C94" s="386"/>
      <c r="D94" s="387"/>
      <c r="E94" s="385"/>
      <c r="F94" s="396"/>
      <c r="G94" s="385"/>
      <c r="H94" s="385"/>
      <c r="I94" s="385"/>
      <c r="J94" s="386"/>
      <c r="K94" s="80"/>
      <c r="L94" s="385"/>
      <c r="M94" s="385"/>
      <c r="N94" s="385"/>
      <c r="O94" s="397"/>
      <c r="P94" s="4"/>
      <c r="Q94" s="4"/>
      <c r="R94" s="94"/>
      <c r="S94" s="6"/>
      <c r="Y94" s="6"/>
      <c r="Z94" s="6"/>
    </row>
    <row r="95" spans="1:34" s="6" customFormat="1">
      <c r="A95" s="44"/>
      <c r="B95" s="45"/>
      <c r="C95" s="46"/>
      <c r="D95" s="47"/>
      <c r="E95" s="48"/>
      <c r="F95" s="49"/>
      <c r="G95" s="49"/>
      <c r="H95" s="49"/>
      <c r="I95" s="49"/>
      <c r="J95" s="17"/>
      <c r="K95" s="92"/>
      <c r="L95" s="92"/>
      <c r="M95" s="17"/>
      <c r="N95" s="16"/>
      <c r="O95" s="93"/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3.8">
      <c r="A96" s="50" t="s">
        <v>618</v>
      </c>
      <c r="B96" s="50"/>
      <c r="C96" s="50"/>
      <c r="D96" s="50"/>
      <c r="E96" s="51"/>
      <c r="F96" s="49"/>
      <c r="G96" s="49"/>
      <c r="H96" s="49"/>
      <c r="I96" s="49"/>
      <c r="J96" s="53"/>
      <c r="K96" s="12"/>
      <c r="L96" s="12"/>
      <c r="M96" s="12"/>
      <c r="N96" s="11"/>
      <c r="O96" s="53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39.6">
      <c r="A97" s="21" t="s">
        <v>16</v>
      </c>
      <c r="B97" s="21" t="s">
        <v>576</v>
      </c>
      <c r="C97" s="21"/>
      <c r="D97" s="22" t="s">
        <v>589</v>
      </c>
      <c r="E97" s="21" t="s">
        <v>590</v>
      </c>
      <c r="F97" s="21" t="s">
        <v>591</v>
      </c>
      <c r="G97" s="52" t="s">
        <v>611</v>
      </c>
      <c r="H97" s="21" t="s">
        <v>593</v>
      </c>
      <c r="I97" s="21" t="s">
        <v>594</v>
      </c>
      <c r="J97" s="20" t="s">
        <v>595</v>
      </c>
      <c r="K97" s="20" t="s">
        <v>619</v>
      </c>
      <c r="L97" s="78" t="s">
        <v>613</v>
      </c>
      <c r="M97" s="21" t="s">
        <v>614</v>
      </c>
      <c r="N97" s="21" t="s">
        <v>598</v>
      </c>
      <c r="O97" s="22" t="s">
        <v>599</v>
      </c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40" customFormat="1" ht="13.8">
      <c r="A98" s="459">
        <v>1</v>
      </c>
      <c r="B98" s="449">
        <v>43983</v>
      </c>
      <c r="C98" s="449"/>
      <c r="D98" s="390" t="s">
        <v>3652</v>
      </c>
      <c r="E98" s="395" t="s">
        <v>602</v>
      </c>
      <c r="F98" s="395">
        <v>80.5</v>
      </c>
      <c r="G98" s="448">
        <v>40</v>
      </c>
      <c r="H98" s="448">
        <v>93.5</v>
      </c>
      <c r="I98" s="474" t="s">
        <v>3653</v>
      </c>
      <c r="J98" s="65" t="s">
        <v>3631</v>
      </c>
      <c r="K98" s="65">
        <f t="shared" ref="K98" si="33">L98*M98</f>
        <v>975</v>
      </c>
      <c r="L98" s="65">
        <f t="shared" ref="L98" si="34">H98-F98</f>
        <v>13</v>
      </c>
      <c r="M98" s="65">
        <v>75</v>
      </c>
      <c r="N98" s="65" t="s">
        <v>601</v>
      </c>
      <c r="O98" s="473">
        <v>43983</v>
      </c>
      <c r="P98" s="404"/>
      <c r="Q98" s="404"/>
      <c r="R98" s="345" t="s">
        <v>604</v>
      </c>
      <c r="Z98" s="417"/>
      <c r="AA98" s="417"/>
      <c r="AB98" s="417"/>
      <c r="AC98" s="417"/>
      <c r="AD98" s="417"/>
      <c r="AE98" s="417"/>
      <c r="AF98" s="417"/>
      <c r="AG98" s="417"/>
      <c r="AH98" s="417"/>
    </row>
    <row r="99" spans="1:34" s="40" customFormat="1" ht="13.8">
      <c r="A99" s="486">
        <v>2</v>
      </c>
      <c r="B99" s="487">
        <v>43983</v>
      </c>
      <c r="C99" s="487"/>
      <c r="D99" s="488" t="s">
        <v>3654</v>
      </c>
      <c r="E99" s="489" t="s">
        <v>602</v>
      </c>
      <c r="F99" s="489">
        <v>67</v>
      </c>
      <c r="G99" s="490">
        <v>40</v>
      </c>
      <c r="H99" s="490">
        <v>40</v>
      </c>
      <c r="I99" s="491" t="s">
        <v>3655</v>
      </c>
      <c r="J99" s="492" t="s">
        <v>3662</v>
      </c>
      <c r="K99" s="492">
        <f t="shared" ref="K99" si="35">L99*M99</f>
        <v>-2025</v>
      </c>
      <c r="L99" s="492">
        <f t="shared" ref="L99" si="36">H99-F99</f>
        <v>-27</v>
      </c>
      <c r="M99" s="492">
        <v>75</v>
      </c>
      <c r="N99" s="492" t="s">
        <v>665</v>
      </c>
      <c r="O99" s="493">
        <v>43984</v>
      </c>
      <c r="P99" s="404"/>
      <c r="Q99" s="404"/>
      <c r="R99" s="345" t="s">
        <v>604</v>
      </c>
      <c r="Z99" s="417"/>
      <c r="AA99" s="417"/>
      <c r="AB99" s="417"/>
      <c r="AC99" s="417"/>
      <c r="AD99" s="417"/>
      <c r="AE99" s="417"/>
      <c r="AF99" s="417"/>
      <c r="AG99" s="417"/>
      <c r="AH99" s="417"/>
    </row>
    <row r="100" spans="1:34" s="40" customFormat="1" ht="13.8">
      <c r="A100" s="486">
        <v>3</v>
      </c>
      <c r="B100" s="487">
        <v>43984</v>
      </c>
      <c r="C100" s="487"/>
      <c r="D100" s="488" t="s">
        <v>3652</v>
      </c>
      <c r="E100" s="489" t="s">
        <v>602</v>
      </c>
      <c r="F100" s="489">
        <v>52</v>
      </c>
      <c r="G100" s="490">
        <v>15</v>
      </c>
      <c r="H100" s="490">
        <v>15</v>
      </c>
      <c r="I100" s="491" t="s">
        <v>3661</v>
      </c>
      <c r="J100" s="492" t="s">
        <v>3693</v>
      </c>
      <c r="K100" s="492">
        <f t="shared" ref="K100" si="37">L100*M100</f>
        <v>-2775</v>
      </c>
      <c r="L100" s="492">
        <f t="shared" ref="L100" si="38">H100-F100</f>
        <v>-37</v>
      </c>
      <c r="M100" s="492">
        <v>75</v>
      </c>
      <c r="N100" s="492" t="s">
        <v>665</v>
      </c>
      <c r="O100" s="493">
        <v>43989</v>
      </c>
      <c r="P100" s="404"/>
      <c r="Q100" s="404"/>
      <c r="R100" s="345" t="s">
        <v>604</v>
      </c>
      <c r="Z100" s="417"/>
      <c r="AA100" s="417"/>
      <c r="AB100" s="417"/>
      <c r="AC100" s="417"/>
      <c r="AD100" s="417"/>
      <c r="AE100" s="417"/>
      <c r="AF100" s="417"/>
      <c r="AG100" s="417"/>
      <c r="AH100" s="417"/>
    </row>
    <row r="101" spans="1:34" s="40" customFormat="1" ht="13.8">
      <c r="A101" s="459">
        <v>4</v>
      </c>
      <c r="B101" s="449">
        <v>43985</v>
      </c>
      <c r="C101" s="449"/>
      <c r="D101" s="390" t="s">
        <v>3676</v>
      </c>
      <c r="E101" s="395" t="s">
        <v>602</v>
      </c>
      <c r="F101" s="395">
        <v>3.2</v>
      </c>
      <c r="G101" s="448">
        <v>1.4</v>
      </c>
      <c r="H101" s="448">
        <v>4.0999999999999996</v>
      </c>
      <c r="I101" s="474" t="s">
        <v>3677</v>
      </c>
      <c r="J101" s="65" t="s">
        <v>3678</v>
      </c>
      <c r="K101" s="65">
        <f t="shared" ref="K101" si="39">L101*M101</f>
        <v>2249.9999999999986</v>
      </c>
      <c r="L101" s="65">
        <f t="shared" ref="L101" si="40">H101-F101</f>
        <v>0.89999999999999947</v>
      </c>
      <c r="M101" s="65">
        <v>2500</v>
      </c>
      <c r="N101" s="65" t="s">
        <v>601</v>
      </c>
      <c r="O101" s="473">
        <v>43985</v>
      </c>
      <c r="P101" s="404"/>
      <c r="Q101" s="404"/>
      <c r="R101" s="345" t="s">
        <v>604</v>
      </c>
      <c r="Z101" s="417"/>
      <c r="AA101" s="417"/>
      <c r="AB101" s="417"/>
      <c r="AC101" s="417"/>
      <c r="AD101" s="417"/>
      <c r="AE101" s="417"/>
      <c r="AF101" s="417"/>
      <c r="AG101" s="417"/>
      <c r="AH101" s="417"/>
    </row>
    <row r="102" spans="1:34" s="40" customFormat="1" ht="13.8">
      <c r="A102" s="459">
        <v>5</v>
      </c>
      <c r="B102" s="449">
        <v>43986</v>
      </c>
      <c r="C102" s="449"/>
      <c r="D102" s="390" t="s">
        <v>3687</v>
      </c>
      <c r="E102" s="395" t="s">
        <v>602</v>
      </c>
      <c r="F102" s="395">
        <v>280</v>
      </c>
      <c r="G102" s="448">
        <v>90</v>
      </c>
      <c r="H102" s="448">
        <v>325</v>
      </c>
      <c r="I102" s="474" t="s">
        <v>3688</v>
      </c>
      <c r="J102" s="65" t="s">
        <v>3689</v>
      </c>
      <c r="K102" s="65">
        <f t="shared" ref="K102:K103" si="41">L102*M102</f>
        <v>900</v>
      </c>
      <c r="L102" s="65">
        <f t="shared" ref="L102:L103" si="42">H102-F102</f>
        <v>45</v>
      </c>
      <c r="M102" s="65">
        <v>20</v>
      </c>
      <c r="N102" s="65" t="s">
        <v>601</v>
      </c>
      <c r="O102" s="503">
        <v>43986</v>
      </c>
      <c r="P102" s="404"/>
      <c r="Q102" s="404"/>
      <c r="R102" s="345" t="s">
        <v>604</v>
      </c>
      <c r="Z102" s="417"/>
      <c r="AA102" s="417"/>
      <c r="AB102" s="417"/>
      <c r="AC102" s="417"/>
      <c r="AD102" s="417"/>
      <c r="AE102" s="417"/>
      <c r="AF102" s="417"/>
      <c r="AG102" s="417"/>
      <c r="AH102" s="417"/>
    </row>
    <row r="103" spans="1:34" s="40" customFormat="1" ht="13.8">
      <c r="A103" s="459">
        <v>6</v>
      </c>
      <c r="B103" s="449">
        <v>43987</v>
      </c>
      <c r="C103" s="449"/>
      <c r="D103" s="390" t="s">
        <v>3676</v>
      </c>
      <c r="E103" s="395" t="s">
        <v>602</v>
      </c>
      <c r="F103" s="395">
        <v>3</v>
      </c>
      <c r="G103" s="448">
        <v>1.4</v>
      </c>
      <c r="H103" s="448">
        <v>3.65</v>
      </c>
      <c r="I103" s="474" t="s">
        <v>3677</v>
      </c>
      <c r="J103" s="65" t="s">
        <v>3713</v>
      </c>
      <c r="K103" s="65">
        <f t="shared" si="41"/>
        <v>1624.9999999999998</v>
      </c>
      <c r="L103" s="65">
        <f t="shared" si="42"/>
        <v>0.64999999999999991</v>
      </c>
      <c r="M103" s="65">
        <v>2500</v>
      </c>
      <c r="N103" s="65" t="s">
        <v>601</v>
      </c>
      <c r="O103" s="473">
        <v>43985</v>
      </c>
      <c r="P103" s="404"/>
      <c r="Q103" s="404"/>
      <c r="R103" s="345" t="s">
        <v>604</v>
      </c>
      <c r="Z103" s="417"/>
      <c r="AA103" s="417"/>
      <c r="AB103" s="417"/>
      <c r="AC103" s="417"/>
      <c r="AD103" s="417"/>
      <c r="AE103" s="417"/>
      <c r="AF103" s="417"/>
      <c r="AG103" s="417"/>
      <c r="AH103" s="417"/>
    </row>
    <row r="104" spans="1:34" s="40" customFormat="1" ht="13.8">
      <c r="A104" s="486">
        <v>7</v>
      </c>
      <c r="B104" s="487">
        <v>43987</v>
      </c>
      <c r="C104" s="487"/>
      <c r="D104" s="488" t="s">
        <v>3687</v>
      </c>
      <c r="E104" s="489" t="s">
        <v>602</v>
      </c>
      <c r="F104" s="489">
        <v>265</v>
      </c>
      <c r="G104" s="490">
        <v>90</v>
      </c>
      <c r="H104" s="490">
        <v>72.5</v>
      </c>
      <c r="I104" s="491" t="s">
        <v>3698</v>
      </c>
      <c r="J104" s="492" t="s">
        <v>3701</v>
      </c>
      <c r="K104" s="492">
        <f t="shared" ref="K104:K105" si="43">L104*M104</f>
        <v>-3850</v>
      </c>
      <c r="L104" s="492">
        <f t="shared" ref="L104:L105" si="44">H104-F104</f>
        <v>-192.5</v>
      </c>
      <c r="M104" s="492">
        <v>20</v>
      </c>
      <c r="N104" s="492" t="s">
        <v>665</v>
      </c>
      <c r="O104" s="493">
        <v>43989</v>
      </c>
      <c r="P104" s="404"/>
      <c r="Q104" s="404"/>
      <c r="R104" s="345" t="s">
        <v>604</v>
      </c>
      <c r="Z104" s="417"/>
      <c r="AA104" s="417"/>
      <c r="AB104" s="417"/>
      <c r="AC104" s="417"/>
      <c r="AD104" s="417"/>
      <c r="AE104" s="417"/>
      <c r="AF104" s="417"/>
      <c r="AG104" s="417"/>
      <c r="AH104" s="417"/>
    </row>
    <row r="105" spans="1:34" s="40" customFormat="1" ht="13.8">
      <c r="A105" s="459">
        <v>8</v>
      </c>
      <c r="B105" s="449">
        <v>43991</v>
      </c>
      <c r="C105" s="449"/>
      <c r="D105" s="390" t="s">
        <v>3714</v>
      </c>
      <c r="E105" s="395" t="s">
        <v>602</v>
      </c>
      <c r="F105" s="395">
        <v>225</v>
      </c>
      <c r="G105" s="448"/>
      <c r="H105" s="448">
        <v>295</v>
      </c>
      <c r="I105" s="474" t="s">
        <v>3698</v>
      </c>
      <c r="J105" s="65" t="s">
        <v>776</v>
      </c>
      <c r="K105" s="65">
        <f t="shared" si="43"/>
        <v>1400</v>
      </c>
      <c r="L105" s="65">
        <f t="shared" si="44"/>
        <v>70</v>
      </c>
      <c r="M105" s="65">
        <v>20</v>
      </c>
      <c r="N105" s="65" t="s">
        <v>601</v>
      </c>
      <c r="O105" s="503">
        <v>43991</v>
      </c>
      <c r="P105" s="404"/>
      <c r="Q105" s="404"/>
      <c r="R105" s="345" t="s">
        <v>604</v>
      </c>
      <c r="Z105" s="417"/>
      <c r="AA105" s="417"/>
      <c r="AB105" s="417"/>
      <c r="AC105" s="417"/>
      <c r="AD105" s="417"/>
      <c r="AE105" s="417"/>
      <c r="AF105" s="417"/>
      <c r="AG105" s="417"/>
      <c r="AH105" s="417"/>
    </row>
    <row r="106" spans="1:34" s="40" customFormat="1" ht="13.8">
      <c r="A106" s="459">
        <v>9</v>
      </c>
      <c r="B106" s="449">
        <v>43992</v>
      </c>
      <c r="C106" s="449"/>
      <c r="D106" s="390" t="s">
        <v>3729</v>
      </c>
      <c r="E106" s="395" t="s">
        <v>602</v>
      </c>
      <c r="F106" s="395">
        <v>63</v>
      </c>
      <c r="G106" s="448">
        <v>18</v>
      </c>
      <c r="H106" s="448">
        <v>77</v>
      </c>
      <c r="I106" s="474" t="s">
        <v>3730</v>
      </c>
      <c r="J106" s="65" t="s">
        <v>3659</v>
      </c>
      <c r="K106" s="65">
        <f t="shared" ref="K106" si="45">L106*M106</f>
        <v>1050</v>
      </c>
      <c r="L106" s="65">
        <f t="shared" ref="L106" si="46">H106-F106</f>
        <v>14</v>
      </c>
      <c r="M106" s="65">
        <v>75</v>
      </c>
      <c r="N106" s="65" t="s">
        <v>601</v>
      </c>
      <c r="O106" s="503">
        <v>43992</v>
      </c>
      <c r="P106" s="404"/>
      <c r="Q106" s="404"/>
      <c r="R106" s="345" t="s">
        <v>604</v>
      </c>
      <c r="Z106" s="417"/>
      <c r="AA106" s="417"/>
      <c r="AB106" s="417"/>
      <c r="AC106" s="417"/>
      <c r="AD106" s="417"/>
      <c r="AE106" s="417"/>
      <c r="AF106" s="417"/>
      <c r="AG106" s="417"/>
      <c r="AH106" s="417"/>
    </row>
    <row r="107" spans="1:34" s="40" customFormat="1" ht="13.8">
      <c r="A107" s="459">
        <v>10</v>
      </c>
      <c r="B107" s="449">
        <v>43992</v>
      </c>
      <c r="C107" s="449"/>
      <c r="D107" s="390" t="s">
        <v>3731</v>
      </c>
      <c r="E107" s="395" t="s">
        <v>602</v>
      </c>
      <c r="F107" s="395">
        <v>39.5</v>
      </c>
      <c r="G107" s="448"/>
      <c r="H107" s="448">
        <v>52.5</v>
      </c>
      <c r="I107" s="474"/>
      <c r="J107" s="65" t="s">
        <v>3631</v>
      </c>
      <c r="K107" s="65">
        <f t="shared" ref="K107" si="47">L107*M107</f>
        <v>975</v>
      </c>
      <c r="L107" s="65">
        <f t="shared" ref="L107" si="48">H107-F107</f>
        <v>13</v>
      </c>
      <c r="M107" s="65">
        <v>75</v>
      </c>
      <c r="N107" s="65" t="s">
        <v>601</v>
      </c>
      <c r="O107" s="503">
        <v>43992</v>
      </c>
      <c r="P107" s="404"/>
      <c r="Q107" s="404"/>
      <c r="R107" s="345" t="s">
        <v>604</v>
      </c>
      <c r="Z107" s="417"/>
      <c r="AA107" s="417"/>
      <c r="AB107" s="417"/>
      <c r="AC107" s="417"/>
      <c r="AD107" s="417"/>
      <c r="AE107" s="417"/>
      <c r="AF107" s="417"/>
      <c r="AG107" s="417"/>
      <c r="AH107" s="417"/>
    </row>
    <row r="108" spans="1:34" s="40" customFormat="1" ht="13.8">
      <c r="A108" s="459">
        <v>11</v>
      </c>
      <c r="B108" s="449">
        <v>43992</v>
      </c>
      <c r="C108" s="449"/>
      <c r="D108" s="390" t="s">
        <v>3731</v>
      </c>
      <c r="E108" s="395" t="s">
        <v>602</v>
      </c>
      <c r="F108" s="395">
        <v>31</v>
      </c>
      <c r="G108" s="448"/>
      <c r="H108" s="448">
        <v>41</v>
      </c>
      <c r="I108" s="474"/>
      <c r="J108" s="65" t="s">
        <v>3648</v>
      </c>
      <c r="K108" s="65">
        <f t="shared" ref="K108" si="49">L108*M108</f>
        <v>750</v>
      </c>
      <c r="L108" s="65">
        <f t="shared" ref="L108" si="50">H108-F108</f>
        <v>10</v>
      </c>
      <c r="M108" s="65">
        <v>75</v>
      </c>
      <c r="N108" s="65" t="s">
        <v>601</v>
      </c>
      <c r="O108" s="503">
        <v>43992</v>
      </c>
      <c r="P108" s="404"/>
      <c r="Q108" s="404"/>
      <c r="R108" s="345" t="s">
        <v>604</v>
      </c>
      <c r="Z108" s="417"/>
      <c r="AA108" s="417"/>
      <c r="AB108" s="417"/>
      <c r="AC108" s="417"/>
      <c r="AD108" s="417"/>
      <c r="AE108" s="417"/>
      <c r="AF108" s="417"/>
      <c r="AG108" s="417"/>
      <c r="AH108" s="417"/>
    </row>
    <row r="109" spans="1:34" s="40" customFormat="1" ht="13.8">
      <c r="A109" s="459">
        <v>12</v>
      </c>
      <c r="B109" s="449">
        <v>43992</v>
      </c>
      <c r="C109" s="449"/>
      <c r="D109" s="390" t="s">
        <v>3731</v>
      </c>
      <c r="E109" s="395" t="s">
        <v>602</v>
      </c>
      <c r="F109" s="395">
        <v>31</v>
      </c>
      <c r="G109" s="448"/>
      <c r="H109" s="448">
        <v>41</v>
      </c>
      <c r="I109" s="474"/>
      <c r="J109" s="65" t="s">
        <v>3648</v>
      </c>
      <c r="K109" s="65">
        <f t="shared" ref="K109:K111" si="51">L109*M109</f>
        <v>750</v>
      </c>
      <c r="L109" s="65">
        <f t="shared" ref="L109:L111" si="52">H109-F109</f>
        <v>10</v>
      </c>
      <c r="M109" s="65">
        <v>75</v>
      </c>
      <c r="N109" s="65" t="s">
        <v>601</v>
      </c>
      <c r="O109" s="503">
        <v>43992</v>
      </c>
      <c r="P109" s="404"/>
      <c r="Q109" s="404"/>
      <c r="R109" s="345" t="s">
        <v>604</v>
      </c>
      <c r="Z109" s="417"/>
      <c r="AA109" s="417"/>
      <c r="AB109" s="417"/>
      <c r="AC109" s="417"/>
      <c r="AD109" s="417"/>
      <c r="AE109" s="417"/>
      <c r="AF109" s="417"/>
      <c r="AG109" s="417"/>
      <c r="AH109" s="417"/>
    </row>
    <row r="110" spans="1:34" s="40" customFormat="1" ht="13.8">
      <c r="A110" s="459">
        <v>13</v>
      </c>
      <c r="B110" s="449">
        <v>43993</v>
      </c>
      <c r="C110" s="456"/>
      <c r="D110" s="390" t="s">
        <v>3714</v>
      </c>
      <c r="E110" s="395" t="s">
        <v>602</v>
      </c>
      <c r="F110" s="395">
        <v>120</v>
      </c>
      <c r="G110" s="448"/>
      <c r="H110" s="448">
        <v>175</v>
      </c>
      <c r="I110" s="474" t="s">
        <v>3734</v>
      </c>
      <c r="J110" s="65" t="s">
        <v>725</v>
      </c>
      <c r="K110" s="65">
        <f t="shared" si="51"/>
        <v>1100</v>
      </c>
      <c r="L110" s="65">
        <f t="shared" si="52"/>
        <v>55</v>
      </c>
      <c r="M110" s="65">
        <v>20</v>
      </c>
      <c r="N110" s="65" t="s">
        <v>601</v>
      </c>
      <c r="O110" s="503">
        <v>43993</v>
      </c>
      <c r="P110" s="404"/>
      <c r="Q110" s="404"/>
      <c r="R110" s="345" t="s">
        <v>604</v>
      </c>
      <c r="Z110" s="417"/>
      <c r="AA110" s="417"/>
      <c r="AB110" s="417"/>
      <c r="AC110" s="417"/>
      <c r="AD110" s="417"/>
      <c r="AE110" s="417"/>
      <c r="AF110" s="417"/>
      <c r="AG110" s="417"/>
      <c r="AH110" s="417"/>
    </row>
    <row r="111" spans="1:34" s="40" customFormat="1" ht="13.8">
      <c r="A111" s="459">
        <v>14</v>
      </c>
      <c r="B111" s="449">
        <v>43993</v>
      </c>
      <c r="C111" s="449"/>
      <c r="D111" s="390" t="s">
        <v>3733</v>
      </c>
      <c r="E111" s="395" t="s">
        <v>602</v>
      </c>
      <c r="F111" s="395">
        <v>3.5</v>
      </c>
      <c r="G111" s="448">
        <v>1.4</v>
      </c>
      <c r="H111" s="448">
        <v>4.4000000000000004</v>
      </c>
      <c r="I111" s="474" t="s">
        <v>3736</v>
      </c>
      <c r="J111" s="65" t="s">
        <v>3735</v>
      </c>
      <c r="K111" s="65">
        <f t="shared" si="51"/>
        <v>2250.0000000000009</v>
      </c>
      <c r="L111" s="65">
        <f t="shared" si="52"/>
        <v>0.90000000000000036</v>
      </c>
      <c r="M111" s="65">
        <v>2500</v>
      </c>
      <c r="N111" s="65" t="s">
        <v>601</v>
      </c>
      <c r="O111" s="503">
        <v>43993</v>
      </c>
      <c r="P111" s="404"/>
      <c r="Q111" s="404"/>
      <c r="R111" s="345" t="s">
        <v>604</v>
      </c>
      <c r="Z111" s="417"/>
      <c r="AA111" s="417"/>
      <c r="AB111" s="417"/>
      <c r="AC111" s="417"/>
      <c r="AD111" s="417"/>
      <c r="AE111" s="417"/>
      <c r="AF111" s="417"/>
      <c r="AG111" s="417"/>
      <c r="AH111" s="417"/>
    </row>
    <row r="112" spans="1:34" s="40" customFormat="1" ht="13.8">
      <c r="A112" s="459">
        <v>15</v>
      </c>
      <c r="B112" s="449">
        <v>43993</v>
      </c>
      <c r="C112" s="449"/>
      <c r="D112" s="390" t="s">
        <v>3737</v>
      </c>
      <c r="E112" s="395" t="s">
        <v>602</v>
      </c>
      <c r="F112" s="395">
        <v>27</v>
      </c>
      <c r="G112" s="448">
        <v>19</v>
      </c>
      <c r="H112" s="448">
        <v>30.5</v>
      </c>
      <c r="I112" s="474" t="s">
        <v>3738</v>
      </c>
      <c r="J112" s="65" t="s">
        <v>3742</v>
      </c>
      <c r="K112" s="65">
        <f t="shared" ref="K112" si="53">L112*M112</f>
        <v>1767.5</v>
      </c>
      <c r="L112" s="65">
        <f t="shared" ref="L112" si="54">H112-F112</f>
        <v>3.5</v>
      </c>
      <c r="M112" s="65">
        <v>505</v>
      </c>
      <c r="N112" s="65" t="s">
        <v>601</v>
      </c>
      <c r="O112" s="503">
        <v>43993</v>
      </c>
      <c r="P112" s="404"/>
      <c r="Q112" s="404"/>
      <c r="R112" s="345" t="s">
        <v>604</v>
      </c>
      <c r="Z112" s="417"/>
      <c r="AA112" s="417"/>
      <c r="AB112" s="417"/>
      <c r="AC112" s="417"/>
      <c r="AD112" s="417"/>
      <c r="AE112" s="417"/>
      <c r="AF112" s="417"/>
      <c r="AG112" s="417"/>
      <c r="AH112" s="417"/>
    </row>
    <row r="113" spans="1:34" s="40" customFormat="1" ht="13.8">
      <c r="A113" s="459">
        <v>16</v>
      </c>
      <c r="B113" s="449">
        <v>43994</v>
      </c>
      <c r="C113" s="449"/>
      <c r="D113" s="390" t="s">
        <v>3750</v>
      </c>
      <c r="E113" s="395" t="s">
        <v>602</v>
      </c>
      <c r="F113" s="395">
        <v>127.5</v>
      </c>
      <c r="G113" s="448">
        <v>60</v>
      </c>
      <c r="H113" s="448">
        <v>147.5</v>
      </c>
      <c r="I113" s="474" t="s">
        <v>3755</v>
      </c>
      <c r="J113" s="65" t="s">
        <v>3691</v>
      </c>
      <c r="K113" s="65">
        <f t="shared" ref="K113" si="55">L113*M113</f>
        <v>1500</v>
      </c>
      <c r="L113" s="65">
        <f t="shared" ref="L113" si="56">H113-F113</f>
        <v>20</v>
      </c>
      <c r="M113" s="65">
        <v>75</v>
      </c>
      <c r="N113" s="65" t="s">
        <v>601</v>
      </c>
      <c r="O113" s="503">
        <v>43994</v>
      </c>
      <c r="P113" s="404"/>
      <c r="Q113" s="404"/>
      <c r="R113" s="345" t="s">
        <v>604</v>
      </c>
      <c r="Z113" s="417"/>
      <c r="AA113" s="417"/>
      <c r="AB113" s="417"/>
      <c r="AC113" s="417"/>
      <c r="AD113" s="417"/>
      <c r="AE113" s="417"/>
      <c r="AF113" s="417"/>
      <c r="AG113" s="417"/>
      <c r="AH113" s="417"/>
    </row>
    <row r="114" spans="1:34" s="40" customFormat="1" ht="13.8">
      <c r="A114" s="459">
        <v>17</v>
      </c>
      <c r="B114" s="449">
        <v>43994</v>
      </c>
      <c r="C114" s="449"/>
      <c r="D114" s="390" t="s">
        <v>3751</v>
      </c>
      <c r="E114" s="395" t="s">
        <v>602</v>
      </c>
      <c r="F114" s="395">
        <v>400</v>
      </c>
      <c r="G114" s="448">
        <v>250</v>
      </c>
      <c r="H114" s="448">
        <v>470</v>
      </c>
      <c r="I114" s="474" t="s">
        <v>3752</v>
      </c>
      <c r="J114" s="65" t="s">
        <v>776</v>
      </c>
      <c r="K114" s="65">
        <f t="shared" ref="K114:K115" si="57">L114*M114</f>
        <v>1400</v>
      </c>
      <c r="L114" s="65">
        <f t="shared" ref="L114:L115" si="58">H114-F114</f>
        <v>70</v>
      </c>
      <c r="M114" s="65">
        <v>20</v>
      </c>
      <c r="N114" s="65" t="s">
        <v>601</v>
      </c>
      <c r="O114" s="503">
        <v>43994</v>
      </c>
      <c r="P114" s="404"/>
      <c r="Q114" s="404"/>
      <c r="R114" s="345" t="s">
        <v>604</v>
      </c>
      <c r="Z114" s="417"/>
      <c r="AA114" s="417"/>
      <c r="AB114" s="417"/>
      <c r="AC114" s="417"/>
      <c r="AD114" s="417"/>
      <c r="AE114" s="417"/>
      <c r="AF114" s="417"/>
      <c r="AG114" s="417"/>
      <c r="AH114" s="417"/>
    </row>
    <row r="115" spans="1:34" s="40" customFormat="1" ht="13.8">
      <c r="A115" s="486">
        <v>18</v>
      </c>
      <c r="B115" s="487">
        <v>43994</v>
      </c>
      <c r="C115" s="487"/>
      <c r="D115" s="488" t="s">
        <v>3733</v>
      </c>
      <c r="E115" s="489" t="s">
        <v>602</v>
      </c>
      <c r="F115" s="489">
        <v>4.2</v>
      </c>
      <c r="G115" s="490">
        <v>2.4</v>
      </c>
      <c r="H115" s="490">
        <v>2.6</v>
      </c>
      <c r="I115" s="491" t="s">
        <v>3756</v>
      </c>
      <c r="J115" s="492" t="s">
        <v>3774</v>
      </c>
      <c r="K115" s="492">
        <f t="shared" si="57"/>
        <v>-4000</v>
      </c>
      <c r="L115" s="492">
        <f t="shared" si="58"/>
        <v>-1.6</v>
      </c>
      <c r="M115" s="492">
        <v>2500</v>
      </c>
      <c r="N115" s="492" t="s">
        <v>665</v>
      </c>
      <c r="O115" s="493">
        <v>43998</v>
      </c>
      <c r="P115" s="404"/>
      <c r="Q115" s="404"/>
      <c r="R115" s="345" t="s">
        <v>604</v>
      </c>
      <c r="Z115" s="417"/>
      <c r="AA115" s="417"/>
      <c r="AB115" s="417"/>
      <c r="AC115" s="417"/>
      <c r="AD115" s="417"/>
      <c r="AE115" s="417"/>
      <c r="AF115" s="417"/>
      <c r="AG115" s="417"/>
      <c r="AH115" s="417"/>
    </row>
    <row r="116" spans="1:34" s="40" customFormat="1" ht="13.8">
      <c r="A116" s="459">
        <v>19</v>
      </c>
      <c r="B116" s="449">
        <v>43994</v>
      </c>
      <c r="C116" s="449"/>
      <c r="D116" s="390" t="s">
        <v>3753</v>
      </c>
      <c r="E116" s="395" t="s">
        <v>602</v>
      </c>
      <c r="F116" s="395">
        <v>390</v>
      </c>
      <c r="G116" s="448">
        <v>250</v>
      </c>
      <c r="H116" s="448">
        <v>450</v>
      </c>
      <c r="I116" s="474" t="s">
        <v>3752</v>
      </c>
      <c r="J116" s="65" t="s">
        <v>3149</v>
      </c>
      <c r="K116" s="65">
        <f t="shared" ref="K116:K119" si="59">L116*M116</f>
        <v>1200</v>
      </c>
      <c r="L116" s="65">
        <f t="shared" ref="L116:L119" si="60">H116-F116</f>
        <v>60</v>
      </c>
      <c r="M116" s="65">
        <v>20</v>
      </c>
      <c r="N116" s="65" t="s">
        <v>601</v>
      </c>
      <c r="O116" s="503">
        <v>43994</v>
      </c>
      <c r="P116" s="404"/>
      <c r="Q116" s="404"/>
      <c r="R116" s="345" t="s">
        <v>604</v>
      </c>
      <c r="Z116" s="417"/>
      <c r="AA116" s="417"/>
      <c r="AB116" s="417"/>
      <c r="AC116" s="417"/>
      <c r="AD116" s="417"/>
      <c r="AE116" s="417"/>
      <c r="AF116" s="417"/>
      <c r="AG116" s="417"/>
      <c r="AH116" s="417"/>
    </row>
    <row r="117" spans="1:34" s="40" customFormat="1" ht="13.8">
      <c r="A117" s="486">
        <v>20</v>
      </c>
      <c r="B117" s="487">
        <v>43994</v>
      </c>
      <c r="C117" s="487"/>
      <c r="D117" s="488" t="s">
        <v>3750</v>
      </c>
      <c r="E117" s="489" t="s">
        <v>602</v>
      </c>
      <c r="F117" s="489">
        <v>132.5</v>
      </c>
      <c r="G117" s="490">
        <v>60</v>
      </c>
      <c r="H117" s="490">
        <v>87.5</v>
      </c>
      <c r="I117" s="491" t="s">
        <v>3754</v>
      </c>
      <c r="J117" s="492" t="s">
        <v>3772</v>
      </c>
      <c r="K117" s="492">
        <f t="shared" si="59"/>
        <v>-3375</v>
      </c>
      <c r="L117" s="492">
        <f t="shared" si="60"/>
        <v>-45</v>
      </c>
      <c r="M117" s="492">
        <v>75</v>
      </c>
      <c r="N117" s="492" t="s">
        <v>665</v>
      </c>
      <c r="O117" s="534">
        <v>43994</v>
      </c>
      <c r="P117" s="404"/>
      <c r="Q117" s="404"/>
      <c r="R117" s="345" t="s">
        <v>604</v>
      </c>
      <c r="Z117" s="417"/>
      <c r="AA117" s="417"/>
      <c r="AB117" s="417"/>
      <c r="AC117" s="417"/>
      <c r="AD117" s="417"/>
      <c r="AE117" s="417"/>
      <c r="AF117" s="417"/>
      <c r="AG117" s="417"/>
      <c r="AH117" s="417"/>
    </row>
    <row r="118" spans="1:34" s="40" customFormat="1" ht="13.8">
      <c r="A118" s="486">
        <v>21</v>
      </c>
      <c r="B118" s="487">
        <v>43994</v>
      </c>
      <c r="C118" s="487"/>
      <c r="D118" s="488" t="s">
        <v>3753</v>
      </c>
      <c r="E118" s="489" t="s">
        <v>602</v>
      </c>
      <c r="F118" s="489">
        <v>390</v>
      </c>
      <c r="G118" s="490">
        <v>250</v>
      </c>
      <c r="H118" s="490">
        <v>250</v>
      </c>
      <c r="I118" s="491" t="s">
        <v>3752</v>
      </c>
      <c r="J118" s="492" t="s">
        <v>3773</v>
      </c>
      <c r="K118" s="492">
        <f t="shared" si="59"/>
        <v>-2800</v>
      </c>
      <c r="L118" s="492">
        <f t="shared" si="60"/>
        <v>-140</v>
      </c>
      <c r="M118" s="492">
        <v>20</v>
      </c>
      <c r="N118" s="492" t="s">
        <v>665</v>
      </c>
      <c r="O118" s="534">
        <v>43994</v>
      </c>
      <c r="P118" s="404"/>
      <c r="Q118" s="404"/>
      <c r="R118" s="345" t="s">
        <v>604</v>
      </c>
      <c r="Z118" s="417"/>
      <c r="AA118" s="417"/>
      <c r="AB118" s="417"/>
      <c r="AC118" s="417"/>
      <c r="AD118" s="417"/>
      <c r="AE118" s="417"/>
      <c r="AF118" s="417"/>
      <c r="AG118" s="417"/>
      <c r="AH118" s="417"/>
    </row>
    <row r="119" spans="1:34" s="40" customFormat="1" ht="13.8">
      <c r="A119" s="486">
        <v>22</v>
      </c>
      <c r="B119" s="487">
        <v>43997</v>
      </c>
      <c r="C119" s="487"/>
      <c r="D119" s="488" t="s">
        <v>3765</v>
      </c>
      <c r="E119" s="489" t="s">
        <v>602</v>
      </c>
      <c r="F119" s="489">
        <v>22.5</v>
      </c>
      <c r="G119" s="490">
        <v>14</v>
      </c>
      <c r="H119" s="490">
        <v>13.5</v>
      </c>
      <c r="I119" s="491" t="s">
        <v>3766</v>
      </c>
      <c r="J119" s="492" t="s">
        <v>3673</v>
      </c>
      <c r="K119" s="492">
        <f t="shared" si="59"/>
        <v>-4545</v>
      </c>
      <c r="L119" s="492">
        <f t="shared" si="60"/>
        <v>-9</v>
      </c>
      <c r="M119" s="492">
        <v>505</v>
      </c>
      <c r="N119" s="492" t="s">
        <v>665</v>
      </c>
      <c r="O119" s="493">
        <v>43998</v>
      </c>
      <c r="P119" s="404"/>
      <c r="Q119" s="404"/>
      <c r="R119" s="345" t="s">
        <v>604</v>
      </c>
      <c r="Z119" s="417"/>
      <c r="AA119" s="417"/>
      <c r="AB119" s="417"/>
      <c r="AC119" s="417"/>
      <c r="AD119" s="417"/>
      <c r="AE119" s="417"/>
      <c r="AF119" s="417"/>
      <c r="AG119" s="417"/>
      <c r="AH119" s="417"/>
    </row>
    <row r="120" spans="1:34" s="40" customFormat="1" ht="13.8">
      <c r="A120" s="458">
        <v>23</v>
      </c>
      <c r="B120" s="456">
        <v>43998</v>
      </c>
      <c r="C120" s="456"/>
      <c r="D120" s="380" t="s">
        <v>3783</v>
      </c>
      <c r="E120" s="421" t="s">
        <v>602</v>
      </c>
      <c r="F120" s="421" t="s">
        <v>3784</v>
      </c>
      <c r="G120" s="457"/>
      <c r="H120" s="457"/>
      <c r="I120" s="512" t="s">
        <v>3785</v>
      </c>
      <c r="J120" s="402" t="s">
        <v>603</v>
      </c>
      <c r="K120" s="402"/>
      <c r="L120" s="402"/>
      <c r="M120" s="402"/>
      <c r="N120" s="402"/>
      <c r="O120" s="513"/>
      <c r="P120" s="404"/>
      <c r="Q120" s="404"/>
      <c r="R120" s="345" t="s">
        <v>604</v>
      </c>
      <c r="Z120" s="417"/>
      <c r="AA120" s="417"/>
      <c r="AB120" s="417"/>
      <c r="AC120" s="417"/>
      <c r="AD120" s="417"/>
      <c r="AE120" s="417"/>
      <c r="AF120" s="417"/>
      <c r="AG120" s="417"/>
      <c r="AH120" s="417"/>
    </row>
    <row r="121" spans="1:34" s="40" customFormat="1" ht="13.8">
      <c r="A121" s="458"/>
      <c r="B121" s="456"/>
      <c r="C121" s="456"/>
      <c r="D121" s="380"/>
      <c r="E121" s="421"/>
      <c r="F121" s="421"/>
      <c r="G121" s="457"/>
      <c r="H121" s="457"/>
      <c r="I121" s="512"/>
      <c r="J121" s="402"/>
      <c r="K121" s="402"/>
      <c r="L121" s="402"/>
      <c r="M121" s="402"/>
      <c r="N121" s="402"/>
      <c r="O121" s="513"/>
      <c r="P121" s="404"/>
      <c r="Q121" s="404"/>
      <c r="R121" s="345"/>
      <c r="Z121" s="417"/>
      <c r="AA121" s="417"/>
      <c r="AB121" s="417"/>
      <c r="AC121" s="417"/>
      <c r="AD121" s="417"/>
      <c r="AE121" s="417"/>
      <c r="AF121" s="417"/>
      <c r="AG121" s="417"/>
      <c r="AH121" s="417"/>
    </row>
    <row r="122" spans="1:34" s="40" customFormat="1" ht="13.8">
      <c r="A122" s="458"/>
      <c r="B122" s="456"/>
      <c r="C122" s="456"/>
      <c r="D122" s="380"/>
      <c r="E122" s="421"/>
      <c r="F122" s="421"/>
      <c r="G122" s="457"/>
      <c r="H122" s="457"/>
      <c r="I122" s="421"/>
      <c r="J122" s="383"/>
      <c r="K122" s="383"/>
      <c r="L122" s="383"/>
      <c r="M122" s="383"/>
      <c r="N122" s="383"/>
      <c r="O122" s="399"/>
      <c r="P122" s="404"/>
      <c r="Q122" s="404"/>
      <c r="R122" s="345"/>
      <c r="Z122" s="417"/>
      <c r="AA122" s="417"/>
      <c r="AB122" s="417"/>
      <c r="AC122" s="417"/>
      <c r="AD122" s="417"/>
      <c r="AE122" s="417"/>
      <c r="AF122" s="417"/>
      <c r="AG122" s="417"/>
      <c r="AH122" s="417"/>
    </row>
    <row r="123" spans="1:34" s="40" customFormat="1" ht="13.8">
      <c r="A123" s="385"/>
      <c r="B123" s="386"/>
      <c r="C123" s="386"/>
      <c r="D123" s="387"/>
      <c r="E123" s="385"/>
      <c r="F123" s="418"/>
      <c r="G123" s="385"/>
      <c r="H123" s="385"/>
      <c r="I123" s="385"/>
      <c r="J123" s="386"/>
      <c r="K123" s="419"/>
      <c r="L123" s="385"/>
      <c r="M123" s="385"/>
      <c r="N123" s="385"/>
      <c r="O123" s="420"/>
      <c r="P123" s="404"/>
      <c r="Q123" s="404"/>
      <c r="R123" s="345"/>
      <c r="Z123" s="417"/>
      <c r="AA123" s="417"/>
      <c r="AB123" s="417"/>
      <c r="AC123" s="417"/>
      <c r="AD123" s="417"/>
      <c r="AE123" s="417"/>
      <c r="AF123" s="417"/>
      <c r="AG123" s="417"/>
      <c r="AH123" s="417"/>
    </row>
    <row r="124" spans="1:34" ht="13.8">
      <c r="A124" s="101" t="s">
        <v>620</v>
      </c>
      <c r="B124" s="102"/>
      <c r="C124" s="102"/>
      <c r="D124" s="103"/>
      <c r="E124" s="34"/>
      <c r="F124" s="32"/>
      <c r="G124" s="32"/>
      <c r="H124" s="74"/>
      <c r="I124" s="121"/>
      <c r="J124" s="122"/>
      <c r="K124" s="17"/>
      <c r="L124" s="17"/>
      <c r="M124" s="17"/>
      <c r="N124" s="11"/>
      <c r="O124" s="53"/>
      <c r="Q124" s="97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34" ht="39.6">
      <c r="A125" s="20" t="s">
        <v>16</v>
      </c>
      <c r="B125" s="21" t="s">
        <v>576</v>
      </c>
      <c r="C125" s="21"/>
      <c r="D125" s="22" t="s">
        <v>589</v>
      </c>
      <c r="E125" s="21" t="s">
        <v>590</v>
      </c>
      <c r="F125" s="21" t="s">
        <v>591</v>
      </c>
      <c r="G125" s="21" t="s">
        <v>592</v>
      </c>
      <c r="H125" s="21" t="s">
        <v>593</v>
      </c>
      <c r="I125" s="21" t="s">
        <v>594</v>
      </c>
      <c r="J125" s="20" t="s">
        <v>595</v>
      </c>
      <c r="K125" s="21" t="s">
        <v>596</v>
      </c>
      <c r="L125" s="21" t="s">
        <v>597</v>
      </c>
      <c r="M125" s="21" t="s">
        <v>598</v>
      </c>
      <c r="N125" s="22" t="s">
        <v>599</v>
      </c>
      <c r="O125" s="21" t="s">
        <v>600</v>
      </c>
      <c r="P125" s="99"/>
      <c r="Q125" s="11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4" s="8" customFormat="1">
      <c r="A126" s="405"/>
      <c r="B126" s="406"/>
      <c r="C126" s="407"/>
      <c r="D126" s="408"/>
      <c r="E126" s="409"/>
      <c r="F126" s="409"/>
      <c r="G126" s="410"/>
      <c r="H126" s="410"/>
      <c r="I126" s="409"/>
      <c r="J126" s="411"/>
      <c r="K126" s="412"/>
      <c r="L126" s="413"/>
      <c r="M126" s="414"/>
      <c r="N126" s="415"/>
      <c r="O126" s="416"/>
      <c r="P126" s="125"/>
      <c r="Q126"/>
      <c r="R126" s="96"/>
      <c r="T126" s="57"/>
      <c r="U126" s="57"/>
      <c r="V126" s="57"/>
      <c r="W126" s="57"/>
      <c r="X126" s="57"/>
      <c r="Y126" s="57"/>
      <c r="Z126" s="57"/>
    </row>
    <row r="127" spans="1:34">
      <c r="A127" s="23" t="s">
        <v>605</v>
      </c>
      <c r="B127" s="23"/>
      <c r="C127" s="23"/>
      <c r="D127" s="23"/>
      <c r="E127" s="5"/>
      <c r="F127" s="30" t="s">
        <v>607</v>
      </c>
      <c r="G127" s="83"/>
      <c r="H127" s="83"/>
      <c r="I127" s="38"/>
      <c r="J127" s="86"/>
      <c r="K127" s="84"/>
      <c r="L127" s="85"/>
      <c r="M127" s="86"/>
      <c r="N127" s="87"/>
      <c r="O127" s="126"/>
      <c r="P127" s="11"/>
      <c r="Q127" s="16"/>
      <c r="R127" s="98"/>
      <c r="S127" s="16"/>
      <c r="T127" s="16"/>
      <c r="U127" s="16"/>
      <c r="V127" s="16"/>
      <c r="W127" s="16"/>
      <c r="X127" s="16"/>
      <c r="Y127" s="16"/>
    </row>
    <row r="128" spans="1:34">
      <c r="A128" s="29" t="s">
        <v>606</v>
      </c>
      <c r="B128" s="23"/>
      <c r="C128" s="23"/>
      <c r="D128" s="23"/>
      <c r="E128" s="32"/>
      <c r="F128" s="30" t="s">
        <v>609</v>
      </c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Q129" s="7"/>
      <c r="R129" s="83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12"/>
      <c r="H130" s="12"/>
      <c r="I130" s="12"/>
      <c r="J130" s="53"/>
      <c r="K130" s="12"/>
      <c r="L130" s="12"/>
      <c r="M130" s="12"/>
      <c r="N130" s="11"/>
      <c r="O130" s="53"/>
      <c r="Q130" s="7"/>
      <c r="R130" s="83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9"/>
      <c r="B131" s="23"/>
      <c r="C131" s="23"/>
      <c r="D131" s="23"/>
      <c r="E131" s="32"/>
      <c r="F131" s="30"/>
      <c r="G131" s="41"/>
      <c r="H131" s="42"/>
      <c r="I131" s="83"/>
      <c r="J131" s="17"/>
      <c r="K131" s="84"/>
      <c r="L131" s="85"/>
      <c r="M131" s="86"/>
      <c r="N131" s="87"/>
      <c r="O131" s="88"/>
      <c r="P131" s="5"/>
      <c r="Q131" s="11"/>
      <c r="R131" s="83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37"/>
      <c r="B132" s="45"/>
      <c r="C132" s="104"/>
      <c r="D132" s="6"/>
      <c r="E132" s="38"/>
      <c r="F132" s="83"/>
      <c r="G132" s="41"/>
      <c r="H132" s="42"/>
      <c r="I132" s="83"/>
      <c r="J132" s="17"/>
      <c r="K132" s="84"/>
      <c r="L132" s="85"/>
      <c r="M132" s="86"/>
      <c r="N132" s="87"/>
      <c r="O132" s="88"/>
      <c r="P132" s="5"/>
      <c r="Q132" s="11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 ht="13.8">
      <c r="A133" s="5"/>
      <c r="B133" s="105" t="s">
        <v>621</v>
      </c>
      <c r="C133" s="105"/>
      <c r="D133" s="105"/>
      <c r="E133" s="105"/>
      <c r="F133" s="17"/>
      <c r="G133" s="17"/>
      <c r="H133" s="106"/>
      <c r="I133" s="17"/>
      <c r="J133" s="75"/>
      <c r="K133" s="76"/>
      <c r="L133" s="17"/>
      <c r="M133" s="17"/>
      <c r="N133" s="16"/>
      <c r="O133" s="100"/>
      <c r="P133" s="7"/>
      <c r="Q133" s="11"/>
      <c r="R133" s="143"/>
      <c r="S133" s="16"/>
      <c r="T133" s="16"/>
      <c r="U133" s="16"/>
      <c r="V133" s="16"/>
      <c r="W133" s="16"/>
      <c r="X133" s="16"/>
      <c r="Y133" s="16"/>
      <c r="Z133" s="16"/>
    </row>
    <row r="134" spans="1:26" ht="39.6">
      <c r="A134" s="20" t="s">
        <v>16</v>
      </c>
      <c r="B134" s="21" t="s">
        <v>576</v>
      </c>
      <c r="C134" s="21"/>
      <c r="D134" s="22" t="s">
        <v>589</v>
      </c>
      <c r="E134" s="21" t="s">
        <v>590</v>
      </c>
      <c r="F134" s="21" t="s">
        <v>591</v>
      </c>
      <c r="G134" s="21" t="s">
        <v>622</v>
      </c>
      <c r="H134" s="21" t="s">
        <v>623</v>
      </c>
      <c r="I134" s="21" t="s">
        <v>594</v>
      </c>
      <c r="J134" s="61" t="s">
        <v>595</v>
      </c>
      <c r="K134" s="21" t="s">
        <v>596</v>
      </c>
      <c r="L134" s="21" t="s">
        <v>597</v>
      </c>
      <c r="M134" s="21" t="s">
        <v>598</v>
      </c>
      <c r="N134" s="22" t="s">
        <v>599</v>
      </c>
      <c r="O134" s="100"/>
      <c r="P134" s="7"/>
      <c r="Q134" s="11"/>
      <c r="R134" s="143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</v>
      </c>
      <c r="B135" s="107">
        <v>41579</v>
      </c>
      <c r="C135" s="107"/>
      <c r="D135" s="108" t="s">
        <v>624</v>
      </c>
      <c r="E135" s="109" t="s">
        <v>625</v>
      </c>
      <c r="F135" s="110">
        <v>82</v>
      </c>
      <c r="G135" s="109" t="s">
        <v>626</v>
      </c>
      <c r="H135" s="109">
        <v>100</v>
      </c>
      <c r="I135" s="127">
        <v>100</v>
      </c>
      <c r="J135" s="128" t="s">
        <v>627</v>
      </c>
      <c r="K135" s="129">
        <f t="shared" ref="K135:K166" si="61">H135-F135</f>
        <v>18</v>
      </c>
      <c r="L135" s="130">
        <f t="shared" ref="L135:L166" si="62">K135/F135</f>
        <v>0.21951219512195122</v>
      </c>
      <c r="M135" s="131" t="s">
        <v>601</v>
      </c>
      <c r="N135" s="132">
        <v>42657</v>
      </c>
      <c r="O135" s="53"/>
      <c r="P135" s="11"/>
      <c r="Q135" s="16"/>
      <c r="R135" s="143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2</v>
      </c>
      <c r="B136" s="107">
        <v>41794</v>
      </c>
      <c r="C136" s="107"/>
      <c r="D136" s="108" t="s">
        <v>628</v>
      </c>
      <c r="E136" s="109" t="s">
        <v>602</v>
      </c>
      <c r="F136" s="110">
        <v>257</v>
      </c>
      <c r="G136" s="109" t="s">
        <v>626</v>
      </c>
      <c r="H136" s="109">
        <v>300</v>
      </c>
      <c r="I136" s="127">
        <v>300</v>
      </c>
      <c r="J136" s="128" t="s">
        <v>627</v>
      </c>
      <c r="K136" s="129">
        <f t="shared" si="61"/>
        <v>43</v>
      </c>
      <c r="L136" s="130">
        <f t="shared" si="62"/>
        <v>0.16731517509727625</v>
      </c>
      <c r="M136" s="131" t="s">
        <v>601</v>
      </c>
      <c r="N136" s="132">
        <v>41822</v>
      </c>
      <c r="O136" s="53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3</v>
      </c>
      <c r="B137" s="107">
        <v>41828</v>
      </c>
      <c r="C137" s="107"/>
      <c r="D137" s="108" t="s">
        <v>629</v>
      </c>
      <c r="E137" s="109" t="s">
        <v>602</v>
      </c>
      <c r="F137" s="110">
        <v>393</v>
      </c>
      <c r="G137" s="109" t="s">
        <v>626</v>
      </c>
      <c r="H137" s="109">
        <v>468</v>
      </c>
      <c r="I137" s="127">
        <v>468</v>
      </c>
      <c r="J137" s="128" t="s">
        <v>627</v>
      </c>
      <c r="K137" s="129">
        <f t="shared" si="61"/>
        <v>75</v>
      </c>
      <c r="L137" s="130">
        <f t="shared" si="62"/>
        <v>0.19083969465648856</v>
      </c>
      <c r="M137" s="131" t="s">
        <v>601</v>
      </c>
      <c r="N137" s="132">
        <v>41863</v>
      </c>
      <c r="O137" s="53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</v>
      </c>
      <c r="B138" s="107">
        <v>41857</v>
      </c>
      <c r="C138" s="107"/>
      <c r="D138" s="108" t="s">
        <v>630</v>
      </c>
      <c r="E138" s="109" t="s">
        <v>602</v>
      </c>
      <c r="F138" s="110">
        <v>205</v>
      </c>
      <c r="G138" s="109" t="s">
        <v>626</v>
      </c>
      <c r="H138" s="109">
        <v>275</v>
      </c>
      <c r="I138" s="127">
        <v>250</v>
      </c>
      <c r="J138" s="128" t="s">
        <v>627</v>
      </c>
      <c r="K138" s="129">
        <f t="shared" si="61"/>
        <v>70</v>
      </c>
      <c r="L138" s="130">
        <f t="shared" si="62"/>
        <v>0.34146341463414637</v>
      </c>
      <c r="M138" s="131" t="s">
        <v>601</v>
      </c>
      <c r="N138" s="132">
        <v>41962</v>
      </c>
      <c r="O138" s="53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5</v>
      </c>
      <c r="B139" s="107">
        <v>41886</v>
      </c>
      <c r="C139" s="107"/>
      <c r="D139" s="108" t="s">
        <v>631</v>
      </c>
      <c r="E139" s="109" t="s">
        <v>602</v>
      </c>
      <c r="F139" s="110">
        <v>162</v>
      </c>
      <c r="G139" s="109" t="s">
        <v>626</v>
      </c>
      <c r="H139" s="109">
        <v>190</v>
      </c>
      <c r="I139" s="127">
        <v>190</v>
      </c>
      <c r="J139" s="128" t="s">
        <v>627</v>
      </c>
      <c r="K139" s="129">
        <f t="shared" si="61"/>
        <v>28</v>
      </c>
      <c r="L139" s="130">
        <f t="shared" si="62"/>
        <v>0.1728395061728395</v>
      </c>
      <c r="M139" s="131" t="s">
        <v>601</v>
      </c>
      <c r="N139" s="132">
        <v>42006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6</v>
      </c>
      <c r="B140" s="107">
        <v>41886</v>
      </c>
      <c r="C140" s="107"/>
      <c r="D140" s="108" t="s">
        <v>632</v>
      </c>
      <c r="E140" s="109" t="s">
        <v>602</v>
      </c>
      <c r="F140" s="110">
        <v>75</v>
      </c>
      <c r="G140" s="109" t="s">
        <v>626</v>
      </c>
      <c r="H140" s="109">
        <v>91.5</v>
      </c>
      <c r="I140" s="127" t="s">
        <v>633</v>
      </c>
      <c r="J140" s="128" t="s">
        <v>634</v>
      </c>
      <c r="K140" s="129">
        <f t="shared" si="61"/>
        <v>16.5</v>
      </c>
      <c r="L140" s="130">
        <f t="shared" si="62"/>
        <v>0.22</v>
      </c>
      <c r="M140" s="131" t="s">
        <v>601</v>
      </c>
      <c r="N140" s="132">
        <v>41954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7</v>
      </c>
      <c r="B141" s="107">
        <v>41913</v>
      </c>
      <c r="C141" s="107"/>
      <c r="D141" s="108" t="s">
        <v>635</v>
      </c>
      <c r="E141" s="109" t="s">
        <v>602</v>
      </c>
      <c r="F141" s="110">
        <v>850</v>
      </c>
      <c r="G141" s="109" t="s">
        <v>626</v>
      </c>
      <c r="H141" s="109">
        <v>982.5</v>
      </c>
      <c r="I141" s="127">
        <v>1050</v>
      </c>
      <c r="J141" s="128" t="s">
        <v>636</v>
      </c>
      <c r="K141" s="129">
        <f t="shared" si="61"/>
        <v>132.5</v>
      </c>
      <c r="L141" s="130">
        <f t="shared" si="62"/>
        <v>0.15588235294117647</v>
      </c>
      <c r="M141" s="131" t="s">
        <v>601</v>
      </c>
      <c r="N141" s="132">
        <v>42039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8</v>
      </c>
      <c r="B142" s="107">
        <v>41913</v>
      </c>
      <c r="C142" s="107"/>
      <c r="D142" s="108" t="s">
        <v>637</v>
      </c>
      <c r="E142" s="109" t="s">
        <v>602</v>
      </c>
      <c r="F142" s="110">
        <v>475</v>
      </c>
      <c r="G142" s="109" t="s">
        <v>626</v>
      </c>
      <c r="H142" s="109">
        <v>515</v>
      </c>
      <c r="I142" s="127">
        <v>600</v>
      </c>
      <c r="J142" s="128" t="s">
        <v>638</v>
      </c>
      <c r="K142" s="129">
        <f t="shared" si="61"/>
        <v>40</v>
      </c>
      <c r="L142" s="130">
        <f t="shared" si="62"/>
        <v>8.4210526315789472E-2</v>
      </c>
      <c r="M142" s="131" t="s">
        <v>601</v>
      </c>
      <c r="N142" s="132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9</v>
      </c>
      <c r="B143" s="107">
        <v>41913</v>
      </c>
      <c r="C143" s="107"/>
      <c r="D143" s="108" t="s">
        <v>639</v>
      </c>
      <c r="E143" s="109" t="s">
        <v>602</v>
      </c>
      <c r="F143" s="110">
        <v>86</v>
      </c>
      <c r="G143" s="109" t="s">
        <v>626</v>
      </c>
      <c r="H143" s="109">
        <v>99</v>
      </c>
      <c r="I143" s="127">
        <v>140</v>
      </c>
      <c r="J143" s="128" t="s">
        <v>640</v>
      </c>
      <c r="K143" s="129">
        <f t="shared" si="61"/>
        <v>13</v>
      </c>
      <c r="L143" s="130">
        <f t="shared" si="62"/>
        <v>0.15116279069767441</v>
      </c>
      <c r="M143" s="131" t="s">
        <v>601</v>
      </c>
      <c r="N143" s="132">
        <v>41939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10</v>
      </c>
      <c r="B144" s="107">
        <v>41926</v>
      </c>
      <c r="C144" s="107"/>
      <c r="D144" s="108" t="s">
        <v>641</v>
      </c>
      <c r="E144" s="109" t="s">
        <v>602</v>
      </c>
      <c r="F144" s="110">
        <v>496.6</v>
      </c>
      <c r="G144" s="109" t="s">
        <v>626</v>
      </c>
      <c r="H144" s="109">
        <v>621</v>
      </c>
      <c r="I144" s="127">
        <v>580</v>
      </c>
      <c r="J144" s="128" t="s">
        <v>627</v>
      </c>
      <c r="K144" s="129">
        <f t="shared" si="61"/>
        <v>124.39999999999998</v>
      </c>
      <c r="L144" s="130">
        <f t="shared" si="62"/>
        <v>0.25050342327829234</v>
      </c>
      <c r="M144" s="131" t="s">
        <v>601</v>
      </c>
      <c r="N144" s="132">
        <v>42605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11</v>
      </c>
      <c r="B145" s="107">
        <v>41926</v>
      </c>
      <c r="C145" s="107"/>
      <c r="D145" s="108" t="s">
        <v>642</v>
      </c>
      <c r="E145" s="109" t="s">
        <v>602</v>
      </c>
      <c r="F145" s="110">
        <v>2481.9</v>
      </c>
      <c r="G145" s="109" t="s">
        <v>626</v>
      </c>
      <c r="H145" s="109">
        <v>2840</v>
      </c>
      <c r="I145" s="127">
        <v>2870</v>
      </c>
      <c r="J145" s="128" t="s">
        <v>643</v>
      </c>
      <c r="K145" s="129">
        <f t="shared" si="61"/>
        <v>358.09999999999991</v>
      </c>
      <c r="L145" s="130">
        <f t="shared" si="62"/>
        <v>0.14428462065353154</v>
      </c>
      <c r="M145" s="131" t="s">
        <v>601</v>
      </c>
      <c r="N145" s="132">
        <v>42017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12</v>
      </c>
      <c r="B146" s="107">
        <v>41928</v>
      </c>
      <c r="C146" s="107"/>
      <c r="D146" s="108" t="s">
        <v>644</v>
      </c>
      <c r="E146" s="109" t="s">
        <v>602</v>
      </c>
      <c r="F146" s="110">
        <v>84.5</v>
      </c>
      <c r="G146" s="109" t="s">
        <v>626</v>
      </c>
      <c r="H146" s="109">
        <v>93</v>
      </c>
      <c r="I146" s="127">
        <v>110</v>
      </c>
      <c r="J146" s="128" t="s">
        <v>645</v>
      </c>
      <c r="K146" s="129">
        <f t="shared" si="61"/>
        <v>8.5</v>
      </c>
      <c r="L146" s="130">
        <f t="shared" si="62"/>
        <v>0.10059171597633136</v>
      </c>
      <c r="M146" s="131" t="s">
        <v>601</v>
      </c>
      <c r="N146" s="132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13</v>
      </c>
      <c r="B147" s="107">
        <v>41928</v>
      </c>
      <c r="C147" s="107"/>
      <c r="D147" s="108" t="s">
        <v>646</v>
      </c>
      <c r="E147" s="109" t="s">
        <v>602</v>
      </c>
      <c r="F147" s="110">
        <v>401</v>
      </c>
      <c r="G147" s="109" t="s">
        <v>626</v>
      </c>
      <c r="H147" s="109">
        <v>428</v>
      </c>
      <c r="I147" s="127">
        <v>450</v>
      </c>
      <c r="J147" s="128" t="s">
        <v>647</v>
      </c>
      <c r="K147" s="129">
        <f t="shared" si="61"/>
        <v>27</v>
      </c>
      <c r="L147" s="130">
        <f t="shared" si="62"/>
        <v>6.7331670822942641E-2</v>
      </c>
      <c r="M147" s="131" t="s">
        <v>601</v>
      </c>
      <c r="N147" s="132">
        <v>42020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14</v>
      </c>
      <c r="B148" s="107">
        <v>41928</v>
      </c>
      <c r="C148" s="107"/>
      <c r="D148" s="108" t="s">
        <v>648</v>
      </c>
      <c r="E148" s="109" t="s">
        <v>602</v>
      </c>
      <c r="F148" s="110">
        <v>101</v>
      </c>
      <c r="G148" s="109" t="s">
        <v>626</v>
      </c>
      <c r="H148" s="109">
        <v>112</v>
      </c>
      <c r="I148" s="127">
        <v>120</v>
      </c>
      <c r="J148" s="128" t="s">
        <v>649</v>
      </c>
      <c r="K148" s="129">
        <f t="shared" si="61"/>
        <v>11</v>
      </c>
      <c r="L148" s="130">
        <f t="shared" si="62"/>
        <v>0.10891089108910891</v>
      </c>
      <c r="M148" s="131" t="s">
        <v>601</v>
      </c>
      <c r="N148" s="132">
        <v>41939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15</v>
      </c>
      <c r="B149" s="107">
        <v>41954</v>
      </c>
      <c r="C149" s="107"/>
      <c r="D149" s="108" t="s">
        <v>650</v>
      </c>
      <c r="E149" s="109" t="s">
        <v>602</v>
      </c>
      <c r="F149" s="110">
        <v>59</v>
      </c>
      <c r="G149" s="109" t="s">
        <v>626</v>
      </c>
      <c r="H149" s="109">
        <v>76</v>
      </c>
      <c r="I149" s="127">
        <v>76</v>
      </c>
      <c r="J149" s="128" t="s">
        <v>627</v>
      </c>
      <c r="K149" s="129">
        <f t="shared" si="61"/>
        <v>17</v>
      </c>
      <c r="L149" s="130">
        <f t="shared" si="62"/>
        <v>0.28813559322033899</v>
      </c>
      <c r="M149" s="131" t="s">
        <v>601</v>
      </c>
      <c r="N149" s="132">
        <v>43032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16</v>
      </c>
      <c r="B150" s="107">
        <v>41954</v>
      </c>
      <c r="C150" s="107"/>
      <c r="D150" s="108" t="s">
        <v>639</v>
      </c>
      <c r="E150" s="109" t="s">
        <v>602</v>
      </c>
      <c r="F150" s="110">
        <v>99</v>
      </c>
      <c r="G150" s="109" t="s">
        <v>626</v>
      </c>
      <c r="H150" s="109">
        <v>120</v>
      </c>
      <c r="I150" s="127">
        <v>120</v>
      </c>
      <c r="J150" s="128" t="s">
        <v>651</v>
      </c>
      <c r="K150" s="129">
        <f t="shared" si="61"/>
        <v>21</v>
      </c>
      <c r="L150" s="130">
        <f t="shared" si="62"/>
        <v>0.21212121212121213</v>
      </c>
      <c r="M150" s="131" t="s">
        <v>601</v>
      </c>
      <c r="N150" s="132">
        <v>41960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17</v>
      </c>
      <c r="B151" s="107">
        <v>41956</v>
      </c>
      <c r="C151" s="107"/>
      <c r="D151" s="108" t="s">
        <v>652</v>
      </c>
      <c r="E151" s="109" t="s">
        <v>602</v>
      </c>
      <c r="F151" s="110">
        <v>22</v>
      </c>
      <c r="G151" s="109" t="s">
        <v>626</v>
      </c>
      <c r="H151" s="109">
        <v>33.549999999999997</v>
      </c>
      <c r="I151" s="127">
        <v>32</v>
      </c>
      <c r="J151" s="128" t="s">
        <v>653</v>
      </c>
      <c r="K151" s="129">
        <f t="shared" si="61"/>
        <v>11.549999999999997</v>
      </c>
      <c r="L151" s="130">
        <f t="shared" si="62"/>
        <v>0.52499999999999991</v>
      </c>
      <c r="M151" s="131" t="s">
        <v>601</v>
      </c>
      <c r="N151" s="132">
        <v>42188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18</v>
      </c>
      <c r="B152" s="107">
        <v>41976</v>
      </c>
      <c r="C152" s="107"/>
      <c r="D152" s="108" t="s">
        <v>654</v>
      </c>
      <c r="E152" s="109" t="s">
        <v>602</v>
      </c>
      <c r="F152" s="110">
        <v>440</v>
      </c>
      <c r="G152" s="109" t="s">
        <v>626</v>
      </c>
      <c r="H152" s="109">
        <v>520</v>
      </c>
      <c r="I152" s="127">
        <v>520</v>
      </c>
      <c r="J152" s="128" t="s">
        <v>655</v>
      </c>
      <c r="K152" s="129">
        <f t="shared" si="61"/>
        <v>80</v>
      </c>
      <c r="L152" s="130">
        <f t="shared" si="62"/>
        <v>0.18181818181818182</v>
      </c>
      <c r="M152" s="131" t="s">
        <v>601</v>
      </c>
      <c r="N152" s="132">
        <v>42208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19</v>
      </c>
      <c r="B153" s="107">
        <v>41976</v>
      </c>
      <c r="C153" s="107"/>
      <c r="D153" s="108" t="s">
        <v>656</v>
      </c>
      <c r="E153" s="109" t="s">
        <v>602</v>
      </c>
      <c r="F153" s="110">
        <v>360</v>
      </c>
      <c r="G153" s="109" t="s">
        <v>626</v>
      </c>
      <c r="H153" s="109">
        <v>427</v>
      </c>
      <c r="I153" s="127">
        <v>425</v>
      </c>
      <c r="J153" s="128" t="s">
        <v>657</v>
      </c>
      <c r="K153" s="129">
        <f t="shared" si="61"/>
        <v>67</v>
      </c>
      <c r="L153" s="130">
        <f t="shared" si="62"/>
        <v>0.18611111111111112</v>
      </c>
      <c r="M153" s="131" t="s">
        <v>601</v>
      </c>
      <c r="N153" s="132">
        <v>42058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20</v>
      </c>
      <c r="B154" s="107">
        <v>42012</v>
      </c>
      <c r="C154" s="107"/>
      <c r="D154" s="108" t="s">
        <v>658</v>
      </c>
      <c r="E154" s="109" t="s">
        <v>602</v>
      </c>
      <c r="F154" s="110">
        <v>360</v>
      </c>
      <c r="G154" s="109" t="s">
        <v>626</v>
      </c>
      <c r="H154" s="109">
        <v>455</v>
      </c>
      <c r="I154" s="127">
        <v>420</v>
      </c>
      <c r="J154" s="128" t="s">
        <v>659</v>
      </c>
      <c r="K154" s="129">
        <f t="shared" si="61"/>
        <v>95</v>
      </c>
      <c r="L154" s="130">
        <f t="shared" si="62"/>
        <v>0.2638888888888889</v>
      </c>
      <c r="M154" s="131" t="s">
        <v>601</v>
      </c>
      <c r="N154" s="132">
        <v>42024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21</v>
      </c>
      <c r="B155" s="107">
        <v>42012</v>
      </c>
      <c r="C155" s="107"/>
      <c r="D155" s="108" t="s">
        <v>660</v>
      </c>
      <c r="E155" s="109" t="s">
        <v>602</v>
      </c>
      <c r="F155" s="110">
        <v>130</v>
      </c>
      <c r="G155" s="109"/>
      <c r="H155" s="109">
        <v>175.5</v>
      </c>
      <c r="I155" s="127">
        <v>165</v>
      </c>
      <c r="J155" s="128" t="s">
        <v>661</v>
      </c>
      <c r="K155" s="129">
        <f t="shared" si="61"/>
        <v>45.5</v>
      </c>
      <c r="L155" s="130">
        <f t="shared" si="62"/>
        <v>0.35</v>
      </c>
      <c r="M155" s="131" t="s">
        <v>601</v>
      </c>
      <c r="N155" s="132">
        <v>43088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22</v>
      </c>
      <c r="B156" s="107">
        <v>42040</v>
      </c>
      <c r="C156" s="107"/>
      <c r="D156" s="108" t="s">
        <v>391</v>
      </c>
      <c r="E156" s="109" t="s">
        <v>625</v>
      </c>
      <c r="F156" s="110">
        <v>98</v>
      </c>
      <c r="G156" s="109"/>
      <c r="H156" s="109">
        <v>120</v>
      </c>
      <c r="I156" s="127">
        <v>120</v>
      </c>
      <c r="J156" s="128" t="s">
        <v>627</v>
      </c>
      <c r="K156" s="129">
        <f t="shared" si="61"/>
        <v>22</v>
      </c>
      <c r="L156" s="130">
        <f t="shared" si="62"/>
        <v>0.22448979591836735</v>
      </c>
      <c r="M156" s="131" t="s">
        <v>601</v>
      </c>
      <c r="N156" s="132">
        <v>42753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23</v>
      </c>
      <c r="B157" s="107">
        <v>42040</v>
      </c>
      <c r="C157" s="107"/>
      <c r="D157" s="108" t="s">
        <v>662</v>
      </c>
      <c r="E157" s="109" t="s">
        <v>625</v>
      </c>
      <c r="F157" s="110">
        <v>196</v>
      </c>
      <c r="G157" s="109"/>
      <c r="H157" s="109">
        <v>262</v>
      </c>
      <c r="I157" s="127">
        <v>255</v>
      </c>
      <c r="J157" s="128" t="s">
        <v>627</v>
      </c>
      <c r="K157" s="129">
        <f t="shared" si="61"/>
        <v>66</v>
      </c>
      <c r="L157" s="130">
        <f t="shared" si="62"/>
        <v>0.33673469387755101</v>
      </c>
      <c r="M157" s="131" t="s">
        <v>601</v>
      </c>
      <c r="N157" s="132">
        <v>42599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5">
        <v>24</v>
      </c>
      <c r="B158" s="111">
        <v>42067</v>
      </c>
      <c r="C158" s="111"/>
      <c r="D158" s="112" t="s">
        <v>390</v>
      </c>
      <c r="E158" s="113" t="s">
        <v>625</v>
      </c>
      <c r="F158" s="114">
        <v>235</v>
      </c>
      <c r="G158" s="114"/>
      <c r="H158" s="115">
        <v>77</v>
      </c>
      <c r="I158" s="133" t="s">
        <v>663</v>
      </c>
      <c r="J158" s="134" t="s">
        <v>664</v>
      </c>
      <c r="K158" s="135">
        <f t="shared" si="61"/>
        <v>-158</v>
      </c>
      <c r="L158" s="136">
        <f t="shared" si="62"/>
        <v>-0.67234042553191486</v>
      </c>
      <c r="M158" s="137" t="s">
        <v>665</v>
      </c>
      <c r="N158" s="138">
        <v>43522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25</v>
      </c>
      <c r="B159" s="107">
        <v>42067</v>
      </c>
      <c r="C159" s="107"/>
      <c r="D159" s="108" t="s">
        <v>482</v>
      </c>
      <c r="E159" s="109" t="s">
        <v>625</v>
      </c>
      <c r="F159" s="110">
        <v>185</v>
      </c>
      <c r="G159" s="109"/>
      <c r="H159" s="109">
        <v>224</v>
      </c>
      <c r="I159" s="127" t="s">
        <v>666</v>
      </c>
      <c r="J159" s="128" t="s">
        <v>627</v>
      </c>
      <c r="K159" s="129">
        <f t="shared" si="61"/>
        <v>39</v>
      </c>
      <c r="L159" s="130">
        <f t="shared" si="62"/>
        <v>0.21081081081081082</v>
      </c>
      <c r="M159" s="131" t="s">
        <v>601</v>
      </c>
      <c r="N159" s="132">
        <v>42647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366">
        <v>26</v>
      </c>
      <c r="B160" s="116">
        <v>42090</v>
      </c>
      <c r="C160" s="116"/>
      <c r="D160" s="117" t="s">
        <v>667</v>
      </c>
      <c r="E160" s="118" t="s">
        <v>625</v>
      </c>
      <c r="F160" s="119">
        <v>49.5</v>
      </c>
      <c r="G160" s="120"/>
      <c r="H160" s="120">
        <v>15.85</v>
      </c>
      <c r="I160" s="120">
        <v>67</v>
      </c>
      <c r="J160" s="139" t="s">
        <v>668</v>
      </c>
      <c r="K160" s="120">
        <f t="shared" si="61"/>
        <v>-33.65</v>
      </c>
      <c r="L160" s="140">
        <f t="shared" si="62"/>
        <v>-0.67979797979797973</v>
      </c>
      <c r="M160" s="137" t="s">
        <v>665</v>
      </c>
      <c r="N160" s="141">
        <v>43627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27</v>
      </c>
      <c r="B161" s="107">
        <v>42093</v>
      </c>
      <c r="C161" s="107"/>
      <c r="D161" s="108" t="s">
        <v>669</v>
      </c>
      <c r="E161" s="109" t="s">
        <v>625</v>
      </c>
      <c r="F161" s="110">
        <v>183.5</v>
      </c>
      <c r="G161" s="109"/>
      <c r="H161" s="109">
        <v>219</v>
      </c>
      <c r="I161" s="127">
        <v>218</v>
      </c>
      <c r="J161" s="128" t="s">
        <v>670</v>
      </c>
      <c r="K161" s="129">
        <f t="shared" si="61"/>
        <v>35.5</v>
      </c>
      <c r="L161" s="130">
        <f t="shared" si="62"/>
        <v>0.19346049046321526</v>
      </c>
      <c r="M161" s="131" t="s">
        <v>601</v>
      </c>
      <c r="N161" s="132">
        <v>42103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28</v>
      </c>
      <c r="B162" s="107">
        <v>42114</v>
      </c>
      <c r="C162" s="107"/>
      <c r="D162" s="108" t="s">
        <v>671</v>
      </c>
      <c r="E162" s="109" t="s">
        <v>625</v>
      </c>
      <c r="F162" s="110">
        <f>(227+237)/2</f>
        <v>232</v>
      </c>
      <c r="G162" s="109"/>
      <c r="H162" s="109">
        <v>298</v>
      </c>
      <c r="I162" s="127">
        <v>298</v>
      </c>
      <c r="J162" s="128" t="s">
        <v>627</v>
      </c>
      <c r="K162" s="129">
        <f t="shared" si="61"/>
        <v>66</v>
      </c>
      <c r="L162" s="130">
        <f t="shared" si="62"/>
        <v>0.28448275862068967</v>
      </c>
      <c r="M162" s="131" t="s">
        <v>601</v>
      </c>
      <c r="N162" s="132">
        <v>42823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29</v>
      </c>
      <c r="B163" s="107">
        <v>42128</v>
      </c>
      <c r="C163" s="107"/>
      <c r="D163" s="108" t="s">
        <v>672</v>
      </c>
      <c r="E163" s="109" t="s">
        <v>602</v>
      </c>
      <c r="F163" s="110">
        <v>385</v>
      </c>
      <c r="G163" s="109"/>
      <c r="H163" s="109">
        <f>212.5+331</f>
        <v>543.5</v>
      </c>
      <c r="I163" s="127">
        <v>510</v>
      </c>
      <c r="J163" s="128" t="s">
        <v>673</v>
      </c>
      <c r="K163" s="129">
        <f t="shared" si="61"/>
        <v>158.5</v>
      </c>
      <c r="L163" s="130">
        <f t="shared" si="62"/>
        <v>0.41168831168831171</v>
      </c>
      <c r="M163" s="131" t="s">
        <v>601</v>
      </c>
      <c r="N163" s="132">
        <v>42235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30</v>
      </c>
      <c r="B164" s="107">
        <v>42128</v>
      </c>
      <c r="C164" s="107"/>
      <c r="D164" s="108" t="s">
        <v>674</v>
      </c>
      <c r="E164" s="109" t="s">
        <v>602</v>
      </c>
      <c r="F164" s="110">
        <v>115.5</v>
      </c>
      <c r="G164" s="109"/>
      <c r="H164" s="109">
        <v>146</v>
      </c>
      <c r="I164" s="127">
        <v>142</v>
      </c>
      <c r="J164" s="128" t="s">
        <v>675</v>
      </c>
      <c r="K164" s="129">
        <f t="shared" si="61"/>
        <v>30.5</v>
      </c>
      <c r="L164" s="130">
        <f t="shared" si="62"/>
        <v>0.26406926406926406</v>
      </c>
      <c r="M164" s="131" t="s">
        <v>601</v>
      </c>
      <c r="N164" s="132">
        <v>42202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31</v>
      </c>
      <c r="B165" s="107">
        <v>42151</v>
      </c>
      <c r="C165" s="107"/>
      <c r="D165" s="108" t="s">
        <v>676</v>
      </c>
      <c r="E165" s="109" t="s">
        <v>602</v>
      </c>
      <c r="F165" s="110">
        <v>237.5</v>
      </c>
      <c r="G165" s="109"/>
      <c r="H165" s="109">
        <v>279.5</v>
      </c>
      <c r="I165" s="127">
        <v>278</v>
      </c>
      <c r="J165" s="128" t="s">
        <v>627</v>
      </c>
      <c r="K165" s="129">
        <f t="shared" si="61"/>
        <v>42</v>
      </c>
      <c r="L165" s="130">
        <f t="shared" si="62"/>
        <v>0.17684210526315788</v>
      </c>
      <c r="M165" s="131" t="s">
        <v>601</v>
      </c>
      <c r="N165" s="132">
        <v>42222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32</v>
      </c>
      <c r="B166" s="107">
        <v>42174</v>
      </c>
      <c r="C166" s="107"/>
      <c r="D166" s="108" t="s">
        <v>646</v>
      </c>
      <c r="E166" s="109" t="s">
        <v>625</v>
      </c>
      <c r="F166" s="110">
        <v>340</v>
      </c>
      <c r="G166" s="109"/>
      <c r="H166" s="109">
        <v>448</v>
      </c>
      <c r="I166" s="127">
        <v>448</v>
      </c>
      <c r="J166" s="128" t="s">
        <v>627</v>
      </c>
      <c r="K166" s="129">
        <f t="shared" si="61"/>
        <v>108</v>
      </c>
      <c r="L166" s="130">
        <f t="shared" si="62"/>
        <v>0.31764705882352939</v>
      </c>
      <c r="M166" s="131" t="s">
        <v>601</v>
      </c>
      <c r="N166" s="132">
        <v>43018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33</v>
      </c>
      <c r="B167" s="107">
        <v>42191</v>
      </c>
      <c r="C167" s="107"/>
      <c r="D167" s="108" t="s">
        <v>677</v>
      </c>
      <c r="E167" s="109" t="s">
        <v>625</v>
      </c>
      <c r="F167" s="110">
        <v>390</v>
      </c>
      <c r="G167" s="109"/>
      <c r="H167" s="109">
        <v>460</v>
      </c>
      <c r="I167" s="127">
        <v>460</v>
      </c>
      <c r="J167" s="128" t="s">
        <v>627</v>
      </c>
      <c r="K167" s="129">
        <f t="shared" ref="K167:K187" si="63">H167-F167</f>
        <v>70</v>
      </c>
      <c r="L167" s="130">
        <f t="shared" ref="L167:L187" si="64">K167/F167</f>
        <v>0.17948717948717949</v>
      </c>
      <c r="M167" s="131" t="s">
        <v>601</v>
      </c>
      <c r="N167" s="132">
        <v>42478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34</v>
      </c>
      <c r="B168" s="111">
        <v>42195</v>
      </c>
      <c r="C168" s="111"/>
      <c r="D168" s="112" t="s">
        <v>678</v>
      </c>
      <c r="E168" s="113" t="s">
        <v>625</v>
      </c>
      <c r="F168" s="114">
        <v>122.5</v>
      </c>
      <c r="G168" s="114"/>
      <c r="H168" s="115">
        <v>61</v>
      </c>
      <c r="I168" s="133">
        <v>172</v>
      </c>
      <c r="J168" s="134" t="s">
        <v>679</v>
      </c>
      <c r="K168" s="135">
        <f t="shared" si="63"/>
        <v>-61.5</v>
      </c>
      <c r="L168" s="136">
        <f t="shared" si="64"/>
        <v>-0.50204081632653064</v>
      </c>
      <c r="M168" s="137" t="s">
        <v>665</v>
      </c>
      <c r="N168" s="138">
        <v>43333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35</v>
      </c>
      <c r="B169" s="107">
        <v>42219</v>
      </c>
      <c r="C169" s="107"/>
      <c r="D169" s="108" t="s">
        <v>680</v>
      </c>
      <c r="E169" s="109" t="s">
        <v>625</v>
      </c>
      <c r="F169" s="110">
        <v>297.5</v>
      </c>
      <c r="G169" s="109"/>
      <c r="H169" s="109">
        <v>350</v>
      </c>
      <c r="I169" s="127">
        <v>360</v>
      </c>
      <c r="J169" s="128" t="s">
        <v>681</v>
      </c>
      <c r="K169" s="129">
        <f t="shared" si="63"/>
        <v>52.5</v>
      </c>
      <c r="L169" s="130">
        <f t="shared" si="64"/>
        <v>0.17647058823529413</v>
      </c>
      <c r="M169" s="131" t="s">
        <v>601</v>
      </c>
      <c r="N169" s="132">
        <v>42232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36</v>
      </c>
      <c r="B170" s="107">
        <v>42219</v>
      </c>
      <c r="C170" s="107"/>
      <c r="D170" s="108" t="s">
        <v>682</v>
      </c>
      <c r="E170" s="109" t="s">
        <v>625</v>
      </c>
      <c r="F170" s="110">
        <v>115.5</v>
      </c>
      <c r="G170" s="109"/>
      <c r="H170" s="109">
        <v>149</v>
      </c>
      <c r="I170" s="127">
        <v>140</v>
      </c>
      <c r="J170" s="142" t="s">
        <v>683</v>
      </c>
      <c r="K170" s="129">
        <f t="shared" si="63"/>
        <v>33.5</v>
      </c>
      <c r="L170" s="130">
        <f t="shared" si="64"/>
        <v>0.29004329004329005</v>
      </c>
      <c r="M170" s="131" t="s">
        <v>601</v>
      </c>
      <c r="N170" s="132">
        <v>42740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37</v>
      </c>
      <c r="B171" s="107">
        <v>42251</v>
      </c>
      <c r="C171" s="107"/>
      <c r="D171" s="108" t="s">
        <v>676</v>
      </c>
      <c r="E171" s="109" t="s">
        <v>625</v>
      </c>
      <c r="F171" s="110">
        <v>226</v>
      </c>
      <c r="G171" s="109"/>
      <c r="H171" s="109">
        <v>292</v>
      </c>
      <c r="I171" s="127">
        <v>292</v>
      </c>
      <c r="J171" s="128" t="s">
        <v>684</v>
      </c>
      <c r="K171" s="129">
        <f t="shared" si="63"/>
        <v>66</v>
      </c>
      <c r="L171" s="130">
        <f t="shared" si="64"/>
        <v>0.29203539823008851</v>
      </c>
      <c r="M171" s="131" t="s">
        <v>601</v>
      </c>
      <c r="N171" s="132">
        <v>42286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38</v>
      </c>
      <c r="B172" s="107">
        <v>42254</v>
      </c>
      <c r="C172" s="107"/>
      <c r="D172" s="108" t="s">
        <v>671</v>
      </c>
      <c r="E172" s="109" t="s">
        <v>625</v>
      </c>
      <c r="F172" s="110">
        <v>232.5</v>
      </c>
      <c r="G172" s="109"/>
      <c r="H172" s="109">
        <v>312.5</v>
      </c>
      <c r="I172" s="127">
        <v>310</v>
      </c>
      <c r="J172" s="128" t="s">
        <v>627</v>
      </c>
      <c r="K172" s="129">
        <f t="shared" si="63"/>
        <v>80</v>
      </c>
      <c r="L172" s="130">
        <f t="shared" si="64"/>
        <v>0.34408602150537637</v>
      </c>
      <c r="M172" s="131" t="s">
        <v>601</v>
      </c>
      <c r="N172" s="132">
        <v>42823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39</v>
      </c>
      <c r="B173" s="107">
        <v>42268</v>
      </c>
      <c r="C173" s="107"/>
      <c r="D173" s="108" t="s">
        <v>685</v>
      </c>
      <c r="E173" s="109" t="s">
        <v>625</v>
      </c>
      <c r="F173" s="110">
        <v>196.5</v>
      </c>
      <c r="G173" s="109"/>
      <c r="H173" s="109">
        <v>238</v>
      </c>
      <c r="I173" s="127">
        <v>238</v>
      </c>
      <c r="J173" s="128" t="s">
        <v>684</v>
      </c>
      <c r="K173" s="129">
        <f t="shared" si="63"/>
        <v>41.5</v>
      </c>
      <c r="L173" s="130">
        <f t="shared" si="64"/>
        <v>0.21119592875318066</v>
      </c>
      <c r="M173" s="131" t="s">
        <v>601</v>
      </c>
      <c r="N173" s="132">
        <v>42291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40</v>
      </c>
      <c r="B174" s="107">
        <v>42271</v>
      </c>
      <c r="C174" s="107"/>
      <c r="D174" s="108" t="s">
        <v>624</v>
      </c>
      <c r="E174" s="109" t="s">
        <v>625</v>
      </c>
      <c r="F174" s="110">
        <v>65</v>
      </c>
      <c r="G174" s="109"/>
      <c r="H174" s="109">
        <v>82</v>
      </c>
      <c r="I174" s="127">
        <v>82</v>
      </c>
      <c r="J174" s="128" t="s">
        <v>684</v>
      </c>
      <c r="K174" s="129">
        <f t="shared" si="63"/>
        <v>17</v>
      </c>
      <c r="L174" s="130">
        <f t="shared" si="64"/>
        <v>0.26153846153846155</v>
      </c>
      <c r="M174" s="131" t="s">
        <v>601</v>
      </c>
      <c r="N174" s="132">
        <v>42578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41</v>
      </c>
      <c r="B175" s="107">
        <v>42291</v>
      </c>
      <c r="C175" s="107"/>
      <c r="D175" s="108" t="s">
        <v>686</v>
      </c>
      <c r="E175" s="109" t="s">
        <v>625</v>
      </c>
      <c r="F175" s="110">
        <v>144</v>
      </c>
      <c r="G175" s="109"/>
      <c r="H175" s="109">
        <v>182.5</v>
      </c>
      <c r="I175" s="127">
        <v>181</v>
      </c>
      <c r="J175" s="128" t="s">
        <v>684</v>
      </c>
      <c r="K175" s="129">
        <f t="shared" si="63"/>
        <v>38.5</v>
      </c>
      <c r="L175" s="130">
        <f t="shared" si="64"/>
        <v>0.2673611111111111</v>
      </c>
      <c r="M175" s="131" t="s">
        <v>601</v>
      </c>
      <c r="N175" s="132">
        <v>42817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42</v>
      </c>
      <c r="B176" s="107">
        <v>42291</v>
      </c>
      <c r="C176" s="107"/>
      <c r="D176" s="108" t="s">
        <v>687</v>
      </c>
      <c r="E176" s="109" t="s">
        <v>625</v>
      </c>
      <c r="F176" s="110">
        <v>264</v>
      </c>
      <c r="G176" s="109"/>
      <c r="H176" s="109">
        <v>311</v>
      </c>
      <c r="I176" s="127">
        <v>311</v>
      </c>
      <c r="J176" s="128" t="s">
        <v>684</v>
      </c>
      <c r="K176" s="129">
        <f t="shared" si="63"/>
        <v>47</v>
      </c>
      <c r="L176" s="130">
        <f t="shared" si="64"/>
        <v>0.17803030303030304</v>
      </c>
      <c r="M176" s="131" t="s">
        <v>601</v>
      </c>
      <c r="N176" s="132">
        <v>42604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43</v>
      </c>
      <c r="B177" s="107">
        <v>42318</v>
      </c>
      <c r="C177" s="107"/>
      <c r="D177" s="108" t="s">
        <v>688</v>
      </c>
      <c r="E177" s="109" t="s">
        <v>602</v>
      </c>
      <c r="F177" s="110">
        <v>549.5</v>
      </c>
      <c r="G177" s="109"/>
      <c r="H177" s="109">
        <v>630</v>
      </c>
      <c r="I177" s="127">
        <v>630</v>
      </c>
      <c r="J177" s="128" t="s">
        <v>684</v>
      </c>
      <c r="K177" s="129">
        <f t="shared" si="63"/>
        <v>80.5</v>
      </c>
      <c r="L177" s="130">
        <f t="shared" si="64"/>
        <v>0.1464968152866242</v>
      </c>
      <c r="M177" s="131" t="s">
        <v>601</v>
      </c>
      <c r="N177" s="132">
        <v>42419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44</v>
      </c>
      <c r="B178" s="107">
        <v>42342</v>
      </c>
      <c r="C178" s="107"/>
      <c r="D178" s="108" t="s">
        <v>689</v>
      </c>
      <c r="E178" s="109" t="s">
        <v>625</v>
      </c>
      <c r="F178" s="110">
        <v>1027.5</v>
      </c>
      <c r="G178" s="109"/>
      <c r="H178" s="109">
        <v>1315</v>
      </c>
      <c r="I178" s="127">
        <v>1250</v>
      </c>
      <c r="J178" s="128" t="s">
        <v>684</v>
      </c>
      <c r="K178" s="129">
        <f t="shared" si="63"/>
        <v>287.5</v>
      </c>
      <c r="L178" s="130">
        <f t="shared" si="64"/>
        <v>0.27980535279805352</v>
      </c>
      <c r="M178" s="131" t="s">
        <v>601</v>
      </c>
      <c r="N178" s="132">
        <v>43244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45</v>
      </c>
      <c r="B179" s="107">
        <v>42367</v>
      </c>
      <c r="C179" s="107"/>
      <c r="D179" s="108" t="s">
        <v>690</v>
      </c>
      <c r="E179" s="109" t="s">
        <v>625</v>
      </c>
      <c r="F179" s="110">
        <v>465</v>
      </c>
      <c r="G179" s="109"/>
      <c r="H179" s="109">
        <v>540</v>
      </c>
      <c r="I179" s="127">
        <v>540</v>
      </c>
      <c r="J179" s="128" t="s">
        <v>684</v>
      </c>
      <c r="K179" s="129">
        <f t="shared" si="63"/>
        <v>75</v>
      </c>
      <c r="L179" s="130">
        <f t="shared" si="64"/>
        <v>0.16129032258064516</v>
      </c>
      <c r="M179" s="131" t="s">
        <v>601</v>
      </c>
      <c r="N179" s="132">
        <v>42530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46</v>
      </c>
      <c r="B180" s="107">
        <v>42380</v>
      </c>
      <c r="C180" s="107"/>
      <c r="D180" s="108" t="s">
        <v>391</v>
      </c>
      <c r="E180" s="109" t="s">
        <v>602</v>
      </c>
      <c r="F180" s="110">
        <v>81</v>
      </c>
      <c r="G180" s="109"/>
      <c r="H180" s="109">
        <v>110</v>
      </c>
      <c r="I180" s="127">
        <v>110</v>
      </c>
      <c r="J180" s="128" t="s">
        <v>684</v>
      </c>
      <c r="K180" s="129">
        <f t="shared" si="63"/>
        <v>29</v>
      </c>
      <c r="L180" s="130">
        <f t="shared" si="64"/>
        <v>0.35802469135802467</v>
      </c>
      <c r="M180" s="131" t="s">
        <v>601</v>
      </c>
      <c r="N180" s="132">
        <v>42745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47</v>
      </c>
      <c r="B181" s="107">
        <v>42382</v>
      </c>
      <c r="C181" s="107"/>
      <c r="D181" s="108" t="s">
        <v>691</v>
      </c>
      <c r="E181" s="109" t="s">
        <v>602</v>
      </c>
      <c r="F181" s="110">
        <v>417.5</v>
      </c>
      <c r="G181" s="109"/>
      <c r="H181" s="109">
        <v>547</v>
      </c>
      <c r="I181" s="127">
        <v>535</v>
      </c>
      <c r="J181" s="128" t="s">
        <v>684</v>
      </c>
      <c r="K181" s="129">
        <f t="shared" si="63"/>
        <v>129.5</v>
      </c>
      <c r="L181" s="130">
        <f t="shared" si="64"/>
        <v>0.31017964071856285</v>
      </c>
      <c r="M181" s="131" t="s">
        <v>601</v>
      </c>
      <c r="N181" s="132">
        <v>42578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48</v>
      </c>
      <c r="B182" s="107">
        <v>42408</v>
      </c>
      <c r="C182" s="107"/>
      <c r="D182" s="108" t="s">
        <v>692</v>
      </c>
      <c r="E182" s="109" t="s">
        <v>625</v>
      </c>
      <c r="F182" s="110">
        <v>650</v>
      </c>
      <c r="G182" s="109"/>
      <c r="H182" s="109">
        <v>800</v>
      </c>
      <c r="I182" s="127">
        <v>800</v>
      </c>
      <c r="J182" s="128" t="s">
        <v>684</v>
      </c>
      <c r="K182" s="129">
        <f t="shared" si="63"/>
        <v>150</v>
      </c>
      <c r="L182" s="130">
        <f t="shared" si="64"/>
        <v>0.23076923076923078</v>
      </c>
      <c r="M182" s="131" t="s">
        <v>601</v>
      </c>
      <c r="N182" s="132">
        <v>43154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49</v>
      </c>
      <c r="B183" s="107">
        <v>42433</v>
      </c>
      <c r="C183" s="107"/>
      <c r="D183" s="108" t="s">
        <v>198</v>
      </c>
      <c r="E183" s="109" t="s">
        <v>625</v>
      </c>
      <c r="F183" s="110">
        <v>437.5</v>
      </c>
      <c r="G183" s="109"/>
      <c r="H183" s="109">
        <v>504.5</v>
      </c>
      <c r="I183" s="127">
        <v>522</v>
      </c>
      <c r="J183" s="128" t="s">
        <v>693</v>
      </c>
      <c r="K183" s="129">
        <f t="shared" si="63"/>
        <v>67</v>
      </c>
      <c r="L183" s="130">
        <f t="shared" si="64"/>
        <v>0.15314285714285714</v>
      </c>
      <c r="M183" s="131" t="s">
        <v>601</v>
      </c>
      <c r="N183" s="132">
        <v>42480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50</v>
      </c>
      <c r="B184" s="107">
        <v>42438</v>
      </c>
      <c r="C184" s="107"/>
      <c r="D184" s="108" t="s">
        <v>694</v>
      </c>
      <c r="E184" s="109" t="s">
        <v>625</v>
      </c>
      <c r="F184" s="110">
        <v>189.5</v>
      </c>
      <c r="G184" s="109"/>
      <c r="H184" s="109">
        <v>218</v>
      </c>
      <c r="I184" s="127">
        <v>218</v>
      </c>
      <c r="J184" s="128" t="s">
        <v>684</v>
      </c>
      <c r="K184" s="129">
        <f t="shared" si="63"/>
        <v>28.5</v>
      </c>
      <c r="L184" s="130">
        <f t="shared" si="64"/>
        <v>0.15039577836411611</v>
      </c>
      <c r="M184" s="131" t="s">
        <v>601</v>
      </c>
      <c r="N184" s="132">
        <v>43034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66">
        <v>51</v>
      </c>
      <c r="B185" s="116">
        <v>42471</v>
      </c>
      <c r="C185" s="116"/>
      <c r="D185" s="117" t="s">
        <v>695</v>
      </c>
      <c r="E185" s="118" t="s">
        <v>625</v>
      </c>
      <c r="F185" s="119">
        <v>36.5</v>
      </c>
      <c r="G185" s="120"/>
      <c r="H185" s="120">
        <v>15.85</v>
      </c>
      <c r="I185" s="120">
        <v>60</v>
      </c>
      <c r="J185" s="139" t="s">
        <v>696</v>
      </c>
      <c r="K185" s="135">
        <f t="shared" si="63"/>
        <v>-20.65</v>
      </c>
      <c r="L185" s="169">
        <f t="shared" si="64"/>
        <v>-0.5657534246575342</v>
      </c>
      <c r="M185" s="137" t="s">
        <v>665</v>
      </c>
      <c r="N185" s="170">
        <v>43627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52</v>
      </c>
      <c r="B186" s="107">
        <v>42472</v>
      </c>
      <c r="C186" s="107"/>
      <c r="D186" s="108" t="s">
        <v>697</v>
      </c>
      <c r="E186" s="109" t="s">
        <v>625</v>
      </c>
      <c r="F186" s="110">
        <v>93</v>
      </c>
      <c r="G186" s="109"/>
      <c r="H186" s="109">
        <v>149</v>
      </c>
      <c r="I186" s="127">
        <v>140</v>
      </c>
      <c r="J186" s="142" t="s">
        <v>698</v>
      </c>
      <c r="K186" s="129">
        <f t="shared" si="63"/>
        <v>56</v>
      </c>
      <c r="L186" s="130">
        <f t="shared" si="64"/>
        <v>0.60215053763440862</v>
      </c>
      <c r="M186" s="131" t="s">
        <v>601</v>
      </c>
      <c r="N186" s="132">
        <v>42740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53</v>
      </c>
      <c r="B187" s="107">
        <v>42472</v>
      </c>
      <c r="C187" s="107"/>
      <c r="D187" s="108" t="s">
        <v>699</v>
      </c>
      <c r="E187" s="109" t="s">
        <v>625</v>
      </c>
      <c r="F187" s="110">
        <v>130</v>
      </c>
      <c r="G187" s="109"/>
      <c r="H187" s="109">
        <v>150</v>
      </c>
      <c r="I187" s="127" t="s">
        <v>700</v>
      </c>
      <c r="J187" s="128" t="s">
        <v>684</v>
      </c>
      <c r="K187" s="129">
        <f t="shared" si="63"/>
        <v>20</v>
      </c>
      <c r="L187" s="130">
        <f t="shared" si="64"/>
        <v>0.15384615384615385</v>
      </c>
      <c r="M187" s="131" t="s">
        <v>601</v>
      </c>
      <c r="N187" s="132">
        <v>42564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54</v>
      </c>
      <c r="B188" s="107">
        <v>42473</v>
      </c>
      <c r="C188" s="107"/>
      <c r="D188" s="108" t="s">
        <v>355</v>
      </c>
      <c r="E188" s="109" t="s">
        <v>625</v>
      </c>
      <c r="F188" s="110">
        <v>196</v>
      </c>
      <c r="G188" s="109"/>
      <c r="H188" s="109">
        <v>299</v>
      </c>
      <c r="I188" s="127">
        <v>299</v>
      </c>
      <c r="J188" s="128" t="s">
        <v>684</v>
      </c>
      <c r="K188" s="129">
        <v>103</v>
      </c>
      <c r="L188" s="130">
        <v>0.52551020408163296</v>
      </c>
      <c r="M188" s="131" t="s">
        <v>601</v>
      </c>
      <c r="N188" s="132">
        <v>42620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55</v>
      </c>
      <c r="B189" s="107">
        <v>42473</v>
      </c>
      <c r="C189" s="107"/>
      <c r="D189" s="108" t="s">
        <v>758</v>
      </c>
      <c r="E189" s="109" t="s">
        <v>625</v>
      </c>
      <c r="F189" s="110">
        <v>88</v>
      </c>
      <c r="G189" s="109"/>
      <c r="H189" s="109">
        <v>103</v>
      </c>
      <c r="I189" s="127">
        <v>103</v>
      </c>
      <c r="J189" s="128" t="s">
        <v>684</v>
      </c>
      <c r="K189" s="129">
        <v>15</v>
      </c>
      <c r="L189" s="130">
        <v>0.170454545454545</v>
      </c>
      <c r="M189" s="131" t="s">
        <v>601</v>
      </c>
      <c r="N189" s="132">
        <v>42530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56</v>
      </c>
      <c r="B190" s="107">
        <v>42492</v>
      </c>
      <c r="C190" s="107"/>
      <c r="D190" s="108" t="s">
        <v>701</v>
      </c>
      <c r="E190" s="109" t="s">
        <v>625</v>
      </c>
      <c r="F190" s="110">
        <v>127.5</v>
      </c>
      <c r="G190" s="109"/>
      <c r="H190" s="109">
        <v>148</v>
      </c>
      <c r="I190" s="127" t="s">
        <v>702</v>
      </c>
      <c r="J190" s="128" t="s">
        <v>684</v>
      </c>
      <c r="K190" s="129">
        <f>H190-F190</f>
        <v>20.5</v>
      </c>
      <c r="L190" s="130">
        <f>K190/F190</f>
        <v>0.16078431372549021</v>
      </c>
      <c r="M190" s="131" t="s">
        <v>601</v>
      </c>
      <c r="N190" s="132">
        <v>42564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57</v>
      </c>
      <c r="B191" s="107">
        <v>42493</v>
      </c>
      <c r="C191" s="107"/>
      <c r="D191" s="108" t="s">
        <v>703</v>
      </c>
      <c r="E191" s="109" t="s">
        <v>625</v>
      </c>
      <c r="F191" s="110">
        <v>675</v>
      </c>
      <c r="G191" s="109"/>
      <c r="H191" s="109">
        <v>815</v>
      </c>
      <c r="I191" s="127" t="s">
        <v>704</v>
      </c>
      <c r="J191" s="128" t="s">
        <v>684</v>
      </c>
      <c r="K191" s="129">
        <f>H191-F191</f>
        <v>140</v>
      </c>
      <c r="L191" s="130">
        <f>K191/F191</f>
        <v>0.2074074074074074</v>
      </c>
      <c r="M191" s="131" t="s">
        <v>601</v>
      </c>
      <c r="N191" s="132">
        <v>43154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58</v>
      </c>
      <c r="B192" s="111">
        <v>42522</v>
      </c>
      <c r="C192" s="111"/>
      <c r="D192" s="112" t="s">
        <v>759</v>
      </c>
      <c r="E192" s="113" t="s">
        <v>625</v>
      </c>
      <c r="F192" s="114">
        <v>500</v>
      </c>
      <c r="G192" s="114"/>
      <c r="H192" s="115">
        <v>232.5</v>
      </c>
      <c r="I192" s="133" t="s">
        <v>760</v>
      </c>
      <c r="J192" s="134" t="s">
        <v>761</v>
      </c>
      <c r="K192" s="135">
        <f>H192-F192</f>
        <v>-267.5</v>
      </c>
      <c r="L192" s="136">
        <f>K192/F192</f>
        <v>-0.53500000000000003</v>
      </c>
      <c r="M192" s="137" t="s">
        <v>665</v>
      </c>
      <c r="N192" s="138">
        <v>43735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59</v>
      </c>
      <c r="B193" s="107">
        <v>42527</v>
      </c>
      <c r="C193" s="107"/>
      <c r="D193" s="108" t="s">
        <v>705</v>
      </c>
      <c r="E193" s="109" t="s">
        <v>625</v>
      </c>
      <c r="F193" s="110">
        <v>110</v>
      </c>
      <c r="G193" s="109"/>
      <c r="H193" s="109">
        <v>126.5</v>
      </c>
      <c r="I193" s="127">
        <v>125</v>
      </c>
      <c r="J193" s="128" t="s">
        <v>634</v>
      </c>
      <c r="K193" s="129">
        <f>H193-F193</f>
        <v>16.5</v>
      </c>
      <c r="L193" s="130">
        <f>K193/F193</f>
        <v>0.15</v>
      </c>
      <c r="M193" s="131" t="s">
        <v>601</v>
      </c>
      <c r="N193" s="132">
        <v>42552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60</v>
      </c>
      <c r="B194" s="107">
        <v>42538</v>
      </c>
      <c r="C194" s="107"/>
      <c r="D194" s="108" t="s">
        <v>706</v>
      </c>
      <c r="E194" s="109" t="s">
        <v>625</v>
      </c>
      <c r="F194" s="110">
        <v>44</v>
      </c>
      <c r="G194" s="109"/>
      <c r="H194" s="109">
        <v>69.5</v>
      </c>
      <c r="I194" s="127">
        <v>69.5</v>
      </c>
      <c r="J194" s="128" t="s">
        <v>707</v>
      </c>
      <c r="K194" s="129">
        <f>H194-F194</f>
        <v>25.5</v>
      </c>
      <c r="L194" s="130">
        <f>K194/F194</f>
        <v>0.57954545454545459</v>
      </c>
      <c r="M194" s="131" t="s">
        <v>601</v>
      </c>
      <c r="N194" s="132">
        <v>42977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61</v>
      </c>
      <c r="B195" s="107">
        <v>42549</v>
      </c>
      <c r="C195" s="107"/>
      <c r="D195" s="149" t="s">
        <v>762</v>
      </c>
      <c r="E195" s="109" t="s">
        <v>625</v>
      </c>
      <c r="F195" s="110">
        <v>262.5</v>
      </c>
      <c r="G195" s="109"/>
      <c r="H195" s="109">
        <v>340</v>
      </c>
      <c r="I195" s="127">
        <v>333</v>
      </c>
      <c r="J195" s="128" t="s">
        <v>763</v>
      </c>
      <c r="K195" s="129">
        <v>77.5</v>
      </c>
      <c r="L195" s="130">
        <v>0.29523809523809502</v>
      </c>
      <c r="M195" s="131" t="s">
        <v>601</v>
      </c>
      <c r="N195" s="132">
        <v>43017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62</v>
      </c>
      <c r="B196" s="107">
        <v>42549</v>
      </c>
      <c r="C196" s="107"/>
      <c r="D196" s="149" t="s">
        <v>764</v>
      </c>
      <c r="E196" s="109" t="s">
        <v>625</v>
      </c>
      <c r="F196" s="110">
        <v>840</v>
      </c>
      <c r="G196" s="109"/>
      <c r="H196" s="109">
        <v>1230</v>
      </c>
      <c r="I196" s="127">
        <v>1230</v>
      </c>
      <c r="J196" s="128" t="s">
        <v>684</v>
      </c>
      <c r="K196" s="129">
        <v>390</v>
      </c>
      <c r="L196" s="130">
        <v>0.46428571428571402</v>
      </c>
      <c r="M196" s="131" t="s">
        <v>601</v>
      </c>
      <c r="N196" s="132">
        <v>42649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67">
        <v>63</v>
      </c>
      <c r="B197" s="144">
        <v>42556</v>
      </c>
      <c r="C197" s="144"/>
      <c r="D197" s="145" t="s">
        <v>708</v>
      </c>
      <c r="E197" s="146" t="s">
        <v>625</v>
      </c>
      <c r="F197" s="147">
        <v>395</v>
      </c>
      <c r="G197" s="148"/>
      <c r="H197" s="148">
        <f>(468.5+342.5)/2</f>
        <v>405.5</v>
      </c>
      <c r="I197" s="148">
        <v>510</v>
      </c>
      <c r="J197" s="171" t="s">
        <v>709</v>
      </c>
      <c r="K197" s="172">
        <f t="shared" ref="K197:K203" si="65">H197-F197</f>
        <v>10.5</v>
      </c>
      <c r="L197" s="173">
        <f t="shared" ref="L197:L203" si="66">K197/F197</f>
        <v>2.6582278481012658E-2</v>
      </c>
      <c r="M197" s="174" t="s">
        <v>710</v>
      </c>
      <c r="N197" s="175">
        <v>43606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64</v>
      </c>
      <c r="B198" s="111">
        <v>42584</v>
      </c>
      <c r="C198" s="111"/>
      <c r="D198" s="112" t="s">
        <v>711</v>
      </c>
      <c r="E198" s="113" t="s">
        <v>602</v>
      </c>
      <c r="F198" s="114">
        <f>169.5-12.8</f>
        <v>156.69999999999999</v>
      </c>
      <c r="G198" s="114"/>
      <c r="H198" s="115">
        <v>77</v>
      </c>
      <c r="I198" s="133" t="s">
        <v>712</v>
      </c>
      <c r="J198" s="393" t="s">
        <v>3403</v>
      </c>
      <c r="K198" s="135">
        <f t="shared" si="65"/>
        <v>-79.699999999999989</v>
      </c>
      <c r="L198" s="136">
        <f t="shared" si="66"/>
        <v>-0.50861518825781749</v>
      </c>
      <c r="M198" s="137" t="s">
        <v>665</v>
      </c>
      <c r="N198" s="138">
        <v>43522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65</v>
      </c>
      <c r="B199" s="111">
        <v>42586</v>
      </c>
      <c r="C199" s="111"/>
      <c r="D199" s="112" t="s">
        <v>713</v>
      </c>
      <c r="E199" s="113" t="s">
        <v>625</v>
      </c>
      <c r="F199" s="114">
        <v>400</v>
      </c>
      <c r="G199" s="114"/>
      <c r="H199" s="115">
        <v>305</v>
      </c>
      <c r="I199" s="133">
        <v>475</v>
      </c>
      <c r="J199" s="134" t="s">
        <v>714</v>
      </c>
      <c r="K199" s="135">
        <f t="shared" si="65"/>
        <v>-95</v>
      </c>
      <c r="L199" s="136">
        <f t="shared" si="66"/>
        <v>-0.23749999999999999</v>
      </c>
      <c r="M199" s="137" t="s">
        <v>665</v>
      </c>
      <c r="N199" s="138">
        <v>43606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66</v>
      </c>
      <c r="B200" s="107">
        <v>42593</v>
      </c>
      <c r="C200" s="107"/>
      <c r="D200" s="108" t="s">
        <v>715</v>
      </c>
      <c r="E200" s="109" t="s">
        <v>625</v>
      </c>
      <c r="F200" s="110">
        <v>86.5</v>
      </c>
      <c r="G200" s="109"/>
      <c r="H200" s="109">
        <v>130</v>
      </c>
      <c r="I200" s="127">
        <v>130</v>
      </c>
      <c r="J200" s="142" t="s">
        <v>716</v>
      </c>
      <c r="K200" s="129">
        <f t="shared" si="65"/>
        <v>43.5</v>
      </c>
      <c r="L200" s="130">
        <f t="shared" si="66"/>
        <v>0.50289017341040465</v>
      </c>
      <c r="M200" s="131" t="s">
        <v>601</v>
      </c>
      <c r="N200" s="132">
        <v>43091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67</v>
      </c>
      <c r="B201" s="111">
        <v>42600</v>
      </c>
      <c r="C201" s="111"/>
      <c r="D201" s="112" t="s">
        <v>382</v>
      </c>
      <c r="E201" s="113" t="s">
        <v>625</v>
      </c>
      <c r="F201" s="114">
        <v>133.5</v>
      </c>
      <c r="G201" s="114"/>
      <c r="H201" s="115">
        <v>126.5</v>
      </c>
      <c r="I201" s="133">
        <v>178</v>
      </c>
      <c r="J201" s="134" t="s">
        <v>717</v>
      </c>
      <c r="K201" s="135">
        <f t="shared" si="65"/>
        <v>-7</v>
      </c>
      <c r="L201" s="136">
        <f t="shared" si="66"/>
        <v>-5.2434456928838954E-2</v>
      </c>
      <c r="M201" s="137" t="s">
        <v>665</v>
      </c>
      <c r="N201" s="138">
        <v>42615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68</v>
      </c>
      <c r="B202" s="107">
        <v>42613</v>
      </c>
      <c r="C202" s="107"/>
      <c r="D202" s="108" t="s">
        <v>718</v>
      </c>
      <c r="E202" s="109" t="s">
        <v>625</v>
      </c>
      <c r="F202" s="110">
        <v>560</v>
      </c>
      <c r="G202" s="109"/>
      <c r="H202" s="109">
        <v>725</v>
      </c>
      <c r="I202" s="127">
        <v>725</v>
      </c>
      <c r="J202" s="128" t="s">
        <v>627</v>
      </c>
      <c r="K202" s="129">
        <f t="shared" si="65"/>
        <v>165</v>
      </c>
      <c r="L202" s="130">
        <f t="shared" si="66"/>
        <v>0.29464285714285715</v>
      </c>
      <c r="M202" s="131" t="s">
        <v>601</v>
      </c>
      <c r="N202" s="132">
        <v>42456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69</v>
      </c>
      <c r="B203" s="107">
        <v>42614</v>
      </c>
      <c r="C203" s="107"/>
      <c r="D203" s="108" t="s">
        <v>719</v>
      </c>
      <c r="E203" s="109" t="s">
        <v>625</v>
      </c>
      <c r="F203" s="110">
        <v>160.5</v>
      </c>
      <c r="G203" s="109"/>
      <c r="H203" s="109">
        <v>210</v>
      </c>
      <c r="I203" s="127">
        <v>210</v>
      </c>
      <c r="J203" s="128" t="s">
        <v>627</v>
      </c>
      <c r="K203" s="129">
        <f t="shared" si="65"/>
        <v>49.5</v>
      </c>
      <c r="L203" s="130">
        <f t="shared" si="66"/>
        <v>0.30841121495327101</v>
      </c>
      <c r="M203" s="131" t="s">
        <v>601</v>
      </c>
      <c r="N203" s="132">
        <v>42871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70</v>
      </c>
      <c r="B204" s="107">
        <v>42646</v>
      </c>
      <c r="C204" s="107"/>
      <c r="D204" s="149" t="s">
        <v>406</v>
      </c>
      <c r="E204" s="109" t="s">
        <v>625</v>
      </c>
      <c r="F204" s="110">
        <v>430</v>
      </c>
      <c r="G204" s="109"/>
      <c r="H204" s="109">
        <v>596</v>
      </c>
      <c r="I204" s="127">
        <v>575</v>
      </c>
      <c r="J204" s="128" t="s">
        <v>765</v>
      </c>
      <c r="K204" s="129">
        <v>166</v>
      </c>
      <c r="L204" s="130">
        <v>0.38604651162790699</v>
      </c>
      <c r="M204" s="131" t="s">
        <v>601</v>
      </c>
      <c r="N204" s="132">
        <v>42769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71</v>
      </c>
      <c r="B205" s="107">
        <v>42657</v>
      </c>
      <c r="C205" s="107"/>
      <c r="D205" s="108" t="s">
        <v>720</v>
      </c>
      <c r="E205" s="109" t="s">
        <v>625</v>
      </c>
      <c r="F205" s="110">
        <v>280</v>
      </c>
      <c r="G205" s="109"/>
      <c r="H205" s="109">
        <v>345</v>
      </c>
      <c r="I205" s="127">
        <v>345</v>
      </c>
      <c r="J205" s="128" t="s">
        <v>627</v>
      </c>
      <c r="K205" s="129">
        <f t="shared" ref="K205:K210" si="67">H205-F205</f>
        <v>65</v>
      </c>
      <c r="L205" s="130">
        <f>K205/F205</f>
        <v>0.23214285714285715</v>
      </c>
      <c r="M205" s="131" t="s">
        <v>601</v>
      </c>
      <c r="N205" s="132">
        <v>42814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72</v>
      </c>
      <c r="B206" s="107">
        <v>42657</v>
      </c>
      <c r="C206" s="107"/>
      <c r="D206" s="108" t="s">
        <v>721</v>
      </c>
      <c r="E206" s="109" t="s">
        <v>625</v>
      </c>
      <c r="F206" s="110">
        <v>245</v>
      </c>
      <c r="G206" s="109"/>
      <c r="H206" s="109">
        <v>325.5</v>
      </c>
      <c r="I206" s="127">
        <v>330</v>
      </c>
      <c r="J206" s="128" t="s">
        <v>722</v>
      </c>
      <c r="K206" s="129">
        <f t="shared" si="67"/>
        <v>80.5</v>
      </c>
      <c r="L206" s="130">
        <f>K206/F206</f>
        <v>0.32857142857142857</v>
      </c>
      <c r="M206" s="131" t="s">
        <v>601</v>
      </c>
      <c r="N206" s="132">
        <v>42769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73</v>
      </c>
      <c r="B207" s="107">
        <v>42660</v>
      </c>
      <c r="C207" s="107"/>
      <c r="D207" s="108" t="s">
        <v>350</v>
      </c>
      <c r="E207" s="109" t="s">
        <v>625</v>
      </c>
      <c r="F207" s="110">
        <v>125</v>
      </c>
      <c r="G207" s="109"/>
      <c r="H207" s="109">
        <v>160</v>
      </c>
      <c r="I207" s="127">
        <v>160</v>
      </c>
      <c r="J207" s="128" t="s">
        <v>684</v>
      </c>
      <c r="K207" s="129">
        <f t="shared" si="67"/>
        <v>35</v>
      </c>
      <c r="L207" s="130">
        <v>0.28000000000000003</v>
      </c>
      <c r="M207" s="131" t="s">
        <v>601</v>
      </c>
      <c r="N207" s="132">
        <v>42803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74</v>
      </c>
      <c r="B208" s="107">
        <v>42660</v>
      </c>
      <c r="C208" s="107"/>
      <c r="D208" s="108" t="s">
        <v>484</v>
      </c>
      <c r="E208" s="109" t="s">
        <v>625</v>
      </c>
      <c r="F208" s="110">
        <v>114</v>
      </c>
      <c r="G208" s="109"/>
      <c r="H208" s="109">
        <v>145</v>
      </c>
      <c r="I208" s="127">
        <v>145</v>
      </c>
      <c r="J208" s="128" t="s">
        <v>684</v>
      </c>
      <c r="K208" s="129">
        <f t="shared" si="67"/>
        <v>31</v>
      </c>
      <c r="L208" s="130">
        <f>K208/F208</f>
        <v>0.27192982456140352</v>
      </c>
      <c r="M208" s="131" t="s">
        <v>601</v>
      </c>
      <c r="N208" s="132">
        <v>42859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75</v>
      </c>
      <c r="B209" s="107">
        <v>42660</v>
      </c>
      <c r="C209" s="107"/>
      <c r="D209" s="108" t="s">
        <v>723</v>
      </c>
      <c r="E209" s="109" t="s">
        <v>625</v>
      </c>
      <c r="F209" s="110">
        <v>212</v>
      </c>
      <c r="G209" s="109"/>
      <c r="H209" s="109">
        <v>280</v>
      </c>
      <c r="I209" s="127">
        <v>276</v>
      </c>
      <c r="J209" s="128" t="s">
        <v>724</v>
      </c>
      <c r="K209" s="129">
        <f t="shared" si="67"/>
        <v>68</v>
      </c>
      <c r="L209" s="130">
        <f>K209/F209</f>
        <v>0.32075471698113206</v>
      </c>
      <c r="M209" s="131" t="s">
        <v>601</v>
      </c>
      <c r="N209" s="132">
        <v>42858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76</v>
      </c>
      <c r="B210" s="107">
        <v>42678</v>
      </c>
      <c r="C210" s="107"/>
      <c r="D210" s="108" t="s">
        <v>152</v>
      </c>
      <c r="E210" s="109" t="s">
        <v>625</v>
      </c>
      <c r="F210" s="110">
        <v>155</v>
      </c>
      <c r="G210" s="109"/>
      <c r="H210" s="109">
        <v>210</v>
      </c>
      <c r="I210" s="127">
        <v>210</v>
      </c>
      <c r="J210" s="128" t="s">
        <v>725</v>
      </c>
      <c r="K210" s="129">
        <f t="shared" si="67"/>
        <v>55</v>
      </c>
      <c r="L210" s="130">
        <f>K210/F210</f>
        <v>0.35483870967741937</v>
      </c>
      <c r="M210" s="131" t="s">
        <v>601</v>
      </c>
      <c r="N210" s="132">
        <v>42944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77</v>
      </c>
      <c r="B211" s="111">
        <v>42710</v>
      </c>
      <c r="C211" s="111"/>
      <c r="D211" s="112" t="s">
        <v>766</v>
      </c>
      <c r="E211" s="113" t="s">
        <v>625</v>
      </c>
      <c r="F211" s="114">
        <v>150.5</v>
      </c>
      <c r="G211" s="114"/>
      <c r="H211" s="115">
        <v>72.5</v>
      </c>
      <c r="I211" s="133">
        <v>174</v>
      </c>
      <c r="J211" s="134" t="s">
        <v>767</v>
      </c>
      <c r="K211" s="135">
        <v>-78</v>
      </c>
      <c r="L211" s="136">
        <v>-0.51827242524916906</v>
      </c>
      <c r="M211" s="137" t="s">
        <v>665</v>
      </c>
      <c r="N211" s="138">
        <v>43333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78</v>
      </c>
      <c r="B212" s="107">
        <v>42712</v>
      </c>
      <c r="C212" s="107"/>
      <c r="D212" s="108" t="s">
        <v>126</v>
      </c>
      <c r="E212" s="109" t="s">
        <v>625</v>
      </c>
      <c r="F212" s="110">
        <v>380</v>
      </c>
      <c r="G212" s="109"/>
      <c r="H212" s="109">
        <v>478</v>
      </c>
      <c r="I212" s="127">
        <v>468</v>
      </c>
      <c r="J212" s="128" t="s">
        <v>684</v>
      </c>
      <c r="K212" s="129">
        <f>H212-F212</f>
        <v>98</v>
      </c>
      <c r="L212" s="130">
        <f>K212/F212</f>
        <v>0.25789473684210529</v>
      </c>
      <c r="M212" s="131" t="s">
        <v>601</v>
      </c>
      <c r="N212" s="132">
        <v>43025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79</v>
      </c>
      <c r="B213" s="107">
        <v>42734</v>
      </c>
      <c r="C213" s="107"/>
      <c r="D213" s="108" t="s">
        <v>249</v>
      </c>
      <c r="E213" s="109" t="s">
        <v>625</v>
      </c>
      <c r="F213" s="110">
        <v>305</v>
      </c>
      <c r="G213" s="109"/>
      <c r="H213" s="109">
        <v>375</v>
      </c>
      <c r="I213" s="127">
        <v>375</v>
      </c>
      <c r="J213" s="128" t="s">
        <v>684</v>
      </c>
      <c r="K213" s="129">
        <f>H213-F213</f>
        <v>70</v>
      </c>
      <c r="L213" s="130">
        <f>K213/F213</f>
        <v>0.22950819672131148</v>
      </c>
      <c r="M213" s="131" t="s">
        <v>601</v>
      </c>
      <c r="N213" s="132">
        <v>42768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80</v>
      </c>
      <c r="B214" s="107">
        <v>42739</v>
      </c>
      <c r="C214" s="107"/>
      <c r="D214" s="108" t="s">
        <v>352</v>
      </c>
      <c r="E214" s="109" t="s">
        <v>625</v>
      </c>
      <c r="F214" s="110">
        <v>99.5</v>
      </c>
      <c r="G214" s="109"/>
      <c r="H214" s="109">
        <v>158</v>
      </c>
      <c r="I214" s="127">
        <v>158</v>
      </c>
      <c r="J214" s="128" t="s">
        <v>684</v>
      </c>
      <c r="K214" s="129">
        <f>H214-F214</f>
        <v>58.5</v>
      </c>
      <c r="L214" s="130">
        <f>K214/F214</f>
        <v>0.5879396984924623</v>
      </c>
      <c r="M214" s="131" t="s">
        <v>601</v>
      </c>
      <c r="N214" s="132">
        <v>42898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81</v>
      </c>
      <c r="B215" s="107">
        <v>42739</v>
      </c>
      <c r="C215" s="107"/>
      <c r="D215" s="108" t="s">
        <v>352</v>
      </c>
      <c r="E215" s="109" t="s">
        <v>625</v>
      </c>
      <c r="F215" s="110">
        <v>99.5</v>
      </c>
      <c r="G215" s="109"/>
      <c r="H215" s="109">
        <v>158</v>
      </c>
      <c r="I215" s="127">
        <v>158</v>
      </c>
      <c r="J215" s="128" t="s">
        <v>684</v>
      </c>
      <c r="K215" s="129">
        <v>58.5</v>
      </c>
      <c r="L215" s="130">
        <v>0.58793969849246197</v>
      </c>
      <c r="M215" s="131" t="s">
        <v>601</v>
      </c>
      <c r="N215" s="132">
        <v>42898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82</v>
      </c>
      <c r="B216" s="107">
        <v>42786</v>
      </c>
      <c r="C216" s="107"/>
      <c r="D216" s="108" t="s">
        <v>170</v>
      </c>
      <c r="E216" s="109" t="s">
        <v>625</v>
      </c>
      <c r="F216" s="110">
        <v>140.5</v>
      </c>
      <c r="G216" s="109"/>
      <c r="H216" s="109">
        <v>220</v>
      </c>
      <c r="I216" s="127">
        <v>220</v>
      </c>
      <c r="J216" s="128" t="s">
        <v>684</v>
      </c>
      <c r="K216" s="129">
        <f>H216-F216</f>
        <v>79.5</v>
      </c>
      <c r="L216" s="130">
        <f>K216/F216</f>
        <v>0.5658362989323843</v>
      </c>
      <c r="M216" s="131" t="s">
        <v>601</v>
      </c>
      <c r="N216" s="132">
        <v>42864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83</v>
      </c>
      <c r="B217" s="107">
        <v>42786</v>
      </c>
      <c r="C217" s="107"/>
      <c r="D217" s="108" t="s">
        <v>768</v>
      </c>
      <c r="E217" s="109" t="s">
        <v>625</v>
      </c>
      <c r="F217" s="110">
        <v>202.5</v>
      </c>
      <c r="G217" s="109"/>
      <c r="H217" s="109">
        <v>234</v>
      </c>
      <c r="I217" s="127">
        <v>234</v>
      </c>
      <c r="J217" s="128" t="s">
        <v>684</v>
      </c>
      <c r="K217" s="129">
        <v>31.5</v>
      </c>
      <c r="L217" s="130">
        <v>0.155555555555556</v>
      </c>
      <c r="M217" s="131" t="s">
        <v>601</v>
      </c>
      <c r="N217" s="132">
        <v>42836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84</v>
      </c>
      <c r="B218" s="107">
        <v>42818</v>
      </c>
      <c r="C218" s="107"/>
      <c r="D218" s="108" t="s">
        <v>558</v>
      </c>
      <c r="E218" s="109" t="s">
        <v>625</v>
      </c>
      <c r="F218" s="110">
        <v>300.5</v>
      </c>
      <c r="G218" s="109"/>
      <c r="H218" s="109">
        <v>417.5</v>
      </c>
      <c r="I218" s="127">
        <v>420</v>
      </c>
      <c r="J218" s="128" t="s">
        <v>726</v>
      </c>
      <c r="K218" s="129">
        <f>H218-F218</f>
        <v>117</v>
      </c>
      <c r="L218" s="130">
        <f>K218/F218</f>
        <v>0.38935108153078202</v>
      </c>
      <c r="M218" s="131" t="s">
        <v>601</v>
      </c>
      <c r="N218" s="132">
        <v>43070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85</v>
      </c>
      <c r="B219" s="107">
        <v>42818</v>
      </c>
      <c r="C219" s="107"/>
      <c r="D219" s="108" t="s">
        <v>764</v>
      </c>
      <c r="E219" s="109" t="s">
        <v>625</v>
      </c>
      <c r="F219" s="110">
        <v>850</v>
      </c>
      <c r="G219" s="109"/>
      <c r="H219" s="109">
        <v>1042.5</v>
      </c>
      <c r="I219" s="127">
        <v>1023</v>
      </c>
      <c r="J219" s="128" t="s">
        <v>769</v>
      </c>
      <c r="K219" s="129">
        <v>192.5</v>
      </c>
      <c r="L219" s="130">
        <v>0.22647058823529401</v>
      </c>
      <c r="M219" s="131" t="s">
        <v>601</v>
      </c>
      <c r="N219" s="132">
        <v>42830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86</v>
      </c>
      <c r="B220" s="107">
        <v>42830</v>
      </c>
      <c r="C220" s="107"/>
      <c r="D220" s="108" t="s">
        <v>502</v>
      </c>
      <c r="E220" s="109" t="s">
        <v>625</v>
      </c>
      <c r="F220" s="110">
        <v>785</v>
      </c>
      <c r="G220" s="109"/>
      <c r="H220" s="109">
        <v>930</v>
      </c>
      <c r="I220" s="127">
        <v>920</v>
      </c>
      <c r="J220" s="128" t="s">
        <v>727</v>
      </c>
      <c r="K220" s="129">
        <f>H220-F220</f>
        <v>145</v>
      </c>
      <c r="L220" s="130">
        <f>K220/F220</f>
        <v>0.18471337579617833</v>
      </c>
      <c r="M220" s="131" t="s">
        <v>601</v>
      </c>
      <c r="N220" s="132">
        <v>42976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87</v>
      </c>
      <c r="B221" s="111">
        <v>42831</v>
      </c>
      <c r="C221" s="111"/>
      <c r="D221" s="112" t="s">
        <v>770</v>
      </c>
      <c r="E221" s="113" t="s">
        <v>625</v>
      </c>
      <c r="F221" s="114">
        <v>40</v>
      </c>
      <c r="G221" s="114"/>
      <c r="H221" s="115">
        <v>13.1</v>
      </c>
      <c r="I221" s="133">
        <v>60</v>
      </c>
      <c r="J221" s="139" t="s">
        <v>771</v>
      </c>
      <c r="K221" s="135">
        <v>-26.9</v>
      </c>
      <c r="L221" s="136">
        <v>-0.67249999999999999</v>
      </c>
      <c r="M221" s="137" t="s">
        <v>665</v>
      </c>
      <c r="N221" s="138">
        <v>43138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88</v>
      </c>
      <c r="B222" s="107">
        <v>42837</v>
      </c>
      <c r="C222" s="107"/>
      <c r="D222" s="108" t="s">
        <v>89</v>
      </c>
      <c r="E222" s="109" t="s">
        <v>625</v>
      </c>
      <c r="F222" s="110">
        <v>289.5</v>
      </c>
      <c r="G222" s="109"/>
      <c r="H222" s="109">
        <v>354</v>
      </c>
      <c r="I222" s="127">
        <v>360</v>
      </c>
      <c r="J222" s="128" t="s">
        <v>728</v>
      </c>
      <c r="K222" s="129">
        <f t="shared" ref="K222:K230" si="68">H222-F222</f>
        <v>64.5</v>
      </c>
      <c r="L222" s="130">
        <f t="shared" ref="L222:L230" si="69">K222/F222</f>
        <v>0.22279792746113988</v>
      </c>
      <c r="M222" s="131" t="s">
        <v>601</v>
      </c>
      <c r="N222" s="132">
        <v>43040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89</v>
      </c>
      <c r="B223" s="107">
        <v>42845</v>
      </c>
      <c r="C223" s="107"/>
      <c r="D223" s="108" t="s">
        <v>439</v>
      </c>
      <c r="E223" s="109" t="s">
        <v>625</v>
      </c>
      <c r="F223" s="110">
        <v>700</v>
      </c>
      <c r="G223" s="109"/>
      <c r="H223" s="109">
        <v>840</v>
      </c>
      <c r="I223" s="127">
        <v>840</v>
      </c>
      <c r="J223" s="128" t="s">
        <v>729</v>
      </c>
      <c r="K223" s="129">
        <f t="shared" si="68"/>
        <v>140</v>
      </c>
      <c r="L223" s="130">
        <f t="shared" si="69"/>
        <v>0.2</v>
      </c>
      <c r="M223" s="131" t="s">
        <v>601</v>
      </c>
      <c r="N223" s="132">
        <v>42893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90</v>
      </c>
      <c r="B224" s="107">
        <v>42887</v>
      </c>
      <c r="C224" s="107"/>
      <c r="D224" s="149" t="s">
        <v>364</v>
      </c>
      <c r="E224" s="109" t="s">
        <v>625</v>
      </c>
      <c r="F224" s="110">
        <v>130</v>
      </c>
      <c r="G224" s="109"/>
      <c r="H224" s="109">
        <v>144.25</v>
      </c>
      <c r="I224" s="127">
        <v>170</v>
      </c>
      <c r="J224" s="128" t="s">
        <v>730</v>
      </c>
      <c r="K224" s="129">
        <f t="shared" si="68"/>
        <v>14.25</v>
      </c>
      <c r="L224" s="130">
        <f t="shared" si="69"/>
        <v>0.10961538461538461</v>
      </c>
      <c r="M224" s="131" t="s">
        <v>601</v>
      </c>
      <c r="N224" s="132">
        <v>43675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91</v>
      </c>
      <c r="B225" s="107">
        <v>42901</v>
      </c>
      <c r="C225" s="107"/>
      <c r="D225" s="149" t="s">
        <v>731</v>
      </c>
      <c r="E225" s="109" t="s">
        <v>625</v>
      </c>
      <c r="F225" s="110">
        <v>214.5</v>
      </c>
      <c r="G225" s="109"/>
      <c r="H225" s="109">
        <v>262</v>
      </c>
      <c r="I225" s="127">
        <v>262</v>
      </c>
      <c r="J225" s="128" t="s">
        <v>732</v>
      </c>
      <c r="K225" s="129">
        <f t="shared" si="68"/>
        <v>47.5</v>
      </c>
      <c r="L225" s="130">
        <f t="shared" si="69"/>
        <v>0.22144522144522144</v>
      </c>
      <c r="M225" s="131" t="s">
        <v>601</v>
      </c>
      <c r="N225" s="132">
        <v>42977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92</v>
      </c>
      <c r="B226" s="155">
        <v>42933</v>
      </c>
      <c r="C226" s="155"/>
      <c r="D226" s="156" t="s">
        <v>733</v>
      </c>
      <c r="E226" s="157" t="s">
        <v>625</v>
      </c>
      <c r="F226" s="158">
        <v>370</v>
      </c>
      <c r="G226" s="157"/>
      <c r="H226" s="157">
        <v>447.5</v>
      </c>
      <c r="I226" s="179">
        <v>450</v>
      </c>
      <c r="J226" s="232" t="s">
        <v>684</v>
      </c>
      <c r="K226" s="129">
        <f t="shared" si="68"/>
        <v>77.5</v>
      </c>
      <c r="L226" s="181">
        <f t="shared" si="69"/>
        <v>0.20945945945945946</v>
      </c>
      <c r="M226" s="182" t="s">
        <v>601</v>
      </c>
      <c r="N226" s="183">
        <v>43035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93</v>
      </c>
      <c r="B227" s="155">
        <v>42943</v>
      </c>
      <c r="C227" s="155"/>
      <c r="D227" s="156" t="s">
        <v>168</v>
      </c>
      <c r="E227" s="157" t="s">
        <v>625</v>
      </c>
      <c r="F227" s="158">
        <v>657.5</v>
      </c>
      <c r="G227" s="157"/>
      <c r="H227" s="157">
        <v>825</v>
      </c>
      <c r="I227" s="179">
        <v>820</v>
      </c>
      <c r="J227" s="232" t="s">
        <v>684</v>
      </c>
      <c r="K227" s="129">
        <f t="shared" si="68"/>
        <v>167.5</v>
      </c>
      <c r="L227" s="181">
        <f t="shared" si="69"/>
        <v>0.25475285171102663</v>
      </c>
      <c r="M227" s="182" t="s">
        <v>601</v>
      </c>
      <c r="N227" s="183">
        <v>43090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94</v>
      </c>
      <c r="B228" s="107">
        <v>42964</v>
      </c>
      <c r="C228" s="107"/>
      <c r="D228" s="108" t="s">
        <v>369</v>
      </c>
      <c r="E228" s="109" t="s">
        <v>625</v>
      </c>
      <c r="F228" s="110">
        <v>605</v>
      </c>
      <c r="G228" s="109"/>
      <c r="H228" s="109">
        <v>750</v>
      </c>
      <c r="I228" s="127">
        <v>750</v>
      </c>
      <c r="J228" s="128" t="s">
        <v>727</v>
      </c>
      <c r="K228" s="129">
        <f t="shared" si="68"/>
        <v>145</v>
      </c>
      <c r="L228" s="130">
        <f t="shared" si="69"/>
        <v>0.23966942148760331</v>
      </c>
      <c r="M228" s="131" t="s">
        <v>601</v>
      </c>
      <c r="N228" s="132">
        <v>43027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68">
        <v>95</v>
      </c>
      <c r="B229" s="150">
        <v>42979</v>
      </c>
      <c r="C229" s="150"/>
      <c r="D229" s="151" t="s">
        <v>510</v>
      </c>
      <c r="E229" s="152" t="s">
        <v>625</v>
      </c>
      <c r="F229" s="153">
        <v>255</v>
      </c>
      <c r="G229" s="154"/>
      <c r="H229" s="154">
        <v>217.25</v>
      </c>
      <c r="I229" s="154">
        <v>320</v>
      </c>
      <c r="J229" s="176" t="s">
        <v>734</v>
      </c>
      <c r="K229" s="135">
        <f t="shared" si="68"/>
        <v>-37.75</v>
      </c>
      <c r="L229" s="177">
        <f t="shared" si="69"/>
        <v>-0.14803921568627451</v>
      </c>
      <c r="M229" s="137" t="s">
        <v>665</v>
      </c>
      <c r="N229" s="178">
        <v>43661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96</v>
      </c>
      <c r="B230" s="107">
        <v>42997</v>
      </c>
      <c r="C230" s="107"/>
      <c r="D230" s="108" t="s">
        <v>735</v>
      </c>
      <c r="E230" s="109" t="s">
        <v>625</v>
      </c>
      <c r="F230" s="110">
        <v>215</v>
      </c>
      <c r="G230" s="109"/>
      <c r="H230" s="109">
        <v>258</v>
      </c>
      <c r="I230" s="127">
        <v>258</v>
      </c>
      <c r="J230" s="128" t="s">
        <v>684</v>
      </c>
      <c r="K230" s="129">
        <f t="shared" si="68"/>
        <v>43</v>
      </c>
      <c r="L230" s="130">
        <f t="shared" si="69"/>
        <v>0.2</v>
      </c>
      <c r="M230" s="131" t="s">
        <v>601</v>
      </c>
      <c r="N230" s="132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97</v>
      </c>
      <c r="B231" s="107">
        <v>42997</v>
      </c>
      <c r="C231" s="107"/>
      <c r="D231" s="108" t="s">
        <v>735</v>
      </c>
      <c r="E231" s="109" t="s">
        <v>625</v>
      </c>
      <c r="F231" s="110">
        <v>215</v>
      </c>
      <c r="G231" s="109"/>
      <c r="H231" s="109">
        <v>258</v>
      </c>
      <c r="I231" s="127">
        <v>258</v>
      </c>
      <c r="J231" s="232" t="s">
        <v>684</v>
      </c>
      <c r="K231" s="129">
        <v>43</v>
      </c>
      <c r="L231" s="130">
        <v>0.2</v>
      </c>
      <c r="M231" s="131" t="s">
        <v>601</v>
      </c>
      <c r="N231" s="132">
        <v>43040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98</v>
      </c>
      <c r="B232" s="208">
        <v>42998</v>
      </c>
      <c r="C232" s="208"/>
      <c r="D232" s="377" t="s">
        <v>2981</v>
      </c>
      <c r="E232" s="209" t="s">
        <v>625</v>
      </c>
      <c r="F232" s="210">
        <v>75</v>
      </c>
      <c r="G232" s="209"/>
      <c r="H232" s="209">
        <v>90</v>
      </c>
      <c r="I232" s="233">
        <v>90</v>
      </c>
      <c r="J232" s="128" t="s">
        <v>736</v>
      </c>
      <c r="K232" s="129">
        <f t="shared" ref="K232:K237" si="70">H232-F232</f>
        <v>15</v>
      </c>
      <c r="L232" s="130">
        <f t="shared" ref="L232:L237" si="71">K232/F232</f>
        <v>0.2</v>
      </c>
      <c r="M232" s="131" t="s">
        <v>601</v>
      </c>
      <c r="N232" s="132">
        <v>43019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99</v>
      </c>
      <c r="B233" s="155">
        <v>43011</v>
      </c>
      <c r="C233" s="155"/>
      <c r="D233" s="156" t="s">
        <v>737</v>
      </c>
      <c r="E233" s="157" t="s">
        <v>625</v>
      </c>
      <c r="F233" s="158">
        <v>315</v>
      </c>
      <c r="G233" s="157"/>
      <c r="H233" s="157">
        <v>392</v>
      </c>
      <c r="I233" s="179">
        <v>384</v>
      </c>
      <c r="J233" s="232" t="s">
        <v>738</v>
      </c>
      <c r="K233" s="129">
        <f t="shared" si="70"/>
        <v>77</v>
      </c>
      <c r="L233" s="181">
        <f t="shared" si="71"/>
        <v>0.24444444444444444</v>
      </c>
      <c r="M233" s="182" t="s">
        <v>601</v>
      </c>
      <c r="N233" s="183">
        <v>43017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100</v>
      </c>
      <c r="B234" s="155">
        <v>43013</v>
      </c>
      <c r="C234" s="155"/>
      <c r="D234" s="156" t="s">
        <v>739</v>
      </c>
      <c r="E234" s="157" t="s">
        <v>625</v>
      </c>
      <c r="F234" s="158">
        <v>145</v>
      </c>
      <c r="G234" s="157"/>
      <c r="H234" s="157">
        <v>179</v>
      </c>
      <c r="I234" s="179">
        <v>180</v>
      </c>
      <c r="J234" s="232" t="s">
        <v>615</v>
      </c>
      <c r="K234" s="129">
        <f t="shared" si="70"/>
        <v>34</v>
      </c>
      <c r="L234" s="181">
        <f t="shared" si="71"/>
        <v>0.23448275862068965</v>
      </c>
      <c r="M234" s="182" t="s">
        <v>601</v>
      </c>
      <c r="N234" s="183">
        <v>43025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101</v>
      </c>
      <c r="B235" s="155">
        <v>43014</v>
      </c>
      <c r="C235" s="155"/>
      <c r="D235" s="156" t="s">
        <v>340</v>
      </c>
      <c r="E235" s="157" t="s">
        <v>625</v>
      </c>
      <c r="F235" s="158">
        <v>256</v>
      </c>
      <c r="G235" s="157"/>
      <c r="H235" s="157">
        <v>323</v>
      </c>
      <c r="I235" s="179">
        <v>320</v>
      </c>
      <c r="J235" s="232" t="s">
        <v>684</v>
      </c>
      <c r="K235" s="129">
        <f t="shared" si="70"/>
        <v>67</v>
      </c>
      <c r="L235" s="181">
        <f t="shared" si="71"/>
        <v>0.26171875</v>
      </c>
      <c r="M235" s="182" t="s">
        <v>601</v>
      </c>
      <c r="N235" s="183">
        <v>43067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102</v>
      </c>
      <c r="B236" s="155">
        <v>43017</v>
      </c>
      <c r="C236" s="155"/>
      <c r="D236" s="156" t="s">
        <v>361</v>
      </c>
      <c r="E236" s="157" t="s">
        <v>625</v>
      </c>
      <c r="F236" s="158">
        <v>137.5</v>
      </c>
      <c r="G236" s="157"/>
      <c r="H236" s="157">
        <v>184</v>
      </c>
      <c r="I236" s="179">
        <v>183</v>
      </c>
      <c r="J236" s="180" t="s">
        <v>740</v>
      </c>
      <c r="K236" s="129">
        <f t="shared" si="70"/>
        <v>46.5</v>
      </c>
      <c r="L236" s="181">
        <f t="shared" si="71"/>
        <v>0.33818181818181819</v>
      </c>
      <c r="M236" s="182" t="s">
        <v>601</v>
      </c>
      <c r="N236" s="183">
        <v>43108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103</v>
      </c>
      <c r="B237" s="155">
        <v>43018</v>
      </c>
      <c r="C237" s="155"/>
      <c r="D237" s="156" t="s">
        <v>741</v>
      </c>
      <c r="E237" s="157" t="s">
        <v>625</v>
      </c>
      <c r="F237" s="158">
        <v>125.5</v>
      </c>
      <c r="G237" s="157"/>
      <c r="H237" s="157">
        <v>158</v>
      </c>
      <c r="I237" s="179">
        <v>155</v>
      </c>
      <c r="J237" s="180" t="s">
        <v>742</v>
      </c>
      <c r="K237" s="129">
        <f t="shared" si="70"/>
        <v>32.5</v>
      </c>
      <c r="L237" s="181">
        <f t="shared" si="71"/>
        <v>0.25896414342629481</v>
      </c>
      <c r="M237" s="182" t="s">
        <v>601</v>
      </c>
      <c r="N237" s="183">
        <v>43067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104</v>
      </c>
      <c r="B238" s="155">
        <v>43018</v>
      </c>
      <c r="C238" s="155"/>
      <c r="D238" s="156" t="s">
        <v>772</v>
      </c>
      <c r="E238" s="157" t="s">
        <v>625</v>
      </c>
      <c r="F238" s="158">
        <v>895</v>
      </c>
      <c r="G238" s="157"/>
      <c r="H238" s="157">
        <v>1122.5</v>
      </c>
      <c r="I238" s="179">
        <v>1078</v>
      </c>
      <c r="J238" s="180" t="s">
        <v>773</v>
      </c>
      <c r="K238" s="129">
        <v>227.5</v>
      </c>
      <c r="L238" s="181">
        <v>0.25418994413407803</v>
      </c>
      <c r="M238" s="182" t="s">
        <v>601</v>
      </c>
      <c r="N238" s="183">
        <v>43117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105</v>
      </c>
      <c r="B239" s="155">
        <v>43020</v>
      </c>
      <c r="C239" s="155"/>
      <c r="D239" s="156" t="s">
        <v>348</v>
      </c>
      <c r="E239" s="157" t="s">
        <v>625</v>
      </c>
      <c r="F239" s="158">
        <v>525</v>
      </c>
      <c r="G239" s="157"/>
      <c r="H239" s="157">
        <v>629</v>
      </c>
      <c r="I239" s="179">
        <v>629</v>
      </c>
      <c r="J239" s="232" t="s">
        <v>684</v>
      </c>
      <c r="K239" s="129">
        <v>104</v>
      </c>
      <c r="L239" s="181">
        <v>0.19809523809523799</v>
      </c>
      <c r="M239" s="182" t="s">
        <v>601</v>
      </c>
      <c r="N239" s="183">
        <v>43119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6">
        <v>106</v>
      </c>
      <c r="B240" s="155">
        <v>43046</v>
      </c>
      <c r="C240" s="155"/>
      <c r="D240" s="156" t="s">
        <v>394</v>
      </c>
      <c r="E240" s="157" t="s">
        <v>625</v>
      </c>
      <c r="F240" s="158">
        <v>740</v>
      </c>
      <c r="G240" s="157"/>
      <c r="H240" s="157">
        <v>892.5</v>
      </c>
      <c r="I240" s="179">
        <v>900</v>
      </c>
      <c r="J240" s="180" t="s">
        <v>743</v>
      </c>
      <c r="K240" s="129">
        <f>H240-F240</f>
        <v>152.5</v>
      </c>
      <c r="L240" s="181">
        <f>K240/F240</f>
        <v>0.20608108108108109</v>
      </c>
      <c r="M240" s="182" t="s">
        <v>601</v>
      </c>
      <c r="N240" s="183">
        <v>43052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107</v>
      </c>
      <c r="B241" s="107">
        <v>43073</v>
      </c>
      <c r="C241" s="107"/>
      <c r="D241" s="108" t="s">
        <v>744</v>
      </c>
      <c r="E241" s="109" t="s">
        <v>625</v>
      </c>
      <c r="F241" s="110">
        <v>118.5</v>
      </c>
      <c r="G241" s="109"/>
      <c r="H241" s="109">
        <v>143.5</v>
      </c>
      <c r="I241" s="127">
        <v>145</v>
      </c>
      <c r="J241" s="142" t="s">
        <v>745</v>
      </c>
      <c r="K241" s="129">
        <f>H241-F241</f>
        <v>25</v>
      </c>
      <c r="L241" s="130">
        <f>K241/F241</f>
        <v>0.2109704641350211</v>
      </c>
      <c r="M241" s="131" t="s">
        <v>601</v>
      </c>
      <c r="N241" s="132">
        <v>43097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108</v>
      </c>
      <c r="B242" s="111">
        <v>43090</v>
      </c>
      <c r="C242" s="111"/>
      <c r="D242" s="159" t="s">
        <v>444</v>
      </c>
      <c r="E242" s="113" t="s">
        <v>625</v>
      </c>
      <c r="F242" s="114">
        <v>715</v>
      </c>
      <c r="G242" s="114"/>
      <c r="H242" s="115">
        <v>500</v>
      </c>
      <c r="I242" s="133">
        <v>872</v>
      </c>
      <c r="J242" s="139" t="s">
        <v>746</v>
      </c>
      <c r="K242" s="135">
        <f>H242-F242</f>
        <v>-215</v>
      </c>
      <c r="L242" s="136">
        <f>K242/F242</f>
        <v>-0.30069930069930068</v>
      </c>
      <c r="M242" s="137" t="s">
        <v>665</v>
      </c>
      <c r="N242" s="138">
        <v>43670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109</v>
      </c>
      <c r="B243" s="107">
        <v>43098</v>
      </c>
      <c r="C243" s="107"/>
      <c r="D243" s="108" t="s">
        <v>737</v>
      </c>
      <c r="E243" s="109" t="s">
        <v>625</v>
      </c>
      <c r="F243" s="110">
        <v>435</v>
      </c>
      <c r="G243" s="109"/>
      <c r="H243" s="109">
        <v>542.5</v>
      </c>
      <c r="I243" s="127">
        <v>539</v>
      </c>
      <c r="J243" s="142" t="s">
        <v>684</v>
      </c>
      <c r="K243" s="129">
        <v>107.5</v>
      </c>
      <c r="L243" s="130">
        <v>0.247126436781609</v>
      </c>
      <c r="M243" s="131" t="s">
        <v>601</v>
      </c>
      <c r="N243" s="132">
        <v>43206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110</v>
      </c>
      <c r="B244" s="107">
        <v>43098</v>
      </c>
      <c r="C244" s="107"/>
      <c r="D244" s="108" t="s">
        <v>572</v>
      </c>
      <c r="E244" s="109" t="s">
        <v>625</v>
      </c>
      <c r="F244" s="110">
        <v>885</v>
      </c>
      <c r="G244" s="109"/>
      <c r="H244" s="109">
        <v>1090</v>
      </c>
      <c r="I244" s="127">
        <v>1084</v>
      </c>
      <c r="J244" s="142" t="s">
        <v>684</v>
      </c>
      <c r="K244" s="129">
        <v>205</v>
      </c>
      <c r="L244" s="130">
        <v>0.23163841807909599</v>
      </c>
      <c r="M244" s="131" t="s">
        <v>601</v>
      </c>
      <c r="N244" s="132">
        <v>43213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111</v>
      </c>
      <c r="B245" s="349">
        <v>43192</v>
      </c>
      <c r="C245" s="349"/>
      <c r="D245" s="117" t="s">
        <v>754</v>
      </c>
      <c r="E245" s="352" t="s">
        <v>625</v>
      </c>
      <c r="F245" s="355">
        <v>478.5</v>
      </c>
      <c r="G245" s="352"/>
      <c r="H245" s="352">
        <v>442</v>
      </c>
      <c r="I245" s="358">
        <v>613</v>
      </c>
      <c r="J245" s="393" t="s">
        <v>3405</v>
      </c>
      <c r="K245" s="135">
        <f>H245-F245</f>
        <v>-36.5</v>
      </c>
      <c r="L245" s="136">
        <f>K245/F245</f>
        <v>-7.6280041797283177E-2</v>
      </c>
      <c r="M245" s="137" t="s">
        <v>665</v>
      </c>
      <c r="N245" s="138">
        <v>43762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112</v>
      </c>
      <c r="B246" s="111">
        <v>43194</v>
      </c>
      <c r="C246" s="111"/>
      <c r="D246" s="376" t="s">
        <v>2980</v>
      </c>
      <c r="E246" s="113" t="s">
        <v>625</v>
      </c>
      <c r="F246" s="114">
        <f>141.5-7.3</f>
        <v>134.19999999999999</v>
      </c>
      <c r="G246" s="114"/>
      <c r="H246" s="115">
        <v>77</v>
      </c>
      <c r="I246" s="133">
        <v>180</v>
      </c>
      <c r="J246" s="393" t="s">
        <v>3404</v>
      </c>
      <c r="K246" s="135">
        <f>H246-F246</f>
        <v>-57.199999999999989</v>
      </c>
      <c r="L246" s="136">
        <f>K246/F246</f>
        <v>-0.42622950819672129</v>
      </c>
      <c r="M246" s="137" t="s">
        <v>665</v>
      </c>
      <c r="N246" s="138">
        <v>43522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113</v>
      </c>
      <c r="B247" s="111">
        <v>43209</v>
      </c>
      <c r="C247" s="111"/>
      <c r="D247" s="112" t="s">
        <v>747</v>
      </c>
      <c r="E247" s="113" t="s">
        <v>625</v>
      </c>
      <c r="F247" s="114">
        <v>430</v>
      </c>
      <c r="G247" s="114"/>
      <c r="H247" s="115">
        <v>220</v>
      </c>
      <c r="I247" s="133">
        <v>537</v>
      </c>
      <c r="J247" s="139" t="s">
        <v>748</v>
      </c>
      <c r="K247" s="135">
        <f>H247-F247</f>
        <v>-210</v>
      </c>
      <c r="L247" s="136">
        <f>K247/F247</f>
        <v>-0.48837209302325579</v>
      </c>
      <c r="M247" s="137" t="s">
        <v>665</v>
      </c>
      <c r="N247" s="138">
        <v>43252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0">
        <v>114</v>
      </c>
      <c r="B248" s="160">
        <v>43220</v>
      </c>
      <c r="C248" s="160"/>
      <c r="D248" s="161" t="s">
        <v>395</v>
      </c>
      <c r="E248" s="162" t="s">
        <v>625</v>
      </c>
      <c r="F248" s="164">
        <v>153.5</v>
      </c>
      <c r="G248" s="164"/>
      <c r="H248" s="164">
        <v>196</v>
      </c>
      <c r="I248" s="164">
        <v>196</v>
      </c>
      <c r="J248" s="361" t="s">
        <v>3496</v>
      </c>
      <c r="K248" s="184">
        <f>H248-F248</f>
        <v>42.5</v>
      </c>
      <c r="L248" s="185">
        <f>K248/F248</f>
        <v>0.27687296416938112</v>
      </c>
      <c r="M248" s="163" t="s">
        <v>601</v>
      </c>
      <c r="N248" s="186">
        <v>43605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115</v>
      </c>
      <c r="B249" s="111">
        <v>43306</v>
      </c>
      <c r="C249" s="111"/>
      <c r="D249" s="112" t="s">
        <v>770</v>
      </c>
      <c r="E249" s="113" t="s">
        <v>625</v>
      </c>
      <c r="F249" s="114">
        <v>27.5</v>
      </c>
      <c r="G249" s="114"/>
      <c r="H249" s="115">
        <v>13.1</v>
      </c>
      <c r="I249" s="133">
        <v>60</v>
      </c>
      <c r="J249" s="139" t="s">
        <v>774</v>
      </c>
      <c r="K249" s="135">
        <v>-14.4</v>
      </c>
      <c r="L249" s="136">
        <v>-0.52363636363636401</v>
      </c>
      <c r="M249" s="137" t="s">
        <v>665</v>
      </c>
      <c r="N249" s="138">
        <v>43138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116</v>
      </c>
      <c r="B250" s="349">
        <v>43318</v>
      </c>
      <c r="C250" s="349"/>
      <c r="D250" s="117" t="s">
        <v>749</v>
      </c>
      <c r="E250" s="352" t="s">
        <v>625</v>
      </c>
      <c r="F250" s="352">
        <v>148.5</v>
      </c>
      <c r="G250" s="352"/>
      <c r="H250" s="352">
        <v>102</v>
      </c>
      <c r="I250" s="358">
        <v>182</v>
      </c>
      <c r="J250" s="139" t="s">
        <v>3495</v>
      </c>
      <c r="K250" s="135">
        <f>H250-F250</f>
        <v>-46.5</v>
      </c>
      <c r="L250" s="136">
        <f>K250/F250</f>
        <v>-0.31313131313131315</v>
      </c>
      <c r="M250" s="137" t="s">
        <v>665</v>
      </c>
      <c r="N250" s="138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117</v>
      </c>
      <c r="B251" s="107">
        <v>43335</v>
      </c>
      <c r="C251" s="107"/>
      <c r="D251" s="108" t="s">
        <v>775</v>
      </c>
      <c r="E251" s="109" t="s">
        <v>625</v>
      </c>
      <c r="F251" s="157">
        <v>285</v>
      </c>
      <c r="G251" s="109"/>
      <c r="H251" s="109">
        <v>355</v>
      </c>
      <c r="I251" s="127">
        <v>364</v>
      </c>
      <c r="J251" s="142" t="s">
        <v>776</v>
      </c>
      <c r="K251" s="129">
        <v>70</v>
      </c>
      <c r="L251" s="130">
        <v>0.24561403508771901</v>
      </c>
      <c r="M251" s="131" t="s">
        <v>601</v>
      </c>
      <c r="N251" s="132">
        <v>43455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118</v>
      </c>
      <c r="B252" s="107">
        <v>43341</v>
      </c>
      <c r="C252" s="107"/>
      <c r="D252" s="108" t="s">
        <v>385</v>
      </c>
      <c r="E252" s="109" t="s">
        <v>625</v>
      </c>
      <c r="F252" s="157">
        <v>525</v>
      </c>
      <c r="G252" s="109"/>
      <c r="H252" s="109">
        <v>585</v>
      </c>
      <c r="I252" s="127">
        <v>635</v>
      </c>
      <c r="J252" s="142" t="s">
        <v>750</v>
      </c>
      <c r="K252" s="129">
        <f t="shared" ref="K252:K264" si="72">H252-F252</f>
        <v>60</v>
      </c>
      <c r="L252" s="130">
        <f t="shared" ref="L252:L264" si="73">K252/F252</f>
        <v>0.11428571428571428</v>
      </c>
      <c r="M252" s="131" t="s">
        <v>601</v>
      </c>
      <c r="N252" s="132">
        <v>43662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119</v>
      </c>
      <c r="B253" s="107">
        <v>43395</v>
      </c>
      <c r="C253" s="107"/>
      <c r="D253" s="108" t="s">
        <v>369</v>
      </c>
      <c r="E253" s="109" t="s">
        <v>625</v>
      </c>
      <c r="F253" s="157">
        <v>475</v>
      </c>
      <c r="G253" s="109"/>
      <c r="H253" s="109">
        <v>574</v>
      </c>
      <c r="I253" s="127">
        <v>570</v>
      </c>
      <c r="J253" s="142" t="s">
        <v>684</v>
      </c>
      <c r="K253" s="129">
        <f t="shared" si="72"/>
        <v>99</v>
      </c>
      <c r="L253" s="130">
        <f t="shared" si="73"/>
        <v>0.20842105263157895</v>
      </c>
      <c r="M253" s="131" t="s">
        <v>601</v>
      </c>
      <c r="N253" s="132">
        <v>43403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120</v>
      </c>
      <c r="B254" s="155">
        <v>43397</v>
      </c>
      <c r="C254" s="155"/>
      <c r="D254" s="427" t="s">
        <v>392</v>
      </c>
      <c r="E254" s="157" t="s">
        <v>625</v>
      </c>
      <c r="F254" s="157">
        <v>707.5</v>
      </c>
      <c r="G254" s="157"/>
      <c r="H254" s="157">
        <v>872</v>
      </c>
      <c r="I254" s="179">
        <v>872</v>
      </c>
      <c r="J254" s="180" t="s">
        <v>684</v>
      </c>
      <c r="K254" s="129">
        <f t="shared" si="72"/>
        <v>164.5</v>
      </c>
      <c r="L254" s="181">
        <f t="shared" si="73"/>
        <v>0.23250883392226149</v>
      </c>
      <c r="M254" s="182" t="s">
        <v>601</v>
      </c>
      <c r="N254" s="183">
        <v>43482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121</v>
      </c>
      <c r="B255" s="155">
        <v>43398</v>
      </c>
      <c r="C255" s="155"/>
      <c r="D255" s="427" t="s">
        <v>349</v>
      </c>
      <c r="E255" s="157" t="s">
        <v>625</v>
      </c>
      <c r="F255" s="157">
        <v>162</v>
      </c>
      <c r="G255" s="157"/>
      <c r="H255" s="157">
        <v>204</v>
      </c>
      <c r="I255" s="179">
        <v>209</v>
      </c>
      <c r="J255" s="180" t="s">
        <v>3494</v>
      </c>
      <c r="K255" s="129">
        <f t="shared" si="72"/>
        <v>42</v>
      </c>
      <c r="L255" s="181">
        <f t="shared" si="73"/>
        <v>0.25925925925925924</v>
      </c>
      <c r="M255" s="182" t="s">
        <v>601</v>
      </c>
      <c r="N255" s="183">
        <v>43539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7">
        <v>122</v>
      </c>
      <c r="B256" s="208">
        <v>43399</v>
      </c>
      <c r="C256" s="208"/>
      <c r="D256" s="156" t="s">
        <v>496</v>
      </c>
      <c r="E256" s="209" t="s">
        <v>625</v>
      </c>
      <c r="F256" s="209">
        <v>240</v>
      </c>
      <c r="G256" s="209"/>
      <c r="H256" s="209">
        <v>297</v>
      </c>
      <c r="I256" s="233">
        <v>297</v>
      </c>
      <c r="J256" s="180" t="s">
        <v>684</v>
      </c>
      <c r="K256" s="234">
        <f t="shared" si="72"/>
        <v>57</v>
      </c>
      <c r="L256" s="235">
        <f t="shared" si="73"/>
        <v>0.23749999999999999</v>
      </c>
      <c r="M256" s="236" t="s">
        <v>601</v>
      </c>
      <c r="N256" s="237">
        <v>43417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123</v>
      </c>
      <c r="B257" s="107">
        <v>43439</v>
      </c>
      <c r="C257" s="107"/>
      <c r="D257" s="149" t="s">
        <v>751</v>
      </c>
      <c r="E257" s="109" t="s">
        <v>625</v>
      </c>
      <c r="F257" s="109">
        <v>202.5</v>
      </c>
      <c r="G257" s="109"/>
      <c r="H257" s="109">
        <v>255</v>
      </c>
      <c r="I257" s="127">
        <v>252</v>
      </c>
      <c r="J257" s="142" t="s">
        <v>684</v>
      </c>
      <c r="K257" s="129">
        <f t="shared" si="72"/>
        <v>52.5</v>
      </c>
      <c r="L257" s="130">
        <f t="shared" si="73"/>
        <v>0.25925925925925924</v>
      </c>
      <c r="M257" s="131" t="s">
        <v>601</v>
      </c>
      <c r="N257" s="132">
        <v>43542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124</v>
      </c>
      <c r="B258" s="208">
        <v>43465</v>
      </c>
      <c r="C258" s="107"/>
      <c r="D258" s="427" t="s">
        <v>424</v>
      </c>
      <c r="E258" s="209" t="s">
        <v>625</v>
      </c>
      <c r="F258" s="209">
        <v>710</v>
      </c>
      <c r="G258" s="209"/>
      <c r="H258" s="209">
        <v>866</v>
      </c>
      <c r="I258" s="233">
        <v>866</v>
      </c>
      <c r="J258" s="180" t="s">
        <v>684</v>
      </c>
      <c r="K258" s="129">
        <f t="shared" si="72"/>
        <v>156</v>
      </c>
      <c r="L258" s="130">
        <f t="shared" si="73"/>
        <v>0.21971830985915494</v>
      </c>
      <c r="M258" s="131" t="s">
        <v>601</v>
      </c>
      <c r="N258" s="364">
        <v>43553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7">
        <v>125</v>
      </c>
      <c r="B259" s="208">
        <v>43522</v>
      </c>
      <c r="C259" s="208"/>
      <c r="D259" s="427" t="s">
        <v>142</v>
      </c>
      <c r="E259" s="209" t="s">
        <v>625</v>
      </c>
      <c r="F259" s="209">
        <v>337.25</v>
      </c>
      <c r="G259" s="209"/>
      <c r="H259" s="209">
        <v>398.5</v>
      </c>
      <c r="I259" s="233">
        <v>411</v>
      </c>
      <c r="J259" s="142" t="s">
        <v>3493</v>
      </c>
      <c r="K259" s="129">
        <f t="shared" si="72"/>
        <v>61.25</v>
      </c>
      <c r="L259" s="130">
        <f t="shared" si="73"/>
        <v>0.1816160118606375</v>
      </c>
      <c r="M259" s="131" t="s">
        <v>601</v>
      </c>
      <c r="N259" s="364">
        <v>43760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126</v>
      </c>
      <c r="B260" s="165">
        <v>43559</v>
      </c>
      <c r="C260" s="165"/>
      <c r="D260" s="166" t="s">
        <v>411</v>
      </c>
      <c r="E260" s="167" t="s">
        <v>625</v>
      </c>
      <c r="F260" s="167">
        <v>130</v>
      </c>
      <c r="G260" s="167"/>
      <c r="H260" s="167">
        <v>65</v>
      </c>
      <c r="I260" s="187">
        <v>158</v>
      </c>
      <c r="J260" s="139" t="s">
        <v>752</v>
      </c>
      <c r="K260" s="135">
        <f t="shared" si="72"/>
        <v>-65</v>
      </c>
      <c r="L260" s="136">
        <f t="shared" si="73"/>
        <v>-0.5</v>
      </c>
      <c r="M260" s="137" t="s">
        <v>665</v>
      </c>
      <c r="N260" s="138">
        <v>43726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2">
        <v>127</v>
      </c>
      <c r="B261" s="188">
        <v>43017</v>
      </c>
      <c r="C261" s="188"/>
      <c r="D261" s="189" t="s">
        <v>170</v>
      </c>
      <c r="E261" s="190" t="s">
        <v>625</v>
      </c>
      <c r="F261" s="191">
        <v>141.5</v>
      </c>
      <c r="G261" s="192"/>
      <c r="H261" s="192">
        <v>183.5</v>
      </c>
      <c r="I261" s="192">
        <v>210</v>
      </c>
      <c r="J261" s="219" t="s">
        <v>3442</v>
      </c>
      <c r="K261" s="220">
        <f t="shared" si="72"/>
        <v>42</v>
      </c>
      <c r="L261" s="221">
        <f t="shared" si="73"/>
        <v>0.29681978798586572</v>
      </c>
      <c r="M261" s="191" t="s">
        <v>601</v>
      </c>
      <c r="N261" s="222">
        <v>43042</v>
      </c>
      <c r="O261" s="57"/>
      <c r="P261" s="16"/>
      <c r="Q261" s="16"/>
      <c r="R261" s="95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1">
        <v>128</v>
      </c>
      <c r="B262" s="165">
        <v>43074</v>
      </c>
      <c r="C262" s="165"/>
      <c r="D262" s="166" t="s">
        <v>304</v>
      </c>
      <c r="E262" s="167" t="s">
        <v>625</v>
      </c>
      <c r="F262" s="168">
        <v>172</v>
      </c>
      <c r="G262" s="167"/>
      <c r="H262" s="167">
        <v>155.25</v>
      </c>
      <c r="I262" s="187">
        <v>230</v>
      </c>
      <c r="J262" s="393" t="s">
        <v>3402</v>
      </c>
      <c r="K262" s="135">
        <f t="shared" ref="K262" si="74">H262-F262</f>
        <v>-16.75</v>
      </c>
      <c r="L262" s="136">
        <f t="shared" ref="L262" si="75">K262/F262</f>
        <v>-9.7383720930232565E-2</v>
      </c>
      <c r="M262" s="137" t="s">
        <v>665</v>
      </c>
      <c r="N262" s="138">
        <v>43787</v>
      </c>
      <c r="O262" s="57"/>
      <c r="P262" s="16"/>
      <c r="Q262" s="16"/>
      <c r="R262" s="17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2">
        <v>129</v>
      </c>
      <c r="B263" s="188">
        <v>43398</v>
      </c>
      <c r="C263" s="188"/>
      <c r="D263" s="189" t="s">
        <v>105</v>
      </c>
      <c r="E263" s="190" t="s">
        <v>625</v>
      </c>
      <c r="F263" s="192">
        <v>698.5</v>
      </c>
      <c r="G263" s="192"/>
      <c r="H263" s="192">
        <v>850</v>
      </c>
      <c r="I263" s="192">
        <v>890</v>
      </c>
      <c r="J263" s="223" t="s">
        <v>3490</v>
      </c>
      <c r="K263" s="220">
        <f t="shared" si="72"/>
        <v>151.5</v>
      </c>
      <c r="L263" s="221">
        <f t="shared" si="73"/>
        <v>0.21689334287759485</v>
      </c>
      <c r="M263" s="191" t="s">
        <v>601</v>
      </c>
      <c r="N263" s="222">
        <v>43453</v>
      </c>
      <c r="O263" s="57"/>
      <c r="P263" s="16"/>
      <c r="Q263" s="16"/>
      <c r="R263" s="95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130</v>
      </c>
      <c r="B264" s="160">
        <v>42877</v>
      </c>
      <c r="C264" s="160"/>
      <c r="D264" s="161" t="s">
        <v>384</v>
      </c>
      <c r="E264" s="162" t="s">
        <v>625</v>
      </c>
      <c r="F264" s="163">
        <v>127.6</v>
      </c>
      <c r="G264" s="164"/>
      <c r="H264" s="164">
        <v>138</v>
      </c>
      <c r="I264" s="164">
        <v>190</v>
      </c>
      <c r="J264" s="394" t="s">
        <v>3406</v>
      </c>
      <c r="K264" s="184">
        <f t="shared" si="72"/>
        <v>10.400000000000006</v>
      </c>
      <c r="L264" s="185">
        <f t="shared" si="73"/>
        <v>8.1504702194357417E-2</v>
      </c>
      <c r="M264" s="163" t="s">
        <v>601</v>
      </c>
      <c r="N264" s="186">
        <v>43774</v>
      </c>
      <c r="O264" s="57"/>
      <c r="P264" s="16"/>
      <c r="Q264" s="16"/>
      <c r="R264" s="17" t="s">
        <v>755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3">
        <v>131</v>
      </c>
      <c r="B265" s="196">
        <v>43158</v>
      </c>
      <c r="C265" s="196"/>
      <c r="D265" s="193" t="s">
        <v>756</v>
      </c>
      <c r="E265" s="197" t="s">
        <v>625</v>
      </c>
      <c r="F265" s="198">
        <v>317</v>
      </c>
      <c r="G265" s="197"/>
      <c r="H265" s="197"/>
      <c r="I265" s="226">
        <v>398</v>
      </c>
      <c r="J265" s="225"/>
      <c r="K265" s="195"/>
      <c r="L265" s="194"/>
      <c r="M265" s="225" t="s">
        <v>603</v>
      </c>
      <c r="N265" s="224"/>
      <c r="O265" s="57"/>
      <c r="P265" s="16"/>
      <c r="Q265" s="16"/>
      <c r="R265" s="95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132</v>
      </c>
      <c r="B266" s="165">
        <v>43164</v>
      </c>
      <c r="C266" s="165"/>
      <c r="D266" s="166" t="s">
        <v>136</v>
      </c>
      <c r="E266" s="167" t="s">
        <v>625</v>
      </c>
      <c r="F266" s="168">
        <f>510-14.4</f>
        <v>495.6</v>
      </c>
      <c r="G266" s="167"/>
      <c r="H266" s="167">
        <v>350</v>
      </c>
      <c r="I266" s="187">
        <v>672</v>
      </c>
      <c r="J266" s="393" t="s">
        <v>3463</v>
      </c>
      <c r="K266" s="135">
        <f t="shared" ref="K266" si="76">H266-F266</f>
        <v>-145.60000000000002</v>
      </c>
      <c r="L266" s="136">
        <f t="shared" ref="L266" si="77">K266/F266</f>
        <v>-0.29378531073446329</v>
      </c>
      <c r="M266" s="137" t="s">
        <v>665</v>
      </c>
      <c r="N266" s="138">
        <v>43887</v>
      </c>
      <c r="O266" s="57"/>
      <c r="P266" s="16"/>
      <c r="Q266" s="16"/>
      <c r="R266" s="17" t="s">
        <v>755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1">
        <v>133</v>
      </c>
      <c r="B267" s="165">
        <v>43237</v>
      </c>
      <c r="C267" s="165"/>
      <c r="D267" s="166" t="s">
        <v>490</v>
      </c>
      <c r="E267" s="167" t="s">
        <v>625</v>
      </c>
      <c r="F267" s="168">
        <v>230.3</v>
      </c>
      <c r="G267" s="167"/>
      <c r="H267" s="167">
        <v>102.5</v>
      </c>
      <c r="I267" s="187">
        <v>348</v>
      </c>
      <c r="J267" s="393" t="s">
        <v>3484</v>
      </c>
      <c r="K267" s="135">
        <f t="shared" ref="K267" si="78">H267-F267</f>
        <v>-127.80000000000001</v>
      </c>
      <c r="L267" s="136">
        <f t="shared" ref="L267" si="79">K267/F267</f>
        <v>-0.55492835432045162</v>
      </c>
      <c r="M267" s="137" t="s">
        <v>665</v>
      </c>
      <c r="N267" s="138">
        <v>43896</v>
      </c>
      <c r="O267" s="57"/>
      <c r="P267" s="16"/>
      <c r="Q267" s="16"/>
      <c r="R267" s="17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6">
        <v>134</v>
      </c>
      <c r="B268" s="199">
        <v>43258</v>
      </c>
      <c r="C268" s="199"/>
      <c r="D268" s="202" t="s">
        <v>450</v>
      </c>
      <c r="E268" s="200" t="s">
        <v>625</v>
      </c>
      <c r="F268" s="198">
        <f>342.5-5.1</f>
        <v>337.4</v>
      </c>
      <c r="G268" s="200"/>
      <c r="H268" s="200"/>
      <c r="I268" s="227">
        <v>439</v>
      </c>
      <c r="J268" s="228"/>
      <c r="K268" s="229"/>
      <c r="L268" s="230"/>
      <c r="M268" s="228" t="s">
        <v>603</v>
      </c>
      <c r="N268" s="231"/>
      <c r="O268" s="57"/>
      <c r="P268" s="16"/>
      <c r="Q268" s="16"/>
      <c r="R268" s="95" t="s">
        <v>755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6">
        <v>135</v>
      </c>
      <c r="B269" s="199">
        <v>43285</v>
      </c>
      <c r="C269" s="199"/>
      <c r="D269" s="203" t="s">
        <v>50</v>
      </c>
      <c r="E269" s="200" t="s">
        <v>625</v>
      </c>
      <c r="F269" s="198">
        <f>127.5-5.53</f>
        <v>121.97</v>
      </c>
      <c r="G269" s="200"/>
      <c r="H269" s="200"/>
      <c r="I269" s="227">
        <v>170</v>
      </c>
      <c r="J269" s="228"/>
      <c r="K269" s="229"/>
      <c r="L269" s="230"/>
      <c r="M269" s="228" t="s">
        <v>603</v>
      </c>
      <c r="N269" s="231"/>
      <c r="O269" s="57"/>
      <c r="P269" s="16"/>
      <c r="Q269" s="16"/>
      <c r="R269" s="343" t="s">
        <v>755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1">
        <v>136</v>
      </c>
      <c r="B270" s="165">
        <v>43294</v>
      </c>
      <c r="C270" s="165"/>
      <c r="D270" s="166" t="s">
        <v>244</v>
      </c>
      <c r="E270" s="167" t="s">
        <v>625</v>
      </c>
      <c r="F270" s="168">
        <v>46.5</v>
      </c>
      <c r="G270" s="167"/>
      <c r="H270" s="167">
        <v>17</v>
      </c>
      <c r="I270" s="187">
        <v>59</v>
      </c>
      <c r="J270" s="393" t="s">
        <v>3462</v>
      </c>
      <c r="K270" s="135">
        <f t="shared" ref="K270" si="80">H270-F270</f>
        <v>-29.5</v>
      </c>
      <c r="L270" s="136">
        <f t="shared" ref="L270" si="81">K270/F270</f>
        <v>-0.63440860215053763</v>
      </c>
      <c r="M270" s="137" t="s">
        <v>665</v>
      </c>
      <c r="N270" s="138">
        <v>43887</v>
      </c>
      <c r="O270" s="57"/>
      <c r="P270" s="16"/>
      <c r="Q270" s="16"/>
      <c r="R270" s="17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3">
        <v>137</v>
      </c>
      <c r="B271" s="196">
        <v>43396</v>
      </c>
      <c r="C271" s="196"/>
      <c r="D271" s="203" t="s">
        <v>426</v>
      </c>
      <c r="E271" s="200" t="s">
        <v>625</v>
      </c>
      <c r="F271" s="201">
        <v>156.5</v>
      </c>
      <c r="G271" s="200"/>
      <c r="H271" s="200"/>
      <c r="I271" s="227">
        <v>191</v>
      </c>
      <c r="J271" s="228"/>
      <c r="K271" s="229"/>
      <c r="L271" s="230"/>
      <c r="M271" s="228" t="s">
        <v>603</v>
      </c>
      <c r="N271" s="231"/>
      <c r="O271" s="57"/>
      <c r="P271" s="16"/>
      <c r="Q271" s="16"/>
      <c r="R271" s="345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3">
        <v>138</v>
      </c>
      <c r="B272" s="196">
        <v>43439</v>
      </c>
      <c r="C272" s="196"/>
      <c r="D272" s="203" t="s">
        <v>331</v>
      </c>
      <c r="E272" s="200" t="s">
        <v>625</v>
      </c>
      <c r="F272" s="201">
        <v>259.5</v>
      </c>
      <c r="G272" s="200"/>
      <c r="H272" s="200"/>
      <c r="I272" s="227">
        <v>321</v>
      </c>
      <c r="J272" s="228"/>
      <c r="K272" s="229"/>
      <c r="L272" s="230"/>
      <c r="M272" s="228" t="s">
        <v>603</v>
      </c>
      <c r="N272" s="231"/>
      <c r="O272" s="16"/>
      <c r="P272" s="16"/>
      <c r="Q272" s="16"/>
      <c r="R272" s="343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1">
        <v>139</v>
      </c>
      <c r="B273" s="165">
        <v>43439</v>
      </c>
      <c r="C273" s="165"/>
      <c r="D273" s="166" t="s">
        <v>777</v>
      </c>
      <c r="E273" s="167" t="s">
        <v>625</v>
      </c>
      <c r="F273" s="167">
        <v>715</v>
      </c>
      <c r="G273" s="167"/>
      <c r="H273" s="167">
        <v>445</v>
      </c>
      <c r="I273" s="187">
        <v>840</v>
      </c>
      <c r="J273" s="139" t="s">
        <v>2996</v>
      </c>
      <c r="K273" s="135">
        <f t="shared" ref="K273:K276" si="82">H273-F273</f>
        <v>-270</v>
      </c>
      <c r="L273" s="136">
        <f t="shared" ref="L273:L276" si="83">K273/F273</f>
        <v>-0.3776223776223776</v>
      </c>
      <c r="M273" s="137" t="s">
        <v>665</v>
      </c>
      <c r="N273" s="138">
        <v>43800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7">
        <v>140</v>
      </c>
      <c r="B274" s="208">
        <v>43469</v>
      </c>
      <c r="C274" s="208"/>
      <c r="D274" s="156" t="s">
        <v>146</v>
      </c>
      <c r="E274" s="209" t="s">
        <v>625</v>
      </c>
      <c r="F274" s="209">
        <v>875</v>
      </c>
      <c r="G274" s="209"/>
      <c r="H274" s="209">
        <v>1165</v>
      </c>
      <c r="I274" s="233">
        <v>1185</v>
      </c>
      <c r="J274" s="142" t="s">
        <v>3491</v>
      </c>
      <c r="K274" s="129">
        <f t="shared" si="82"/>
        <v>290</v>
      </c>
      <c r="L274" s="130">
        <f t="shared" si="83"/>
        <v>0.33142857142857141</v>
      </c>
      <c r="M274" s="131" t="s">
        <v>601</v>
      </c>
      <c r="N274" s="364">
        <v>43847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7">
        <v>141</v>
      </c>
      <c r="B275" s="208">
        <v>43559</v>
      </c>
      <c r="C275" s="208"/>
      <c r="D275" s="427" t="s">
        <v>346</v>
      </c>
      <c r="E275" s="209" t="s">
        <v>625</v>
      </c>
      <c r="F275" s="209">
        <f>387-14.63</f>
        <v>372.37</v>
      </c>
      <c r="G275" s="209"/>
      <c r="H275" s="209">
        <v>490</v>
      </c>
      <c r="I275" s="233">
        <v>490</v>
      </c>
      <c r="J275" s="142" t="s">
        <v>684</v>
      </c>
      <c r="K275" s="129">
        <f t="shared" si="82"/>
        <v>117.63</v>
      </c>
      <c r="L275" s="130">
        <f t="shared" si="83"/>
        <v>0.31589548030185027</v>
      </c>
      <c r="M275" s="131" t="s">
        <v>601</v>
      </c>
      <c r="N275" s="364">
        <v>43850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142</v>
      </c>
      <c r="B276" s="165">
        <v>43578</v>
      </c>
      <c r="C276" s="165"/>
      <c r="D276" s="166" t="s">
        <v>778</v>
      </c>
      <c r="E276" s="167" t="s">
        <v>602</v>
      </c>
      <c r="F276" s="167">
        <v>220</v>
      </c>
      <c r="G276" s="167"/>
      <c r="H276" s="167">
        <v>127.5</v>
      </c>
      <c r="I276" s="187">
        <v>284</v>
      </c>
      <c r="J276" s="393" t="s">
        <v>3485</v>
      </c>
      <c r="K276" s="135">
        <f t="shared" si="82"/>
        <v>-92.5</v>
      </c>
      <c r="L276" s="136">
        <f t="shared" si="83"/>
        <v>-0.42045454545454547</v>
      </c>
      <c r="M276" s="137" t="s">
        <v>665</v>
      </c>
      <c r="N276" s="138">
        <v>43896</v>
      </c>
      <c r="O276" s="57"/>
      <c r="P276" s="16"/>
      <c r="Q276" s="16"/>
      <c r="R276" s="17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7">
        <v>143</v>
      </c>
      <c r="B277" s="208">
        <v>43622</v>
      </c>
      <c r="C277" s="208"/>
      <c r="D277" s="427" t="s">
        <v>497</v>
      </c>
      <c r="E277" s="209" t="s">
        <v>602</v>
      </c>
      <c r="F277" s="209">
        <v>332.8</v>
      </c>
      <c r="G277" s="209"/>
      <c r="H277" s="209">
        <v>405</v>
      </c>
      <c r="I277" s="233">
        <v>419</v>
      </c>
      <c r="J277" s="142" t="s">
        <v>3492</v>
      </c>
      <c r="K277" s="129">
        <f t="shared" ref="K277" si="84">H277-F277</f>
        <v>72.199999999999989</v>
      </c>
      <c r="L277" s="130">
        <f t="shared" ref="L277" si="85">K277/F277</f>
        <v>0.21694711538461534</v>
      </c>
      <c r="M277" s="131" t="s">
        <v>601</v>
      </c>
      <c r="N277" s="364">
        <v>43860</v>
      </c>
      <c r="O277" s="57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145">
        <v>144</v>
      </c>
      <c r="B278" s="144">
        <v>43641</v>
      </c>
      <c r="C278" s="144"/>
      <c r="D278" s="145" t="s">
        <v>140</v>
      </c>
      <c r="E278" s="146" t="s">
        <v>625</v>
      </c>
      <c r="F278" s="147">
        <v>386</v>
      </c>
      <c r="G278" s="148"/>
      <c r="H278" s="148">
        <v>395</v>
      </c>
      <c r="I278" s="148">
        <v>452</v>
      </c>
      <c r="J278" s="171" t="s">
        <v>3407</v>
      </c>
      <c r="K278" s="172">
        <f t="shared" ref="K278" si="86">H278-F278</f>
        <v>9</v>
      </c>
      <c r="L278" s="173">
        <f t="shared" ref="L278" si="87">K278/F278</f>
        <v>2.3316062176165803E-2</v>
      </c>
      <c r="M278" s="174" t="s">
        <v>710</v>
      </c>
      <c r="N278" s="175">
        <v>43868</v>
      </c>
      <c r="O278" s="16"/>
      <c r="P278" s="16"/>
      <c r="Q278" s="16"/>
      <c r="R278" s="345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4">
        <v>145</v>
      </c>
      <c r="B279" s="196">
        <v>43707</v>
      </c>
      <c r="C279" s="196"/>
      <c r="D279" s="203" t="s">
        <v>261</v>
      </c>
      <c r="E279" s="200" t="s">
        <v>625</v>
      </c>
      <c r="F279" s="200" t="s">
        <v>757</v>
      </c>
      <c r="G279" s="200"/>
      <c r="H279" s="200"/>
      <c r="I279" s="227">
        <v>190</v>
      </c>
      <c r="J279" s="228"/>
      <c r="K279" s="229"/>
      <c r="L279" s="230"/>
      <c r="M279" s="359" t="s">
        <v>603</v>
      </c>
      <c r="N279" s="231"/>
      <c r="O279" s="16"/>
      <c r="P279" s="16"/>
      <c r="Q279" s="16"/>
      <c r="R279" s="345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146</v>
      </c>
      <c r="B280" s="208">
        <v>43731</v>
      </c>
      <c r="C280" s="208"/>
      <c r="D280" s="156" t="s">
        <v>441</v>
      </c>
      <c r="E280" s="209" t="s">
        <v>625</v>
      </c>
      <c r="F280" s="209">
        <v>235</v>
      </c>
      <c r="G280" s="209"/>
      <c r="H280" s="209">
        <v>295</v>
      </c>
      <c r="I280" s="233">
        <v>296</v>
      </c>
      <c r="J280" s="142" t="s">
        <v>3149</v>
      </c>
      <c r="K280" s="129">
        <f t="shared" ref="K280" si="88">H280-F280</f>
        <v>60</v>
      </c>
      <c r="L280" s="130">
        <f t="shared" ref="L280" si="89">K280/F280</f>
        <v>0.25531914893617019</v>
      </c>
      <c r="M280" s="131" t="s">
        <v>601</v>
      </c>
      <c r="N280" s="364">
        <v>43844</v>
      </c>
      <c r="O280" s="57"/>
      <c r="P280" s="16"/>
      <c r="Q280" s="16"/>
      <c r="R280" s="17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7">
        <v>147</v>
      </c>
      <c r="B281" s="208">
        <v>43752</v>
      </c>
      <c r="C281" s="208"/>
      <c r="D281" s="156" t="s">
        <v>2979</v>
      </c>
      <c r="E281" s="209" t="s">
        <v>625</v>
      </c>
      <c r="F281" s="209">
        <v>277.5</v>
      </c>
      <c r="G281" s="209"/>
      <c r="H281" s="209">
        <v>333</v>
      </c>
      <c r="I281" s="233">
        <v>333</v>
      </c>
      <c r="J281" s="142" t="s">
        <v>3150</v>
      </c>
      <c r="K281" s="129">
        <f t="shared" ref="K281" si="90">H281-F281</f>
        <v>55.5</v>
      </c>
      <c r="L281" s="130">
        <f t="shared" ref="L281" si="91">K281/F281</f>
        <v>0.2</v>
      </c>
      <c r="M281" s="131" t="s">
        <v>601</v>
      </c>
      <c r="N281" s="364">
        <v>43846</v>
      </c>
      <c r="O281" s="57"/>
      <c r="P281" s="16"/>
      <c r="Q281" s="16"/>
      <c r="R281" s="17" t="s">
        <v>755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7">
        <v>148</v>
      </c>
      <c r="B282" s="208">
        <v>43752</v>
      </c>
      <c r="C282" s="208"/>
      <c r="D282" s="156" t="s">
        <v>2978</v>
      </c>
      <c r="E282" s="209" t="s">
        <v>625</v>
      </c>
      <c r="F282" s="209">
        <v>930</v>
      </c>
      <c r="G282" s="209"/>
      <c r="H282" s="209">
        <v>1165</v>
      </c>
      <c r="I282" s="233">
        <v>1200</v>
      </c>
      <c r="J282" s="142" t="s">
        <v>3152</v>
      </c>
      <c r="K282" s="129">
        <f t="shared" ref="K282" si="92">H282-F282</f>
        <v>235</v>
      </c>
      <c r="L282" s="130">
        <f t="shared" ref="L282" si="93">K282/F282</f>
        <v>0.25268817204301075</v>
      </c>
      <c r="M282" s="131" t="s">
        <v>601</v>
      </c>
      <c r="N282" s="364">
        <v>43847</v>
      </c>
      <c r="O282" s="57"/>
      <c r="P282" s="16"/>
      <c r="Q282" s="16"/>
      <c r="R282" s="17" t="s">
        <v>755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3">
        <v>149</v>
      </c>
      <c r="B283" s="348">
        <v>43753</v>
      </c>
      <c r="C283" s="213"/>
      <c r="D283" s="375" t="s">
        <v>2977</v>
      </c>
      <c r="E283" s="351" t="s">
        <v>625</v>
      </c>
      <c r="F283" s="354">
        <v>111</v>
      </c>
      <c r="G283" s="351"/>
      <c r="H283" s="351"/>
      <c r="I283" s="357">
        <v>141</v>
      </c>
      <c r="J283" s="239"/>
      <c r="K283" s="239"/>
      <c r="L283" s="124"/>
      <c r="M283" s="363" t="s">
        <v>603</v>
      </c>
      <c r="N283" s="241"/>
      <c r="O283" s="16"/>
      <c r="P283" s="16"/>
      <c r="Q283" s="16"/>
      <c r="R283" s="345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7">
        <v>150</v>
      </c>
      <c r="B284" s="208">
        <v>43753</v>
      </c>
      <c r="C284" s="208"/>
      <c r="D284" s="156" t="s">
        <v>2976</v>
      </c>
      <c r="E284" s="209" t="s">
        <v>625</v>
      </c>
      <c r="F284" s="210">
        <v>296</v>
      </c>
      <c r="G284" s="209"/>
      <c r="H284" s="209">
        <v>370</v>
      </c>
      <c r="I284" s="233">
        <v>370</v>
      </c>
      <c r="J284" s="142" t="s">
        <v>684</v>
      </c>
      <c r="K284" s="129">
        <f t="shared" ref="K284" si="94">H284-F284</f>
        <v>74</v>
      </c>
      <c r="L284" s="130">
        <f t="shared" ref="L284" si="95">K284/F284</f>
        <v>0.25</v>
      </c>
      <c r="M284" s="131" t="s">
        <v>601</v>
      </c>
      <c r="N284" s="364">
        <v>43853</v>
      </c>
      <c r="O284" s="57"/>
      <c r="P284" s="16"/>
      <c r="Q284" s="16"/>
      <c r="R284" s="17" t="s">
        <v>755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4">
        <v>151</v>
      </c>
      <c r="B285" s="212">
        <v>43754</v>
      </c>
      <c r="C285" s="212"/>
      <c r="D285" s="193" t="s">
        <v>2975</v>
      </c>
      <c r="E285" s="350" t="s">
        <v>625</v>
      </c>
      <c r="F285" s="353" t="s">
        <v>2941</v>
      </c>
      <c r="G285" s="350"/>
      <c r="H285" s="350"/>
      <c r="I285" s="356">
        <v>344</v>
      </c>
      <c r="J285" s="360"/>
      <c r="K285" s="242"/>
      <c r="L285" s="362"/>
      <c r="M285" s="344" t="s">
        <v>603</v>
      </c>
      <c r="N285" s="365"/>
      <c r="O285" s="16"/>
      <c r="P285" s="16"/>
      <c r="Q285" s="16"/>
      <c r="R285" s="345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47">
        <v>152</v>
      </c>
      <c r="B286" s="213">
        <v>43832</v>
      </c>
      <c r="C286" s="213"/>
      <c r="D286" s="217" t="s">
        <v>2255</v>
      </c>
      <c r="E286" s="214" t="s">
        <v>625</v>
      </c>
      <c r="F286" s="215" t="s">
        <v>3137</v>
      </c>
      <c r="G286" s="214"/>
      <c r="H286" s="214"/>
      <c r="I286" s="238">
        <v>590</v>
      </c>
      <c r="J286" s="239"/>
      <c r="K286" s="239"/>
      <c r="L286" s="124"/>
      <c r="M286" s="344" t="s">
        <v>603</v>
      </c>
      <c r="N286" s="241"/>
      <c r="O286" s="16"/>
      <c r="P286" s="16"/>
      <c r="Q286" s="16"/>
      <c r="R286" s="345" t="s">
        <v>755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>
        <v>153</v>
      </c>
      <c r="B287" s="213">
        <v>43966</v>
      </c>
      <c r="C287" s="213"/>
      <c r="D287" s="460" t="s">
        <v>66</v>
      </c>
      <c r="E287" s="461" t="s">
        <v>625</v>
      </c>
      <c r="F287" s="462" t="s">
        <v>3634</v>
      </c>
      <c r="G287" s="214"/>
      <c r="H287" s="214"/>
      <c r="I287" s="238">
        <v>86</v>
      </c>
      <c r="J287" s="239"/>
      <c r="K287" s="239"/>
      <c r="L287" s="124"/>
      <c r="M287" s="344" t="s">
        <v>603</v>
      </c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01" t="s">
        <v>2982</v>
      </c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Q289" s="16"/>
      <c r="R289" s="345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Q290" s="16"/>
      <c r="R290" s="345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Q291" s="16"/>
      <c r="R291" s="345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Q292" s="16"/>
      <c r="R292" s="345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1"/>
      <c r="B293" s="213"/>
      <c r="C293" s="213"/>
      <c r="D293" s="217"/>
      <c r="E293" s="214"/>
      <c r="F293" s="215"/>
      <c r="G293" s="214"/>
      <c r="H293" s="214"/>
      <c r="I293" s="238"/>
      <c r="J293" s="239"/>
      <c r="K293" s="239"/>
      <c r="L293" s="124"/>
      <c r="M293" s="240"/>
      <c r="N293" s="241"/>
      <c r="O293" s="16"/>
      <c r="P293" s="16"/>
      <c r="Q293" s="16"/>
      <c r="R293" s="345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1"/>
      <c r="B294" s="213"/>
      <c r="C294" s="213"/>
      <c r="D294" s="217"/>
      <c r="E294" s="214"/>
      <c r="F294" s="215"/>
      <c r="G294" s="214"/>
      <c r="H294" s="214"/>
      <c r="I294" s="238"/>
      <c r="J294" s="239"/>
      <c r="K294" s="239"/>
      <c r="L294" s="124"/>
      <c r="M294" s="240"/>
      <c r="N294" s="241"/>
      <c r="O294" s="16"/>
      <c r="P294" s="16"/>
      <c r="Q294" s="16"/>
      <c r="R294" s="345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1"/>
      <c r="B295" s="213"/>
      <c r="C295" s="213"/>
      <c r="D295" s="217"/>
      <c r="E295" s="214"/>
      <c r="F295" s="215"/>
      <c r="G295" s="214"/>
      <c r="H295" s="214"/>
      <c r="I295" s="238"/>
      <c r="J295" s="239"/>
      <c r="K295" s="239"/>
      <c r="L295" s="124"/>
      <c r="M295" s="240"/>
      <c r="N295" s="241"/>
      <c r="O295" s="16"/>
      <c r="P295" s="16"/>
      <c r="Q295" s="16"/>
      <c r="R295" s="345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1"/>
      <c r="B296" s="213"/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R296" s="345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R297" s="345"/>
    </row>
    <row r="298" spans="1:26">
      <c r="A298" s="211"/>
      <c r="B298" s="213"/>
      <c r="C298" s="213"/>
      <c r="D298" s="217"/>
      <c r="E298" s="214"/>
      <c r="F298" s="215"/>
      <c r="G298" s="214"/>
      <c r="H298" s="214"/>
      <c r="I298" s="238"/>
      <c r="J298" s="239"/>
      <c r="K298" s="239"/>
      <c r="L298" s="124"/>
      <c r="M298" s="240"/>
      <c r="N298" s="241"/>
      <c r="O298" s="16"/>
      <c r="P298" s="16"/>
      <c r="R298" s="345"/>
    </row>
    <row r="299" spans="1:26">
      <c r="A299" s="211"/>
      <c r="B299" s="213"/>
      <c r="C299" s="213"/>
      <c r="D299" s="217"/>
      <c r="E299" s="214"/>
      <c r="F299" s="215"/>
      <c r="G299" s="214"/>
      <c r="H299" s="214"/>
      <c r="I299" s="238"/>
      <c r="J299" s="239"/>
      <c r="K299" s="239"/>
      <c r="L299" s="124"/>
      <c r="M299" s="240"/>
      <c r="N299" s="241"/>
      <c r="O299" s="16"/>
      <c r="P299" s="16"/>
      <c r="R299" s="345"/>
    </row>
    <row r="300" spans="1:26">
      <c r="A300" s="211"/>
      <c r="B300" s="201"/>
      <c r="O300" s="16"/>
      <c r="P300" s="16"/>
      <c r="R300" s="345"/>
    </row>
    <row r="301" spans="1:26">
      <c r="R301" s="243"/>
    </row>
    <row r="302" spans="1:26">
      <c r="R302" s="243"/>
    </row>
    <row r="303" spans="1:26">
      <c r="R303" s="243"/>
    </row>
    <row r="304" spans="1:26">
      <c r="R304" s="243"/>
    </row>
    <row r="305" spans="1:18">
      <c r="R305" s="243"/>
    </row>
    <row r="306" spans="1:18">
      <c r="R306" s="243"/>
    </row>
    <row r="307" spans="1:18">
      <c r="R307" s="243"/>
    </row>
    <row r="308" spans="1:18">
      <c r="R308" s="243"/>
    </row>
    <row r="309" spans="1:18">
      <c r="R309" s="243"/>
    </row>
    <row r="310" spans="1:18">
      <c r="R310" s="243"/>
    </row>
    <row r="311" spans="1:18">
      <c r="R311" s="243"/>
    </row>
    <row r="317" spans="1:18">
      <c r="A317" s="218"/>
    </row>
    <row r="318" spans="1:18">
      <c r="A318" s="218"/>
    </row>
    <row r="319" spans="1:18">
      <c r="A319" s="214"/>
    </row>
  </sheetData>
  <autoFilter ref="R1:R319" xr:uid="{00000000-0009-0000-0000-000005000000}"/>
  <mergeCells count="14">
    <mergeCell ref="N89:N90"/>
    <mergeCell ref="O89:O90"/>
    <mergeCell ref="N91:N92"/>
    <mergeCell ref="O91:O92"/>
    <mergeCell ref="A91:A92"/>
    <mergeCell ref="B91:B92"/>
    <mergeCell ref="J91:J92"/>
    <mergeCell ref="L91:L92"/>
    <mergeCell ref="M91:M92"/>
    <mergeCell ref="A89:A90"/>
    <mergeCell ref="B89:B90"/>
    <mergeCell ref="J89:J90"/>
    <mergeCell ref="L89:L90"/>
    <mergeCell ref="M89:M90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2020-06-17T02:36:30Z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