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95" i="6"/>
  <c r="M95" s="1"/>
  <c r="L75"/>
  <c r="K75"/>
  <c r="L70"/>
  <c r="K70"/>
  <c r="L73"/>
  <c r="M73" s="1"/>
  <c r="K73"/>
  <c r="L72"/>
  <c r="K72"/>
  <c r="M72" s="1"/>
  <c r="K44"/>
  <c r="L44"/>
  <c r="L43"/>
  <c r="K43"/>
  <c r="L42"/>
  <c r="K42"/>
  <c r="M42" s="1"/>
  <c r="L19"/>
  <c r="K19"/>
  <c r="L15"/>
  <c r="K15"/>
  <c r="M15" s="1"/>
  <c r="P18"/>
  <c r="P17"/>
  <c r="L41"/>
  <c r="K41"/>
  <c r="L71"/>
  <c r="K71"/>
  <c r="L68"/>
  <c r="K68"/>
  <c r="L16"/>
  <c r="K16"/>
  <c r="L37"/>
  <c r="K37"/>
  <c r="K93"/>
  <c r="M93" s="1"/>
  <c r="L67"/>
  <c r="M67" s="1"/>
  <c r="K67"/>
  <c r="K92"/>
  <c r="M92" s="1"/>
  <c r="L65"/>
  <c r="K65"/>
  <c r="L40"/>
  <c r="K40"/>
  <c r="P103"/>
  <c r="L103"/>
  <c r="K103"/>
  <c r="K91"/>
  <c r="M91" s="1"/>
  <c r="L66"/>
  <c r="M66" s="1"/>
  <c r="K66"/>
  <c r="K90"/>
  <c r="M90" s="1"/>
  <c r="L60"/>
  <c r="K60"/>
  <c r="L38"/>
  <c r="K38"/>
  <c r="K89"/>
  <c r="M89" s="1"/>
  <c r="L39"/>
  <c r="M39" s="1"/>
  <c r="K39"/>
  <c r="L64"/>
  <c r="K64"/>
  <c r="L63"/>
  <c r="K63"/>
  <c r="L61"/>
  <c r="K61"/>
  <c r="L57"/>
  <c r="M57" s="1"/>
  <c r="K57"/>
  <c r="L30"/>
  <c r="K30"/>
  <c r="L13"/>
  <c r="K13"/>
  <c r="P14"/>
  <c r="K88"/>
  <c r="M88" s="1"/>
  <c r="L59"/>
  <c r="K59"/>
  <c r="L36"/>
  <c r="K36"/>
  <c r="L35"/>
  <c r="K35"/>
  <c r="L33"/>
  <c r="K33"/>
  <c r="L11"/>
  <c r="K11"/>
  <c r="L58"/>
  <c r="K58"/>
  <c r="L31"/>
  <c r="K31"/>
  <c r="K87"/>
  <c r="M87" s="1"/>
  <c r="L56"/>
  <c r="K56"/>
  <c r="L12"/>
  <c r="K12"/>
  <c r="K86"/>
  <c r="M86" s="1"/>
  <c r="K85"/>
  <c r="M85" s="1"/>
  <c r="K84"/>
  <c r="M84" s="1"/>
  <c r="L55"/>
  <c r="L54"/>
  <c r="M37" l="1"/>
  <c r="M68"/>
  <c r="M19"/>
  <c r="M75"/>
  <c r="M43"/>
  <c r="M70"/>
  <c r="M44"/>
  <c r="M65"/>
  <c r="M103"/>
  <c r="M41"/>
  <c r="M30"/>
  <c r="M16"/>
  <c r="M40"/>
  <c r="M71"/>
  <c r="M11"/>
  <c r="M13"/>
  <c r="M63"/>
  <c r="M38"/>
  <c r="M60"/>
  <c r="M35"/>
  <c r="M33"/>
  <c r="M64"/>
  <c r="M61"/>
  <c r="M31"/>
  <c r="M59"/>
  <c r="M36"/>
  <c r="M58"/>
  <c r="M56"/>
  <c r="M12"/>
  <c r="K55"/>
  <c r="M55" s="1"/>
  <c r="L29"/>
  <c r="K29"/>
  <c r="L34"/>
  <c r="K34"/>
  <c r="L32"/>
  <c r="K32"/>
  <c r="K54"/>
  <c r="M54" s="1"/>
  <c r="L10"/>
  <c r="K10"/>
  <c r="P102"/>
  <c r="L102"/>
  <c r="K102"/>
  <c r="H297"/>
  <c r="M34" l="1"/>
  <c r="M29"/>
  <c r="M32"/>
  <c r="M10"/>
  <c r="M102"/>
  <c r="K297" l="1"/>
  <c r="L297" s="1"/>
  <c r="K286"/>
  <c r="L286" s="1"/>
  <c r="K276"/>
  <c r="L276" s="1"/>
  <c r="K292" l="1"/>
  <c r="L292" s="1"/>
  <c r="K293" l="1"/>
  <c r="L293" s="1"/>
  <c r="K290" l="1"/>
  <c r="L290" s="1"/>
  <c r="K269"/>
  <c r="L269" s="1"/>
  <c r="K289"/>
  <c r="L289" s="1"/>
  <c r="K288"/>
  <c r="L288" s="1"/>
  <c r="K287"/>
  <c r="L287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F265"/>
  <c r="K265" s="1"/>
  <c r="L265" s="1"/>
  <c r="K264"/>
  <c r="L264" s="1"/>
  <c r="K263"/>
  <c r="L263" s="1"/>
  <c r="K262"/>
  <c r="L262" s="1"/>
  <c r="K261"/>
  <c r="L261" s="1"/>
  <c r="K260"/>
  <c r="L260" s="1"/>
  <c r="F259"/>
  <c r="K259" s="1"/>
  <c r="L259" s="1"/>
  <c r="F258"/>
  <c r="K258" s="1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F236"/>
  <c r="K236" s="1"/>
  <c r="L236" s="1"/>
  <c r="K235"/>
  <c r="L235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F188"/>
  <c r="K188" s="1"/>
  <c r="L188" s="1"/>
  <c r="H187"/>
  <c r="K187" s="1"/>
  <c r="L187" s="1"/>
  <c r="K184"/>
  <c r="L184" s="1"/>
  <c r="K183"/>
  <c r="L183" s="1"/>
  <c r="K182"/>
  <c r="L182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M7"/>
  <c r="D7" i="5"/>
  <c r="K6" i="4"/>
  <c r="K6" i="3"/>
  <c r="L6" i="2"/>
</calcChain>
</file>

<file path=xl/sharedStrings.xml><?xml version="1.0" encoding="utf-8"?>
<sst xmlns="http://schemas.openxmlformats.org/spreadsheetml/2006/main" count="2907" uniqueCount="1108">
  <si>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</si>
  <si>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</si>
  <si>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</si>
  <si>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</si>
  <si>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</si>
  <si>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</si>
  <si>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</si>
  <si>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</si>
  <si>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</si>
  <si>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</si>
  <si>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</si>
  <si>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</si>
  <si>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</si>
  <si>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</si>
  <si>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</si>
  <si>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</si>
  <si>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</si>
  <si>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</si>
  <si>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</si>
  <si>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</si>
  <si>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</si>
  <si>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</si>
  <si>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</si>
  <si>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</si>
  <si>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</si>
  <si>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</si>
  <si>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</si>
  <si>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</si>
  <si>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</si>
  <si>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</si>
  <si>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</si>
  <si>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</si>
  <si>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</si>
  <si>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</si>
  <si>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</si>
  <si>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</si>
  <si>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</si>
  <si>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</si>
  <si>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</si>
  <si>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</si>
  <si>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</si>
  <si>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</si>
  <si>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</si>
  <si>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</si>
  <si>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</si>
  <si>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</si>
  <si>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</si>
  <si>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</si>
  <si>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</si>
  <si>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</si>
  <si>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</si>
  <si>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</si>
  <si>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</si>
  <si>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</si>
  <si>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</si>
  <si>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</si>
  <si>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</si>
  <si>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</si>
  <si>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</si>
  <si>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</si>
  <si>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</si>
  <si>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</si>
  <si>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</si>
  <si>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</si>
  <si>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</si>
  <si>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</si>
  <si>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</si>
  <si>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</si>
  <si>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</si>
  <si>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</si>
  <si>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</si>
  <si>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</si>
  <si>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</si>
  <si>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</si>
  <si>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</si>
  <si>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</si>
  <si>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</si>
  <si>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</si>
  <si>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</si>
  <si>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</si>
  <si>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</si>
  <si>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</si>
  <si>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</si>
  <si>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</si>
  <si>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</si>
  <si>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</si>
  <si>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</si>
  <si>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</si>
  <si>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</si>
  <si>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</si>
  <si>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</si>
  <si>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</si>
  <si>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</si>
  <si>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</si>
  <si>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</si>
  <si>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</si>
  <si>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</si>
  <si>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</si>
  <si>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</si>
  <si>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</si>
  <si>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</si>
  <si>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</si>
  <si>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</si>
  <si>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</si>
  <si>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</si>
  <si>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</si>
  <si>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</si>
  <si>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</si>
  <si>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</si>
  <si>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</si>
  <si>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</si>
  <si>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</si>
  <si>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</si>
  <si>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</si>
  <si>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</si>
  <si>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</si>
  <si>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</si>
  <si>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</si>
  <si>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</si>
  <si>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</si>
  <si>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</si>
  <si>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</si>
  <si>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</si>
  <si>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</si>
  <si>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</si>
  <si>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</si>
  <si>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</si>
  <si>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</si>
  <si>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</si>
  <si>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</si>
  <si>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</si>
  <si>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</si>
  <si>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</si>
  <si>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</si>
  <si>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</si>
  <si>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</si>
  <si>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</si>
  <si>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</si>
  <si>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</si>
  <si>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</si>
  <si>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</si>
  <si>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</si>
  <si>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</si>
  <si>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</si>
  <si>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</si>
  <si>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</si>
  <si>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</si>
  <si>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</si>
  <si>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</si>
  <si>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</si>
  <si>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</si>
  <si>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</si>
  <si>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</si>
  <si>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</si>
  <si>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</si>
  <si>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</si>
  <si>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</si>
  <si>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</si>
  <si>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</si>
  <si>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</si>
  <si>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</si>
  <si>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</si>
  <si>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</si>
  <si>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</si>
  <si>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</si>
  <si>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</si>
  <si>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</si>
  <si>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</si>
  <si>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</si>
  <si>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</si>
  <si>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</si>
  <si>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</si>
  <si>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</si>
  <si>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</si>
  <si>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</si>
  <si>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</si>
  <si>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</si>
  <si>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</si>
  <si>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</si>
  <si>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</si>
  <si>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</si>
  <si>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</si>
  <si>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</si>
  <si>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</si>
  <si>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</si>
  <si>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</si>
  <si>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</si>
  <si>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</si>
  <si>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</si>
  <si>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</si>
  <si>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</si>
  <si>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</si>
  <si>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</si>
  <si>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</si>
  <si>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</si>
  <si>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</si>
  <si>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</si>
  <si>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</si>
  <si>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</si>
  <si>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</si>
  <si>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</si>
  <si>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</si>
  <si>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</si>
  <si>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</si>
  <si>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</si>
  <si>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</si>
  <si>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</si>
  <si>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</si>
  <si>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</si>
  <si>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</si>
  <si>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</si>
  <si>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</si>
  <si>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</si>
  <si>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</si>
  <si>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</si>
  <si>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</si>
  <si>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</si>
  <si>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</si>
  <si>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</si>
  <si>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</si>
  <si>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</si>
  <si>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</si>
  <si>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</si>
  <si>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</si>
  <si>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</si>
  <si>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</si>
  <si>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</si>
  <si>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</si>
  <si>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</si>
  <si>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</si>
  <si>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</si>
  <si>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</si>
  <si>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</si>
  <si>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</si>
  <si>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</si>
  <si>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</si>
  <si>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</si>
  <si>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</si>
  <si>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</si>
  <si>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</si>
  <si>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</si>
  <si>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</si>
  <si>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</si>
  <si>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</si>
  <si>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</si>
  <si>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</si>
  <si>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</si>
  <si>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</si>
  <si>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</si>
  <si>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</si>
  <si>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</si>
  <si>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</si>
  <si>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</si>
  <si>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</si>
  <si>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</si>
  <si>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</si>
  <si>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</si>
  <si>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</si>
  <si>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</si>
  <si>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</si>
  <si>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</si>
  <si>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</si>
  <si>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</si>
  <si>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</si>
  <si>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</si>
  <si>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</si>
  <si>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</si>
  <si>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</si>
  <si>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</si>
  <si>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</si>
  <si>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</si>
  <si>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</si>
  <si>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</si>
  <si>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</si>
  <si>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</si>
  <si>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</si>
  <si>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</si>
  <si>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</si>
  <si>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</si>
  <si>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</si>
  <si>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</si>
  <si>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</si>
  <si>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</si>
  <si>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</si>
  <si>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</si>
  <si>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</si>
  <si>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</si>
  <si>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</si>
  <si>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</si>
  <si>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</si>
  <si>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</si>
  <si>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</si>
  <si>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</si>
  <si>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</si>
  <si>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</si>
  <si>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</si>
  <si>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</si>
  <si>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</si>
  <si>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</si>
  <si>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</si>
  <si>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</si>
  <si>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</si>
  <si>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</si>
  <si>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</si>
  <si>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</si>
  <si>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</si>
  <si>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</si>
  <si>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</si>
  <si>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</si>
  <si>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</si>
  <si>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</si>
  <si>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</si>
  <si>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</si>
  <si>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</si>
  <si>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</si>
  <si>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</si>
  <si>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</si>
  <si>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</si>
  <si>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</si>
  <si>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</si>
  <si>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</si>
  <si>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</si>
  <si>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</si>
  <si>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</si>
  <si>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</si>
  <si>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</si>
  <si>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</si>
  <si>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</si>
  <si>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</si>
  <si>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</si>
  <si>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</si>
  <si>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</si>
  <si>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</si>
  <si>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</si>
  <si>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</si>
  <si>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</si>
  <si>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</si>
  <si>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</si>
  <si>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</si>
  <si>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</si>
  <si>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</si>
  <si>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</si>
  <si>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</si>
  <si>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</si>
  <si>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</si>
  <si>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</si>
  <si>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</si>
  <si>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</si>
  <si>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</si>
  <si>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</si>
  <si>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</si>
  <si>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</si>
  <si>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</si>
  <si>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</si>
  <si>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</si>
  <si>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</si>
  <si>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</si>
  <si>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</si>
  <si>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</si>
  <si>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</si>
  <si>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</si>
  <si>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</si>
  <si>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</si>
  <si>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</si>
  <si>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</si>
  <si>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</si>
  <si>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</si>
  <si>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</si>
  <si>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</si>
  <si>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</si>
  <si>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</si>
  <si>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</si>
  <si>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</si>
  <si>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</si>
  <si>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</si>
  <si>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</si>
  <si>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</si>
  <si>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</si>
  <si>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</si>
  <si>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</si>
  <si>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</si>
  <si>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</si>
  <si>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</si>
  <si>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</si>
  <si>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</si>
  <si>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</si>
  <si>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</si>
  <si>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</si>
  <si>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</si>
  <si>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</si>
  <si>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</si>
  <si>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</si>
  <si>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</si>
  <si>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</si>
  <si>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</si>
  <si>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</si>
  <si>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</si>
  <si>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</si>
  <si>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</si>
  <si>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</si>
  <si>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</si>
  <si>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</si>
  <si>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</si>
  <si>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</si>
  <si>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</si>
  <si>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</si>
  <si>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</si>
  <si>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</si>
  <si>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</si>
  <si>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</si>
  <si>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</si>
  <si>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</si>
  <si>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</si>
  <si>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</si>
  <si>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</si>
  <si>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</si>
  <si>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</si>
  <si>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</si>
  <si>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</si>
  <si>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</si>
  <si>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</si>
  <si>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</si>
  <si>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</si>
  <si>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</si>
  <si>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</si>
  <si>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</si>
  <si>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</si>
  <si>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</si>
  <si>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</si>
  <si>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</si>
  <si>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</si>
  <si>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</si>
  <si>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</si>
  <si>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</si>
  <si>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</si>
  <si>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</si>
  <si>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</si>
  <si>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</si>
  <si>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</si>
  <si>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</si>
  <si>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</si>
  <si>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</si>
  <si>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</si>
  <si>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</si>
  <si>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</si>
  <si>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</si>
  <si>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</si>
  <si>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</si>
  <si>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</si>
  <si>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</si>
  <si>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</si>
  <si>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</si>
  <si>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</si>
  <si>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</si>
  <si>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</si>
  <si>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</si>
  <si>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</si>
  <si>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</si>
  <si>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</si>
  <si>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</si>
  <si>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</si>
  <si>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</si>
  <si>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</si>
  <si>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</si>
  <si>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</si>
  <si>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</si>
  <si>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</si>
  <si>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</si>
  <si>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</si>
  <si>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</si>
  <si>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</si>
  <si>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</si>
  <si>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</si>
  <si>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</si>
  <si>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</si>
  <si>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</si>
  <si>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</si>
  <si>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</si>
  <si>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</si>
  <si>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</si>
  <si>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</si>
  <si>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</si>
  <si>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</si>
  <si>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</si>
  <si>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</si>
  <si>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</si>
  <si>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</si>
  <si>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</si>
  <si>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</si>
  <si>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</si>
  <si>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</si>
  <si>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</si>
  <si>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</si>
  <si>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</si>
  <si>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</si>
  <si>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</si>
  <si>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</si>
  <si>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</si>
  <si>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</si>
  <si>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</si>
  <si>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</si>
  <si>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</si>
  <si>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</si>
  <si>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</si>
  <si>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</si>
  <si>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</si>
  <si>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</si>
  <si>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</si>
  <si>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</si>
  <si>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</si>
  <si>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</si>
  <si>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</si>
  <si>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</si>
  <si>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</si>
  <si>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</si>
  <si>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</si>
  <si>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</si>
  <si>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</si>
  <si>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</si>
  <si>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</si>
  <si>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</si>
  <si>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</si>
  <si>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</si>
  <si>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</si>
  <si>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</si>
  <si>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</si>
  <si>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</si>
  <si>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</si>
  <si>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</si>
  <si>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</si>
  <si>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</si>
  <si>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</si>
  <si>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</si>
  <si>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</si>
  <si>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</si>
  <si>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</si>
  <si>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</si>
  <si>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</si>
  <si>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</si>
  <si>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</si>
  <si>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</si>
  <si>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</si>
  <si>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</si>
  <si>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</si>
  <si>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</si>
  <si>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</si>
  <si>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</si>
  <si>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</si>
  <si>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</si>
  <si>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</si>
  <si>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</si>
  <si>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</si>
  <si>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</si>
  <si>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</si>
  <si>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</si>
  <si>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</si>
  <si>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</si>
  <si>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</si>
  <si>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</si>
  <si>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</si>
  <si>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</si>
  <si>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</si>
  <si>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</si>
  <si>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</si>
  <si>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</si>
  <si>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</si>
  <si>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</si>
  <si>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</si>
  <si>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</si>
  <si>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</si>
  <si>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</si>
  <si>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</si>
  <si>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</si>
  <si>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</si>
  <si>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</si>
  <si>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</si>
  <si>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</si>
  <si>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</si>
  <si>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</si>
  <si>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</si>
  <si>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</si>
  <si>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</si>
  <si>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</si>
  <si>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</si>
  <si>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</si>
  <si>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</si>
  <si>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</si>
  <si>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</si>
  <si>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</si>
  <si>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</si>
  <si>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</si>
  <si>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</si>
  <si>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</si>
  <si>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</si>
  <si>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</si>
  <si>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</si>
  <si>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</si>
  <si>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</si>
  <si>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</si>
  <si>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</si>
  <si>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</si>
  <si>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</si>
  <si>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</si>
  <si>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</si>
  <si>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</si>
  <si>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</si>
  <si>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</si>
  <si>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</si>
  <si>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</si>
  <si>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</si>
  <si>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</si>
  <si>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</si>
  <si>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</si>
  <si>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</si>
  <si>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</si>
  <si>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</si>
  <si>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</si>
  <si>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</si>
  <si>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</si>
  <si>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</si>
  <si>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</si>
  <si>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</si>
  <si>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</si>
  <si>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</si>
  <si>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</si>
  <si>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</si>
  <si>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</si>
  <si>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</si>
  <si>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</si>
  <si>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</si>
  <si>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</si>
  <si>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</si>
  <si>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</si>
  <si>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</si>
  <si>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</si>
  <si>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</si>
  <si>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</si>
  <si>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</si>
  <si>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</si>
  <si>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</si>
  <si>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</si>
  <si>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</si>
  <si>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</si>
  <si>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</si>
  <si>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</si>
  <si>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</si>
  <si>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</si>
  <si>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</si>
  <si>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</si>
  <si>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</si>
  <si>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</si>
  <si>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</si>
  <si>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</si>
  <si>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</si>
  <si>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</si>
  <si>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</si>
  <si>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</si>
  <si>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</si>
  <si>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</si>
  <si>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</si>
  <si>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</si>
  <si>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</si>
  <si>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</si>
  <si>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</si>
  <si>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</si>
  <si>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</si>
  <si>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</si>
  <si>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</si>
  <si>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</si>
  <si>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</si>
  <si>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</si>
  <si>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</si>
  <si>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</si>
  <si>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</si>
  <si>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</si>
  <si>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</si>
  <si>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</si>
  <si>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</si>
  <si>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</si>
  <si>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</si>
  <si>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</si>
  <si>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</si>
  <si>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</si>
  <si>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</si>
  <si>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</si>
  <si>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</si>
  <si>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</si>
  <si>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</si>
  <si>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</si>
  <si>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</si>
  <si>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</si>
  <si>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</si>
  <si>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</si>
  <si>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</si>
  <si>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</si>
  <si>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</si>
  <si>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</si>
  <si>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</si>
  <si>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</si>
  <si>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</si>
  <si>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</si>
  <si>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</si>
  <si>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</si>
  <si>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</si>
  <si>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</si>
  <si>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</si>
  <si>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</si>
  <si>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</si>
  <si>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</si>
  <si>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</si>
  <si>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</si>
  <si>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</si>
  <si>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</si>
  <si>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</si>
  <si>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</si>
  <si>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</si>
  <si>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</si>
  <si>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</si>
  <si>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</si>
  <si>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</si>
  <si>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</si>
  <si>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</si>
  <si>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</si>
  <si>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</si>
  <si>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</si>
  <si>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</si>
  <si>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</si>
  <si>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</si>
  <si>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</si>
  <si>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</si>
  <si>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</si>
  <si>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</si>
  <si>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</si>
  <si>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</si>
  <si>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</si>
  <si>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</si>
  <si>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</si>
  <si>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</si>
  <si>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</si>
  <si>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</si>
  <si>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</si>
  <si>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</si>
  <si>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</si>
  <si>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</si>
  <si>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</si>
  <si>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</si>
  <si>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</si>
  <si>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</si>
  <si>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</si>
  <si>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</si>
  <si>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</si>
  <si>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</si>
  <si>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</si>
  <si>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</si>
  <si>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</si>
  <si>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</si>
  <si>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</si>
  <si>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</si>
  <si>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</si>
  <si>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</si>
  <si>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</si>
  <si>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</si>
  <si>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</si>
  <si>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</si>
  <si>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</si>
  <si>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</si>
  <si>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</si>
  <si>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</si>
  <si>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</si>
  <si>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</si>
  <si>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</si>
  <si>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</si>
  <si>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</si>
  <si>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</si>
  <si>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</si>
  <si>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</si>
  <si>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</si>
  <si>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</si>
  <si>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</si>
  <si>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</si>
  <si>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</si>
  <si>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</si>
  <si>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</si>
  <si>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</si>
  <si>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</si>
  <si>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</si>
  <si>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</si>
  <si>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</si>
  <si>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</si>
  <si>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</si>
  <si>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</si>
  <si>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</si>
  <si>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</si>
  <si>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</si>
  <si>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</si>
  <si>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</si>
  <si>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</si>
  <si>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</si>
  <si>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</si>
  <si>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</si>
  <si>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</si>
  <si>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</si>
  <si>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</si>
  <si>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</si>
  <si>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</si>
  <si>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</si>
  <si>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</si>
  <si>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</si>
  <si>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</si>
  <si>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</si>
  <si>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</si>
  <si>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</si>
  <si>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</si>
  <si>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</si>
  <si>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</si>
  <si>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</si>
  <si>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</si>
  <si>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</si>
  <si>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</si>
  <si>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</si>
  <si>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</si>
  <si>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</si>
  <si>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</si>
  <si>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</si>
  <si>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</si>
  <si>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</si>
  <si>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</si>
  <si>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</si>
  <si>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</si>
  <si>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</si>
  <si>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</si>
  <si>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</si>
  <si>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</si>
  <si>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</si>
  <si>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</si>
  <si>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</si>
  <si>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</si>
  <si>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</si>
  <si>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</si>
  <si>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</si>
  <si>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</si>
  <si>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</si>
  <si>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</si>
  <si>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</si>
  <si>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</si>
  <si>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</si>
  <si>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</si>
  <si>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</si>
  <si>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</si>
  <si>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</si>
  <si>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</si>
  <si>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</si>
  <si>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</si>
  <si>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</si>
  <si>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</si>
  <si>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</si>
  <si>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</si>
  <si>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</si>
  <si>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</si>
  <si>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</si>
  <si>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</si>
  <si>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</si>
  <si>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</si>
  <si>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</si>
  <si>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</si>
  <si>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</si>
  <si>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</si>
  <si>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</si>
  <si>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</si>
  <si>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</si>
  <si>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</si>
  <si>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</si>
  <si>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</si>
  <si>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</si>
  <si>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</si>
  <si>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</si>
  <si>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</si>
  <si>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</si>
  <si>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</si>
  <si>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</si>
  <si>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</si>
  <si>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</si>
  <si>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</si>
  <si>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</si>
  <si>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</si>
  <si>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</si>
  <si>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</si>
  <si>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</si>
  <si>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</si>
  <si>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</si>
  <si>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</si>
  <si>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</si>
  <si>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</si>
  <si>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</si>
  <si>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</si>
  <si>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</si>
  <si>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</si>
  <si>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</si>
  <si>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</si>
  <si>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NIFTY 17000 CE 05-MAY</t>
  </si>
  <si>
    <t>150-170</t>
  </si>
  <si>
    <t>Loss of Rs.42.50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</si>
  <si>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</si>
  <si>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</si>
  <si>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</si>
  <si>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</si>
  <si>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</si>
  <si>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</si>
  <si>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</si>
  <si>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</si>
  <si>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</si>
  <si>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</si>
  <si>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</si>
  <si>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</si>
  <si>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</si>
  <si>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</si>
  <si>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</si>
  <si>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</si>
  <si>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</si>
  <si>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</si>
  <si>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</si>
  <si>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</si>
  <si>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</si>
  <si>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</si>
  <si>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</si>
  <si>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</si>
  <si>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</si>
  <si>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</si>
  <si>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</si>
  <si>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</si>
  <si>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</si>
  <si>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Profit of Rs.21.5</t>
  </si>
  <si>
    <t>PIDILITIND MAY FUT</t>
  </si>
  <si>
    <t>2250-2300</t>
  </si>
  <si>
    <t>TCS MAY FUT</t>
  </si>
  <si>
    <t>3430-3440</t>
  </si>
  <si>
    <t>3540-3600</t>
  </si>
  <si>
    <t>PANTH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</si>
  <si>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</si>
  <si>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</si>
  <si>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</si>
  <si>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</si>
  <si>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</si>
  <si>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</si>
  <si>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</si>
  <si>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</si>
  <si>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</si>
  <si>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</si>
  <si>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Loss of Rs.47.50</t>
  </si>
  <si>
    <t>NIFTY 16300 CE 12-MAY</t>
  </si>
  <si>
    <t>140-170</t>
  </si>
  <si>
    <t>NIFTY MAY FUT</t>
  </si>
  <si>
    <t>16200-16300</t>
  </si>
  <si>
    <t>BANKNIFTY 34600 CE 12-MAY</t>
  </si>
  <si>
    <t>300-400</t>
  </si>
  <si>
    <t>Profit of Rs.50</t>
  </si>
  <si>
    <t>RELIANCE 2480 CE MAY</t>
  </si>
  <si>
    <t>70-90</t>
  </si>
  <si>
    <t>7300-7500</t>
  </si>
  <si>
    <t>ALPHA LEON ENTERPRISES LLP</t>
  </si>
  <si>
    <t>NEOINFRA</t>
  </si>
  <si>
    <t>Loss of Rs.26.50/-</t>
  </si>
  <si>
    <t>Loss of Rs.52/</t>
  </si>
  <si>
    <t>Profit of Rs.20/-</t>
  </si>
  <si>
    <t>Loss of Rs.50/-</t>
  </si>
  <si>
    <t>Loss of Rs.20</t>
  </si>
  <si>
    <t>16100-16200</t>
  </si>
  <si>
    <t>Loss of Rs.155/-</t>
  </si>
  <si>
    <t>SBIN MAY FUT</t>
  </si>
  <si>
    <t>472-476</t>
  </si>
  <si>
    <t>1510-1520</t>
  </si>
  <si>
    <t>1540-1560</t>
  </si>
  <si>
    <t>BANKNIFTY 34200 CE 12-MAY</t>
  </si>
  <si>
    <t>230-300</t>
  </si>
  <si>
    <t>Loss of Rs.100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</si>
  <si>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</si>
  <si>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</si>
  <si>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</si>
  <si>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</si>
  <si>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</si>
  <si>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</si>
  <si>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</si>
  <si>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1645-1665</t>
  </si>
  <si>
    <t>2180-2200</t>
  </si>
  <si>
    <t>Profit of Rs.37/-</t>
  </si>
  <si>
    <t>Profit of Rs.565/-</t>
  </si>
  <si>
    <t>BCLENTERPR</t>
  </si>
  <si>
    <t>CHENFERRO</t>
  </si>
  <si>
    <t>NIKUNJ STOCK BROKERS LIMITED</t>
  </si>
  <si>
    <t>SONUINFRA</t>
  </si>
  <si>
    <t>Sonu Infratech Limited</t>
  </si>
  <si>
    <t>Profit of Rs.11.5/-</t>
  </si>
  <si>
    <t xml:space="preserve">TATASTEEL MAY FUT </t>
  </si>
  <si>
    <t>1150-1170</t>
  </si>
  <si>
    <t>COPAL MAY FUT</t>
  </si>
  <si>
    <t>1590-1594</t>
  </si>
  <si>
    <t>1630-1650</t>
  </si>
  <si>
    <t>660-680</t>
  </si>
  <si>
    <t>Sell</t>
  </si>
  <si>
    <t>180-175</t>
  </si>
  <si>
    <t>2400-2500</t>
  </si>
  <si>
    <t>JSWSTEEL MAY FUT</t>
  </si>
  <si>
    <t>IFL</t>
  </si>
  <si>
    <t>SAGARKUMAR RAKESHBHAI DANTANI</t>
  </si>
  <si>
    <t>JETMALL</t>
  </si>
  <si>
    <t>KCLINFRA</t>
  </si>
  <si>
    <t>UTKARSH TRIVEDI</t>
  </si>
  <si>
    <t>KRETTOSYS</t>
  </si>
  <si>
    <t>VAXTEX COTFAB LIMITED</t>
  </si>
  <si>
    <t>MUKESH RAGHUMAL CHETWANI</t>
  </si>
  <si>
    <t>UMESH BALKISHAN TIBREWALAL HUF</t>
  </si>
  <si>
    <t>RFLL</t>
  </si>
  <si>
    <t>LINKPOINT BARTER PRIVATE LIMITED .</t>
  </si>
  <si>
    <t>TOPGAIN FINANCE PRIVATE LIMITED</t>
  </si>
  <si>
    <t>ESSEN-RE</t>
  </si>
  <si>
    <t>Integra Essentia Limited</t>
  </si>
  <si>
    <t>KSHITIJPOL</t>
  </si>
  <si>
    <t>Kshitij Polyline Limited</t>
  </si>
  <si>
    <t>PALASH  BANERJEE</t>
  </si>
  <si>
    <t>VISHESH GUPTA</t>
  </si>
  <si>
    <t>Part Profit of Rs.95/-</t>
  </si>
  <si>
    <t>Part Profit of Rs.6/-</t>
  </si>
  <si>
    <t>Profit of Rs.77.5/-</t>
  </si>
  <si>
    <t>Profit of Rs.18.5/-</t>
  </si>
  <si>
    <t>Loss of Rs.7.5/-</t>
  </si>
  <si>
    <t>HDFCBANK MAY FUT</t>
  </si>
  <si>
    <t>1310-1312</t>
  </si>
  <si>
    <t>1335-1350</t>
  </si>
  <si>
    <t>M&amp;M 900 CE MAY</t>
  </si>
  <si>
    <t>18-19</t>
  </si>
  <si>
    <t>30-35</t>
  </si>
  <si>
    <t>NIFTY 15900 PE 19-MAY</t>
  </si>
  <si>
    <t>140-160</t>
  </si>
  <si>
    <t>Loss of Rs.37.5</t>
  </si>
  <si>
    <t>Profit of Rs.5.5/-</t>
  </si>
  <si>
    <t>Profit of Rs.33.5/-</t>
  </si>
  <si>
    <t>Profit of Rs.7.5/-</t>
  </si>
  <si>
    <t>ARCFIN</t>
  </si>
  <si>
    <t>SATGURU CAPITAL AND FINANCE PVT LTD</t>
  </si>
  <si>
    <t>WOODLAND RETAILS PRIVATE LIMITED</t>
  </si>
  <si>
    <t>CATVISION</t>
  </si>
  <si>
    <t>SPG FINVEST PRIVATE LIMITED</t>
  </si>
  <si>
    <t>PRJ FINANCE PRIVATE LIMITED</t>
  </si>
  <si>
    <t>GGL</t>
  </si>
  <si>
    <t>YACOOBALI AIYUB MOHAMMED</t>
  </si>
  <si>
    <t>HIRWANI JAYANTIBHAI VAGHELA</t>
  </si>
  <si>
    <t>MOHAMMED MOHSIN HAJIMOHAMMED AJMERWALA</t>
  </si>
  <si>
    <t>ISFL</t>
  </si>
  <si>
    <t>PRIJAL INVESTMENTS</t>
  </si>
  <si>
    <t>KUSHBU LODHA</t>
  </si>
  <si>
    <t>VIJAYAKUMAR</t>
  </si>
  <si>
    <t>GOPALVERMA</t>
  </si>
  <si>
    <t>KDLL</t>
  </si>
  <si>
    <t>HARLEEN KAUR</t>
  </si>
  <si>
    <t>ARMINDER SINGH</t>
  </si>
  <si>
    <t>LESHAIND</t>
  </si>
  <si>
    <t>NEXPACT LIMITED</t>
  </si>
  <si>
    <t>E TRAV TECH PRIVATE LIMITED</t>
  </si>
  <si>
    <t>HARSHUL KUMARPAL SHAH</t>
  </si>
  <si>
    <t>LLFICL</t>
  </si>
  <si>
    <t>TOUCHLINE SECURITIES PRIVATE LIMITED</t>
  </si>
  <si>
    <t>MRCEXIM</t>
  </si>
  <si>
    <t>GOPAL ROY CHOUDHURY</t>
  </si>
  <si>
    <t>GOPAL GOYAL</t>
  </si>
  <si>
    <t>NEXUSSURGL</t>
  </si>
  <si>
    <t>SUNITA RAINA</t>
  </si>
  <si>
    <t>KHATTU CONSTRUCTION AND DEVELOPERS PRIVATE LIMITED</t>
  </si>
  <si>
    <t>NVENTURES</t>
  </si>
  <si>
    <t>HANSABEN BHARATKUMAR PATEL</t>
  </si>
  <si>
    <t>B.W.TRADERS</t>
  </si>
  <si>
    <t>RAJNISH</t>
  </si>
  <si>
    <t>TANGO COMMOSALES LLP</t>
  </si>
  <si>
    <t>GAURI NANDAN TRADERS</t>
  </si>
  <si>
    <t>ABHINAV COMMOSALES</t>
  </si>
  <si>
    <t>REGENTRP</t>
  </si>
  <si>
    <t>RAJENDRA KUMAR AGARWAL</t>
  </si>
  <si>
    <t>TINEAGRO</t>
  </si>
  <si>
    <t>WITS</t>
  </si>
  <si>
    <t>YOGESH JAYANTILAL GANDHI</t>
  </si>
  <si>
    <t>JIGNESH AMRUTLAL THOBHANI</t>
  </si>
  <si>
    <t>AGROPHOS</t>
  </si>
  <si>
    <t>Agro Phos India Limited</t>
  </si>
  <si>
    <t>BIRLATYRE</t>
  </si>
  <si>
    <t>Birla Tyres Limited</t>
  </si>
  <si>
    <t>MANSI SHARES &amp; STOCK ADVISORS PVT LTD</t>
  </si>
  <si>
    <t>CIGNITITEC</t>
  </si>
  <si>
    <t>Cigniti Technologies Ltd</t>
  </si>
  <si>
    <t>MITHUN CHAND  CHENNAMANENI</t>
  </si>
  <si>
    <t>HRTI PRIVATE LIMITED</t>
  </si>
  <si>
    <t>GRAVITON PORTFOLIO</t>
  </si>
  <si>
    <t>SAKAR</t>
  </si>
  <si>
    <t>Sakar Healthcare Limited</t>
  </si>
  <si>
    <t>RATHOD SAAJAN S</t>
  </si>
  <si>
    <t>PRABHAT FINANCIAL SERVICES LIMITED</t>
  </si>
  <si>
    <t>RAM BALLABH KATTA</t>
  </si>
  <si>
    <t>AS FINALYSIS VENTURES LLP</t>
  </si>
  <si>
    <t>AAATECH</t>
  </si>
  <si>
    <t>AAA Technologies Limited</t>
  </si>
  <si>
    <t>MIKER FINANCIAL CONSULTANTS PVT LTD</t>
  </si>
  <si>
    <t>INDUSIND BANK LTD CLIENT A/C</t>
  </si>
  <si>
    <t>PMK HOLDINGS PRIVATE LIMITED HOLDINGS PRIVATE</t>
  </si>
  <si>
    <t>KANANIIND</t>
  </si>
  <si>
    <t>Kanani Industries Ltd</t>
  </si>
  <si>
    <t>HARSHIL PREMJIBHAI  KANANI</t>
  </si>
  <si>
    <t>SURESH VASTIMAL PUNAMIYA</t>
  </si>
  <si>
    <t>AFFILADO EDUCATION SYSTEM LLP</t>
  </si>
  <si>
    <t>GOENKA BUSINESS &amp; FINANCE LIMITED</t>
  </si>
  <si>
    <t>AIRAN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</si>
</sst>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3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3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E21" sqref="E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9" t="s">
        <v>16</v>
      </c>
      <c r="B9" s="471" t="s">
        <v>17</v>
      </c>
      <c r="C9" s="471" t="s">
        <v>18</v>
      </c>
      <c r="D9" s="471" t="s">
        <v>19</v>
      </c>
      <c r="E9" s="23" t="s">
        <v>20</v>
      </c>
      <c r="F9" s="23" t="s">
        <v>21</v>
      </c>
      <c r="G9" s="466" t="s">
        <v>22</v>
      </c>
      <c r="H9" s="467"/>
      <c r="I9" s="468"/>
      <c r="J9" s="466" t="s">
        <v>23</v>
      </c>
      <c r="K9" s="467"/>
      <c r="L9" s="468"/>
      <c r="M9" s="23"/>
      <c r="N9" s="24"/>
      <c r="O9" s="24"/>
      <c r="P9" s="24"/>
    </row>
    <row r="10" spans="1:16" ht="59.25" customHeight="1">
      <c r="A10" s="470"/>
      <c r="B10" s="472"/>
      <c r="C10" s="472"/>
      <c r="D10" s="47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16254.95</v>
      </c>
      <c r="F11" s="32">
        <v>16138.35</v>
      </c>
      <c r="G11" s="33">
        <v>16001.650000000001</v>
      </c>
      <c r="H11" s="33">
        <v>15748.35</v>
      </c>
      <c r="I11" s="33">
        <v>15611.650000000001</v>
      </c>
      <c r="J11" s="33">
        <v>16391.650000000001</v>
      </c>
      <c r="K11" s="33">
        <v>16528.350000000002</v>
      </c>
      <c r="L11" s="33">
        <v>16781.650000000001</v>
      </c>
      <c r="M11" s="34">
        <v>16275.05</v>
      </c>
      <c r="N11" s="34">
        <v>15885.05</v>
      </c>
      <c r="O11" s="35">
        <v>12508800</v>
      </c>
      <c r="P11" s="36">
        <v>-2.0181804652037175E-2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34307.85</v>
      </c>
      <c r="F12" s="37">
        <v>34117.866666666661</v>
      </c>
      <c r="G12" s="38">
        <v>33860.283333333326</v>
      </c>
      <c r="H12" s="38">
        <v>33412.716666666667</v>
      </c>
      <c r="I12" s="38">
        <v>33155.133333333331</v>
      </c>
      <c r="J12" s="38">
        <v>34565.43333333332</v>
      </c>
      <c r="K12" s="38">
        <v>34823.016666666648</v>
      </c>
      <c r="L12" s="38">
        <v>35270.583333333314</v>
      </c>
      <c r="M12" s="28">
        <v>34375.449999999997</v>
      </c>
      <c r="N12" s="28">
        <v>33670.300000000003</v>
      </c>
      <c r="O12" s="39">
        <v>3161675</v>
      </c>
      <c r="P12" s="40">
        <v>-1.8639083099892137E-2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15840.5</v>
      </c>
      <c r="F13" s="37">
        <v>15790.550000000001</v>
      </c>
      <c r="G13" s="38">
        <v>15680.100000000002</v>
      </c>
      <c r="H13" s="38">
        <v>15519.7</v>
      </c>
      <c r="I13" s="38">
        <v>15409.250000000002</v>
      </c>
      <c r="J13" s="38">
        <v>15950.950000000003</v>
      </c>
      <c r="K13" s="38">
        <v>16061.400000000003</v>
      </c>
      <c r="L13" s="38">
        <v>16221.800000000003</v>
      </c>
      <c r="M13" s="28">
        <v>15901</v>
      </c>
      <c r="N13" s="28">
        <v>15630.15</v>
      </c>
      <c r="O13" s="39">
        <v>6200</v>
      </c>
      <c r="P13" s="40">
        <v>-4.3209876543209874E-2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6752</v>
      </c>
      <c r="F14" s="37">
        <v>6709.9333333333334</v>
      </c>
      <c r="G14" s="38">
        <v>6629.8666666666668</v>
      </c>
      <c r="H14" s="38">
        <v>6507.7333333333336</v>
      </c>
      <c r="I14" s="38">
        <v>6427.666666666667</v>
      </c>
      <c r="J14" s="38">
        <v>6832.0666666666666</v>
      </c>
      <c r="K14" s="38">
        <v>6912.1333333333341</v>
      </c>
      <c r="L14" s="38">
        <v>7034.2666666666664</v>
      </c>
      <c r="M14" s="28">
        <v>6790</v>
      </c>
      <c r="N14" s="28">
        <v>6587.8</v>
      </c>
      <c r="O14" s="39">
        <v>1875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775.25</v>
      </c>
      <c r="F15" s="37">
        <v>770.0333333333333</v>
      </c>
      <c r="G15" s="38">
        <v>761.31666666666661</v>
      </c>
      <c r="H15" s="38">
        <v>747.38333333333333</v>
      </c>
      <c r="I15" s="38">
        <v>738.66666666666663</v>
      </c>
      <c r="J15" s="38">
        <v>783.96666666666658</v>
      </c>
      <c r="K15" s="38">
        <v>792.68333333333328</v>
      </c>
      <c r="L15" s="38">
        <v>806.61666666666656</v>
      </c>
      <c r="M15" s="28">
        <v>778.75</v>
      </c>
      <c r="N15" s="28">
        <v>756.1</v>
      </c>
      <c r="O15" s="39">
        <v>3237650</v>
      </c>
      <c r="P15" s="40">
        <v>4.7291723948309043E-2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2299.65</v>
      </c>
      <c r="F16" s="37">
        <v>2294.15</v>
      </c>
      <c r="G16" s="38">
        <v>2271.75</v>
      </c>
      <c r="H16" s="38">
        <v>2243.85</v>
      </c>
      <c r="I16" s="38">
        <v>2221.4499999999998</v>
      </c>
      <c r="J16" s="38">
        <v>2322.0500000000002</v>
      </c>
      <c r="K16" s="38">
        <v>2344.4500000000007</v>
      </c>
      <c r="L16" s="38">
        <v>2372.3500000000004</v>
      </c>
      <c r="M16" s="28">
        <v>2316.5500000000002</v>
      </c>
      <c r="N16" s="28">
        <v>2266.25</v>
      </c>
      <c r="O16" s="39">
        <v>363000</v>
      </c>
      <c r="P16" s="40">
        <v>9.8335854765506811E-2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17633.8</v>
      </c>
      <c r="F17" s="37">
        <v>17331</v>
      </c>
      <c r="G17" s="38">
        <v>16841.3</v>
      </c>
      <c r="H17" s="38">
        <v>16048.8</v>
      </c>
      <c r="I17" s="38">
        <v>15559.099999999999</v>
      </c>
      <c r="J17" s="38">
        <v>18123.5</v>
      </c>
      <c r="K17" s="38">
        <v>18613.199999999997</v>
      </c>
      <c r="L17" s="38">
        <v>19405.7</v>
      </c>
      <c r="M17" s="28">
        <v>17820.7</v>
      </c>
      <c r="N17" s="28">
        <v>16538.5</v>
      </c>
      <c r="O17" s="39">
        <v>29675</v>
      </c>
      <c r="P17" s="40">
        <v>1.9234071784303624E-2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102.35</v>
      </c>
      <c r="F18" s="37">
        <v>100.36666666666667</v>
      </c>
      <c r="G18" s="38">
        <v>97.733333333333348</v>
      </c>
      <c r="H18" s="38">
        <v>93.116666666666674</v>
      </c>
      <c r="I18" s="38">
        <v>90.483333333333348</v>
      </c>
      <c r="J18" s="38">
        <v>104.98333333333335</v>
      </c>
      <c r="K18" s="38">
        <v>107.61666666666667</v>
      </c>
      <c r="L18" s="38">
        <v>112.23333333333335</v>
      </c>
      <c r="M18" s="28">
        <v>103</v>
      </c>
      <c r="N18" s="28">
        <v>95.75</v>
      </c>
      <c r="O18" s="39">
        <v>22324400</v>
      </c>
      <c r="P18" s="40">
        <v>5.087477601591975E-3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281.05</v>
      </c>
      <c r="F19" s="37">
        <v>278.48333333333335</v>
      </c>
      <c r="G19" s="38">
        <v>274.56666666666672</v>
      </c>
      <c r="H19" s="38">
        <v>268.08333333333337</v>
      </c>
      <c r="I19" s="38">
        <v>264.16666666666674</v>
      </c>
      <c r="J19" s="38">
        <v>284.9666666666667</v>
      </c>
      <c r="K19" s="38">
        <v>288.88333333333333</v>
      </c>
      <c r="L19" s="38">
        <v>295.36666666666667</v>
      </c>
      <c r="M19" s="28">
        <v>282.39999999999998</v>
      </c>
      <c r="N19" s="28">
        <v>272</v>
      </c>
      <c r="O19" s="39">
        <v>12940200</v>
      </c>
      <c r="P19" s="40">
        <v>5.4002541296060989E-2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2224.0500000000002</v>
      </c>
      <c r="F20" s="37">
        <v>2223.6</v>
      </c>
      <c r="G20" s="38">
        <v>2182.3999999999996</v>
      </c>
      <c r="H20" s="38">
        <v>2140.7499999999995</v>
      </c>
      <c r="I20" s="38">
        <v>2099.5499999999993</v>
      </c>
      <c r="J20" s="38">
        <v>2265.25</v>
      </c>
      <c r="K20" s="38">
        <v>2306.4499999999998</v>
      </c>
      <c r="L20" s="38">
        <v>2348.1000000000004</v>
      </c>
      <c r="M20" s="28">
        <v>2264.8000000000002</v>
      </c>
      <c r="N20" s="28">
        <v>2181.9499999999998</v>
      </c>
      <c r="O20" s="39">
        <v>2584250</v>
      </c>
      <c r="P20" s="40">
        <v>-4.5521698984302861E-2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2183.9499999999998</v>
      </c>
      <c r="F21" s="37">
        <v>2163.5333333333333</v>
      </c>
      <c r="G21" s="38">
        <v>2138.4166666666665</v>
      </c>
      <c r="H21" s="38">
        <v>2092.8833333333332</v>
      </c>
      <c r="I21" s="38">
        <v>2067.7666666666664</v>
      </c>
      <c r="J21" s="38">
        <v>2209.0666666666666</v>
      </c>
      <c r="K21" s="38">
        <v>2234.1833333333334</v>
      </c>
      <c r="L21" s="38">
        <v>2279.7166666666667</v>
      </c>
      <c r="M21" s="28">
        <v>2188.65</v>
      </c>
      <c r="N21" s="28">
        <v>2118</v>
      </c>
      <c r="O21" s="39">
        <v>19656000</v>
      </c>
      <c r="P21" s="40">
        <v>-1.5260186174271325E-4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746.55</v>
      </c>
      <c r="F22" s="37">
        <v>737.6</v>
      </c>
      <c r="G22" s="38">
        <v>726.45</v>
      </c>
      <c r="H22" s="38">
        <v>706.35</v>
      </c>
      <c r="I22" s="38">
        <v>695.2</v>
      </c>
      <c r="J22" s="38">
        <v>757.7</v>
      </c>
      <c r="K22" s="38">
        <v>768.84999999999991</v>
      </c>
      <c r="L22" s="38">
        <v>788.95</v>
      </c>
      <c r="M22" s="28">
        <v>748.75</v>
      </c>
      <c r="N22" s="28">
        <v>717.5</v>
      </c>
      <c r="O22" s="39">
        <v>80987500</v>
      </c>
      <c r="P22" s="40">
        <v>7.0097452555992479E-3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2906.25</v>
      </c>
      <c r="F23" s="37">
        <v>2898.6</v>
      </c>
      <c r="G23" s="38">
        <v>2880.6499999999996</v>
      </c>
      <c r="H23" s="38">
        <v>2855.0499999999997</v>
      </c>
      <c r="I23" s="38">
        <v>2837.0999999999995</v>
      </c>
      <c r="J23" s="38">
        <v>2924.2</v>
      </c>
      <c r="K23" s="38">
        <v>2942.1499999999996</v>
      </c>
      <c r="L23" s="38">
        <v>2967.75</v>
      </c>
      <c r="M23" s="28">
        <v>2916.55</v>
      </c>
      <c r="N23" s="28">
        <v>2873</v>
      </c>
      <c r="O23" s="39">
        <v>321800</v>
      </c>
      <c r="P23" s="40">
        <v>-2.4848484848484849E-2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523.25</v>
      </c>
      <c r="F24" s="37">
        <v>519.80000000000007</v>
      </c>
      <c r="G24" s="38">
        <v>515.60000000000014</v>
      </c>
      <c r="H24" s="38">
        <v>507.95000000000005</v>
      </c>
      <c r="I24" s="38">
        <v>503.75000000000011</v>
      </c>
      <c r="J24" s="38">
        <v>527.45000000000016</v>
      </c>
      <c r="K24" s="38">
        <v>531.6500000000002</v>
      </c>
      <c r="L24" s="38">
        <v>539.30000000000018</v>
      </c>
      <c r="M24" s="28">
        <v>524</v>
      </c>
      <c r="N24" s="28">
        <v>512.15</v>
      </c>
      <c r="O24" s="39">
        <v>6764000</v>
      </c>
      <c r="P24" s="40">
        <v>4.4550044550044554E-3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369.3</v>
      </c>
      <c r="F25" s="37">
        <v>369.58333333333331</v>
      </c>
      <c r="G25" s="38">
        <v>364.36666666666662</v>
      </c>
      <c r="H25" s="38">
        <v>359.43333333333328</v>
      </c>
      <c r="I25" s="38">
        <v>354.21666666666658</v>
      </c>
      <c r="J25" s="38">
        <v>374.51666666666665</v>
      </c>
      <c r="K25" s="38">
        <v>379.73333333333335</v>
      </c>
      <c r="L25" s="38">
        <v>384.66666666666669</v>
      </c>
      <c r="M25" s="28">
        <v>374.8</v>
      </c>
      <c r="N25" s="28">
        <v>364.65</v>
      </c>
      <c r="O25" s="39">
        <v>46248300</v>
      </c>
      <c r="P25" s="40">
        <v>-1.058340286246069E-2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748</v>
      </c>
      <c r="F26" s="37">
        <v>743.65</v>
      </c>
      <c r="G26" s="38">
        <v>736.9</v>
      </c>
      <c r="H26" s="38">
        <v>725.8</v>
      </c>
      <c r="I26" s="38">
        <v>719.05</v>
      </c>
      <c r="J26" s="38">
        <v>754.75</v>
      </c>
      <c r="K26" s="38">
        <v>761.5</v>
      </c>
      <c r="L26" s="38">
        <v>772.6</v>
      </c>
      <c r="M26" s="28">
        <v>750.4</v>
      </c>
      <c r="N26" s="28">
        <v>732.55</v>
      </c>
      <c r="O26" s="39">
        <v>1373400</v>
      </c>
      <c r="P26" s="40">
        <v>1.238390092879257E-2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3810.95</v>
      </c>
      <c r="F27" s="37">
        <v>3771.6166666666668</v>
      </c>
      <c r="G27" s="38">
        <v>3714.8333333333335</v>
      </c>
      <c r="H27" s="38">
        <v>3618.7166666666667</v>
      </c>
      <c r="I27" s="38">
        <v>3561.9333333333334</v>
      </c>
      <c r="J27" s="38">
        <v>3867.7333333333336</v>
      </c>
      <c r="K27" s="38">
        <v>3924.5166666666664</v>
      </c>
      <c r="L27" s="38">
        <v>4020.6333333333337</v>
      </c>
      <c r="M27" s="28">
        <v>3828.4</v>
      </c>
      <c r="N27" s="28">
        <v>3675.5</v>
      </c>
      <c r="O27" s="39">
        <v>2294250</v>
      </c>
      <c r="P27" s="40">
        <v>-8.2575227431770468E-2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215.45</v>
      </c>
      <c r="F28" s="37">
        <v>213.25</v>
      </c>
      <c r="G28" s="38">
        <v>210.25</v>
      </c>
      <c r="H28" s="38">
        <v>205.05</v>
      </c>
      <c r="I28" s="38">
        <v>202.05</v>
      </c>
      <c r="J28" s="38">
        <v>218.45</v>
      </c>
      <c r="K28" s="38">
        <v>221.45</v>
      </c>
      <c r="L28" s="38">
        <v>226.64999999999998</v>
      </c>
      <c r="M28" s="28">
        <v>216.25</v>
      </c>
      <c r="N28" s="28">
        <v>208.05</v>
      </c>
      <c r="O28" s="39">
        <v>11522000</v>
      </c>
      <c r="P28" s="40">
        <v>3.0774736088745751E-2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127.85</v>
      </c>
      <c r="F29" s="37">
        <v>126.89999999999999</v>
      </c>
      <c r="G29" s="38">
        <v>125.69999999999999</v>
      </c>
      <c r="H29" s="38">
        <v>123.55</v>
      </c>
      <c r="I29" s="38">
        <v>122.35</v>
      </c>
      <c r="J29" s="38">
        <v>129.04999999999998</v>
      </c>
      <c r="K29" s="38">
        <v>130.25</v>
      </c>
      <c r="L29" s="38">
        <v>132.39999999999998</v>
      </c>
      <c r="M29" s="28">
        <v>128.1</v>
      </c>
      <c r="N29" s="28">
        <v>124.75</v>
      </c>
      <c r="O29" s="39">
        <v>32056000</v>
      </c>
      <c r="P29" s="40">
        <v>2.8309301169262353E-2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3048.8</v>
      </c>
      <c r="F30" s="37">
        <v>3017.3833333333337</v>
      </c>
      <c r="G30" s="38">
        <v>2977.1166666666672</v>
      </c>
      <c r="H30" s="38">
        <v>2905.4333333333334</v>
      </c>
      <c r="I30" s="38">
        <v>2865.166666666667</v>
      </c>
      <c r="J30" s="38">
        <v>3089.0666666666675</v>
      </c>
      <c r="K30" s="38">
        <v>3129.3333333333339</v>
      </c>
      <c r="L30" s="38">
        <v>3201.0166666666678</v>
      </c>
      <c r="M30" s="28">
        <v>3057.65</v>
      </c>
      <c r="N30" s="28">
        <v>2945.7</v>
      </c>
      <c r="O30" s="39">
        <v>5435150</v>
      </c>
      <c r="P30" s="40">
        <v>-1.4094343216303727E-2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1758.5</v>
      </c>
      <c r="F31" s="37">
        <v>1756.2</v>
      </c>
      <c r="G31" s="38">
        <v>1727.5</v>
      </c>
      <c r="H31" s="38">
        <v>1696.5</v>
      </c>
      <c r="I31" s="38">
        <v>1667.8</v>
      </c>
      <c r="J31" s="38">
        <v>1787.2</v>
      </c>
      <c r="K31" s="38">
        <v>1815.9000000000003</v>
      </c>
      <c r="L31" s="38">
        <v>1846.9</v>
      </c>
      <c r="M31" s="28">
        <v>1784.9</v>
      </c>
      <c r="N31" s="28">
        <v>1725.2</v>
      </c>
      <c r="O31" s="39">
        <v>665775</v>
      </c>
      <c r="P31" s="40">
        <v>8.1286288521661462E-2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8408.15</v>
      </c>
      <c r="F32" s="37">
        <v>8352.6166666666668</v>
      </c>
      <c r="G32" s="38">
        <v>8270.5333333333328</v>
      </c>
      <c r="H32" s="38">
        <v>8132.9166666666661</v>
      </c>
      <c r="I32" s="38">
        <v>8050.8333333333321</v>
      </c>
      <c r="J32" s="38">
        <v>8490.2333333333336</v>
      </c>
      <c r="K32" s="38">
        <v>8572.3166666666657</v>
      </c>
      <c r="L32" s="38">
        <v>8709.9333333333343</v>
      </c>
      <c r="M32" s="28">
        <v>8434.7000000000007</v>
      </c>
      <c r="N32" s="28">
        <v>8215</v>
      </c>
      <c r="O32" s="39">
        <v>176025</v>
      </c>
      <c r="P32" s="40">
        <v>-5.477245267821184E-2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1315.9</v>
      </c>
      <c r="F33" s="37">
        <v>1314.1333333333334</v>
      </c>
      <c r="G33" s="38">
        <v>1306.5666666666668</v>
      </c>
      <c r="H33" s="38">
        <v>1297.2333333333333</v>
      </c>
      <c r="I33" s="38">
        <v>1289.6666666666667</v>
      </c>
      <c r="J33" s="38">
        <v>1323.4666666666669</v>
      </c>
      <c r="K33" s="38">
        <v>1331.0333333333335</v>
      </c>
      <c r="L33" s="38">
        <v>1340.366666666667</v>
      </c>
      <c r="M33" s="28">
        <v>1321.7</v>
      </c>
      <c r="N33" s="28">
        <v>1304.8</v>
      </c>
      <c r="O33" s="39">
        <v>2942500</v>
      </c>
      <c r="P33" s="40">
        <v>-1.6544117647058824E-2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536.9</v>
      </c>
      <c r="F34" s="37">
        <v>542.68333333333328</v>
      </c>
      <c r="G34" s="38">
        <v>529.21666666666658</v>
      </c>
      <c r="H34" s="38">
        <v>521.5333333333333</v>
      </c>
      <c r="I34" s="38">
        <v>508.06666666666661</v>
      </c>
      <c r="J34" s="38">
        <v>550.36666666666656</v>
      </c>
      <c r="K34" s="38">
        <v>563.83333333333326</v>
      </c>
      <c r="L34" s="38">
        <v>571.51666666666654</v>
      </c>
      <c r="M34" s="28">
        <v>556.15</v>
      </c>
      <c r="N34" s="28">
        <v>535</v>
      </c>
      <c r="O34" s="39">
        <v>15833500</v>
      </c>
      <c r="P34" s="40">
        <v>4.5684943946373437E-2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654.75</v>
      </c>
      <c r="F35" s="37">
        <v>651</v>
      </c>
      <c r="G35" s="38">
        <v>645.04999999999995</v>
      </c>
      <c r="H35" s="38">
        <v>635.34999999999991</v>
      </c>
      <c r="I35" s="38">
        <v>629.39999999999986</v>
      </c>
      <c r="J35" s="38">
        <v>660.7</v>
      </c>
      <c r="K35" s="38">
        <v>666.65000000000009</v>
      </c>
      <c r="L35" s="38">
        <v>676.35000000000014</v>
      </c>
      <c r="M35" s="28">
        <v>656.95</v>
      </c>
      <c r="N35" s="28">
        <v>641.29999999999995</v>
      </c>
      <c r="O35" s="39">
        <v>64339200</v>
      </c>
      <c r="P35" s="40">
        <v>-9.5505514196515991E-3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3730.75</v>
      </c>
      <c r="F36" s="37">
        <v>3734.1</v>
      </c>
      <c r="G36" s="38">
        <v>3706.6499999999996</v>
      </c>
      <c r="H36" s="38">
        <v>3682.5499999999997</v>
      </c>
      <c r="I36" s="38">
        <v>3655.0999999999995</v>
      </c>
      <c r="J36" s="38">
        <v>3758.2</v>
      </c>
      <c r="K36" s="38">
        <v>3785.6499999999996</v>
      </c>
      <c r="L36" s="38">
        <v>3809.75</v>
      </c>
      <c r="M36" s="28">
        <v>3761.55</v>
      </c>
      <c r="N36" s="28">
        <v>3710</v>
      </c>
      <c r="O36" s="39">
        <v>3496750</v>
      </c>
      <c r="P36" s="40">
        <v>3.8690034160106933E-2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13012.15</v>
      </c>
      <c r="F37" s="37">
        <v>12909.183333333334</v>
      </c>
      <c r="G37" s="38">
        <v>12752.966666666669</v>
      </c>
      <c r="H37" s="38">
        <v>12493.783333333335</v>
      </c>
      <c r="I37" s="38">
        <v>12337.566666666669</v>
      </c>
      <c r="J37" s="38">
        <v>13168.366666666669</v>
      </c>
      <c r="K37" s="38">
        <v>13324.583333333336</v>
      </c>
      <c r="L37" s="38">
        <v>13583.766666666668</v>
      </c>
      <c r="M37" s="28">
        <v>13065.4</v>
      </c>
      <c r="N37" s="28">
        <v>12650</v>
      </c>
      <c r="O37" s="39">
        <v>945950</v>
      </c>
      <c r="P37" s="40">
        <v>0.10922842401500939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5836.25</v>
      </c>
      <c r="F38" s="37">
        <v>5778.4666666666672</v>
      </c>
      <c r="G38" s="38">
        <v>5707.6333333333341</v>
      </c>
      <c r="H38" s="38">
        <v>5579.0166666666673</v>
      </c>
      <c r="I38" s="38">
        <v>5508.1833333333343</v>
      </c>
      <c r="J38" s="38">
        <v>5907.0833333333339</v>
      </c>
      <c r="K38" s="38">
        <v>5977.9166666666661</v>
      </c>
      <c r="L38" s="38">
        <v>6106.5333333333338</v>
      </c>
      <c r="M38" s="28">
        <v>5849.3</v>
      </c>
      <c r="N38" s="28">
        <v>5649.85</v>
      </c>
      <c r="O38" s="39">
        <v>5368125</v>
      </c>
      <c r="P38" s="40">
        <v>-2.1419619459952147E-2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2130.0500000000002</v>
      </c>
      <c r="F39" s="37">
        <v>2097.6833333333338</v>
      </c>
      <c r="G39" s="38">
        <v>2054.9666666666676</v>
      </c>
      <c r="H39" s="38">
        <v>1979.8833333333337</v>
      </c>
      <c r="I39" s="38">
        <v>1937.1666666666674</v>
      </c>
      <c r="J39" s="38">
        <v>2172.7666666666678</v>
      </c>
      <c r="K39" s="38">
        <v>2215.483333333334</v>
      </c>
      <c r="L39" s="38">
        <v>2290.566666666668</v>
      </c>
      <c r="M39" s="28">
        <v>2140.4</v>
      </c>
      <c r="N39" s="28">
        <v>2022.6</v>
      </c>
      <c r="O39" s="39">
        <v>1224400</v>
      </c>
      <c r="P39" s="40">
        <v>6.5380843412880026E-4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420.85</v>
      </c>
      <c r="F40" s="37">
        <v>417.93333333333334</v>
      </c>
      <c r="G40" s="38">
        <v>412.86666666666667</v>
      </c>
      <c r="H40" s="38">
        <v>404.88333333333333</v>
      </c>
      <c r="I40" s="38">
        <v>399.81666666666666</v>
      </c>
      <c r="J40" s="38">
        <v>425.91666666666669</v>
      </c>
      <c r="K40" s="38">
        <v>430.98333333333341</v>
      </c>
      <c r="L40" s="38">
        <v>438.9666666666667</v>
      </c>
      <c r="M40" s="28">
        <v>423</v>
      </c>
      <c r="N40" s="28">
        <v>409.95</v>
      </c>
      <c r="O40" s="39">
        <v>7625600</v>
      </c>
      <c r="P40" s="40">
        <v>-2.3560745748821964E-2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341.35</v>
      </c>
      <c r="F41" s="37">
        <v>341.91666666666669</v>
      </c>
      <c r="G41" s="38">
        <v>333.93333333333339</v>
      </c>
      <c r="H41" s="38">
        <v>326.51666666666671</v>
      </c>
      <c r="I41" s="38">
        <v>318.53333333333342</v>
      </c>
      <c r="J41" s="38">
        <v>349.33333333333337</v>
      </c>
      <c r="K41" s="38">
        <v>357.31666666666661</v>
      </c>
      <c r="L41" s="38">
        <v>364.73333333333335</v>
      </c>
      <c r="M41" s="28">
        <v>349.9</v>
      </c>
      <c r="N41" s="28">
        <v>334.5</v>
      </c>
      <c r="O41" s="39">
        <v>40372200</v>
      </c>
      <c r="P41" s="40">
        <v>-5.3473552871975401E-4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102.45</v>
      </c>
      <c r="F42" s="37">
        <v>101.68333333333334</v>
      </c>
      <c r="G42" s="38">
        <v>100.26666666666668</v>
      </c>
      <c r="H42" s="38">
        <v>98.083333333333343</v>
      </c>
      <c r="I42" s="38">
        <v>96.666666666666686</v>
      </c>
      <c r="J42" s="38">
        <v>103.86666666666667</v>
      </c>
      <c r="K42" s="38">
        <v>105.28333333333333</v>
      </c>
      <c r="L42" s="38">
        <v>107.46666666666667</v>
      </c>
      <c r="M42" s="28">
        <v>103.1</v>
      </c>
      <c r="N42" s="28">
        <v>99.5</v>
      </c>
      <c r="O42" s="39">
        <v>118363050</v>
      </c>
      <c r="P42" s="40">
        <v>-3.8629668345528841E-2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1764.45</v>
      </c>
      <c r="F43" s="37">
        <v>1740.3333333333333</v>
      </c>
      <c r="G43" s="38">
        <v>1710.9666666666665</v>
      </c>
      <c r="H43" s="38">
        <v>1657.4833333333331</v>
      </c>
      <c r="I43" s="38">
        <v>1628.1166666666663</v>
      </c>
      <c r="J43" s="38">
        <v>1793.8166666666666</v>
      </c>
      <c r="K43" s="38">
        <v>1823.1833333333334</v>
      </c>
      <c r="L43" s="38">
        <v>1876.6666666666667</v>
      </c>
      <c r="M43" s="28">
        <v>1769.7</v>
      </c>
      <c r="N43" s="28">
        <v>1686.85</v>
      </c>
      <c r="O43" s="39">
        <v>1446775</v>
      </c>
      <c r="P43" s="40">
        <v>1.5441034549314805E-2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232.9</v>
      </c>
      <c r="F44" s="37">
        <v>230.88333333333335</v>
      </c>
      <c r="G44" s="38">
        <v>228.06666666666672</v>
      </c>
      <c r="H44" s="38">
        <v>223.23333333333338</v>
      </c>
      <c r="I44" s="38">
        <v>220.41666666666674</v>
      </c>
      <c r="J44" s="38">
        <v>235.7166666666667</v>
      </c>
      <c r="K44" s="38">
        <v>238.53333333333336</v>
      </c>
      <c r="L44" s="38">
        <v>243.36666666666667</v>
      </c>
      <c r="M44" s="28">
        <v>233.7</v>
      </c>
      <c r="N44" s="28">
        <v>226.05</v>
      </c>
      <c r="O44" s="39">
        <v>30145400</v>
      </c>
      <c r="P44" s="40">
        <v>-1.2202714481384635E-2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641.15</v>
      </c>
      <c r="F45" s="37">
        <v>637.58333333333337</v>
      </c>
      <c r="G45" s="38">
        <v>632.2166666666667</v>
      </c>
      <c r="H45" s="38">
        <v>623.2833333333333</v>
      </c>
      <c r="I45" s="38">
        <v>617.91666666666663</v>
      </c>
      <c r="J45" s="38">
        <v>646.51666666666677</v>
      </c>
      <c r="K45" s="38">
        <v>651.88333333333333</v>
      </c>
      <c r="L45" s="38">
        <v>660.81666666666683</v>
      </c>
      <c r="M45" s="28">
        <v>642.95000000000005</v>
      </c>
      <c r="N45" s="28">
        <v>628.65</v>
      </c>
      <c r="O45" s="39">
        <v>4662900</v>
      </c>
      <c r="P45" s="40">
        <v>7.045454545454545E-2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677.75</v>
      </c>
      <c r="F46" s="37">
        <v>669.93333333333339</v>
      </c>
      <c r="G46" s="38">
        <v>659.91666666666674</v>
      </c>
      <c r="H46" s="38">
        <v>642.08333333333337</v>
      </c>
      <c r="I46" s="38">
        <v>632.06666666666672</v>
      </c>
      <c r="J46" s="38">
        <v>687.76666666666677</v>
      </c>
      <c r="K46" s="38">
        <v>697.78333333333342</v>
      </c>
      <c r="L46" s="38">
        <v>715.61666666666679</v>
      </c>
      <c r="M46" s="28">
        <v>679.95</v>
      </c>
      <c r="N46" s="28">
        <v>652.1</v>
      </c>
      <c r="O46" s="39">
        <v>5971750</v>
      </c>
      <c r="P46" s="40">
        <v>1.0057411054770985E-3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704.2</v>
      </c>
      <c r="F47" s="37">
        <v>700.05000000000007</v>
      </c>
      <c r="G47" s="38">
        <v>692.65000000000009</v>
      </c>
      <c r="H47" s="38">
        <v>681.1</v>
      </c>
      <c r="I47" s="38">
        <v>673.7</v>
      </c>
      <c r="J47" s="38">
        <v>711.60000000000014</v>
      </c>
      <c r="K47" s="38">
        <v>719</v>
      </c>
      <c r="L47" s="38">
        <v>730.55000000000018</v>
      </c>
      <c r="M47" s="28">
        <v>707.45</v>
      </c>
      <c r="N47" s="28">
        <v>688.5</v>
      </c>
      <c r="O47" s="39">
        <v>55414450</v>
      </c>
      <c r="P47" s="40">
        <v>1.5936324369513723E-2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50.1</v>
      </c>
      <c r="F48" s="37">
        <v>49.683333333333337</v>
      </c>
      <c r="G48" s="38">
        <v>49.116666666666674</v>
      </c>
      <c r="H48" s="38">
        <v>48.13333333333334</v>
      </c>
      <c r="I48" s="38">
        <v>47.566666666666677</v>
      </c>
      <c r="J48" s="38">
        <v>50.666666666666671</v>
      </c>
      <c r="K48" s="38">
        <v>51.233333333333334</v>
      </c>
      <c r="L48" s="38">
        <v>52.216666666666669</v>
      </c>
      <c r="M48" s="28">
        <v>50.25</v>
      </c>
      <c r="N48" s="28">
        <v>48.7</v>
      </c>
      <c r="O48" s="39">
        <v>113715000</v>
      </c>
      <c r="P48" s="40">
        <v>1.3380742958734912E-2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330.85</v>
      </c>
      <c r="F49" s="37">
        <v>327.2166666666667</v>
      </c>
      <c r="G49" s="38">
        <v>322.93333333333339</v>
      </c>
      <c r="H49" s="38">
        <v>315.01666666666671</v>
      </c>
      <c r="I49" s="38">
        <v>310.73333333333341</v>
      </c>
      <c r="J49" s="38">
        <v>335.13333333333338</v>
      </c>
      <c r="K49" s="38">
        <v>339.41666666666669</v>
      </c>
      <c r="L49" s="38">
        <v>347.33333333333337</v>
      </c>
      <c r="M49" s="28">
        <v>331.5</v>
      </c>
      <c r="N49" s="28">
        <v>319.3</v>
      </c>
      <c r="O49" s="39">
        <v>12392400</v>
      </c>
      <c r="P49" s="40">
        <v>-1.4810751508502468E-2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13651.25</v>
      </c>
      <c r="F50" s="37">
        <v>13540.166666666666</v>
      </c>
      <c r="G50" s="38">
        <v>13400.483333333332</v>
      </c>
      <c r="H50" s="38">
        <v>13149.716666666665</v>
      </c>
      <c r="I50" s="38">
        <v>13010.033333333331</v>
      </c>
      <c r="J50" s="38">
        <v>13790.933333333332</v>
      </c>
      <c r="K50" s="38">
        <v>13930.616666666667</v>
      </c>
      <c r="L50" s="38">
        <v>14181.383333333333</v>
      </c>
      <c r="M50" s="28">
        <v>13679.85</v>
      </c>
      <c r="N50" s="28">
        <v>13289.4</v>
      </c>
      <c r="O50" s="39">
        <v>127800</v>
      </c>
      <c r="P50" s="40">
        <v>-2.2935779816513763E-2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342.7</v>
      </c>
      <c r="F51" s="37">
        <v>339.88333333333338</v>
      </c>
      <c r="G51" s="38">
        <v>336.51666666666677</v>
      </c>
      <c r="H51" s="38">
        <v>330.33333333333337</v>
      </c>
      <c r="I51" s="38">
        <v>326.96666666666675</v>
      </c>
      <c r="J51" s="38">
        <v>346.06666666666678</v>
      </c>
      <c r="K51" s="38">
        <v>349.43333333333345</v>
      </c>
      <c r="L51" s="38">
        <v>355.61666666666679</v>
      </c>
      <c r="M51" s="28">
        <v>343.25</v>
      </c>
      <c r="N51" s="28">
        <v>333.7</v>
      </c>
      <c r="O51" s="39">
        <v>18921600</v>
      </c>
      <c r="P51" s="40">
        <v>6.6450238409252307E-2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3372.45</v>
      </c>
      <c r="F52" s="37">
        <v>3349.4166666666665</v>
      </c>
      <c r="G52" s="38">
        <v>3314.9833333333331</v>
      </c>
      <c r="H52" s="38">
        <v>3257.5166666666664</v>
      </c>
      <c r="I52" s="38">
        <v>3223.083333333333</v>
      </c>
      <c r="J52" s="38">
        <v>3406.8833333333332</v>
      </c>
      <c r="K52" s="38">
        <v>3441.3166666666666</v>
      </c>
      <c r="L52" s="38">
        <v>3498.7833333333333</v>
      </c>
      <c r="M52" s="28">
        <v>3383.85</v>
      </c>
      <c r="N52" s="28">
        <v>3291.95</v>
      </c>
      <c r="O52" s="39">
        <v>1511200</v>
      </c>
      <c r="P52" s="40">
        <v>5.589566143199361E-3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383.65</v>
      </c>
      <c r="F53" s="37">
        <v>378.54999999999995</v>
      </c>
      <c r="G53" s="38">
        <v>369.14999999999992</v>
      </c>
      <c r="H53" s="38">
        <v>354.65</v>
      </c>
      <c r="I53" s="38">
        <v>345.24999999999994</v>
      </c>
      <c r="J53" s="38">
        <v>393.0499999999999</v>
      </c>
      <c r="K53" s="38">
        <v>402.45</v>
      </c>
      <c r="L53" s="38">
        <v>416.94999999999987</v>
      </c>
      <c r="M53" s="28">
        <v>387.95</v>
      </c>
      <c r="N53" s="28">
        <v>364.05</v>
      </c>
      <c r="O53" s="39">
        <v>3322800</v>
      </c>
      <c r="P53" s="40">
        <v>-3.8736367055283938E-2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202.9</v>
      </c>
      <c r="F54" s="37">
        <v>200.61666666666667</v>
      </c>
      <c r="G54" s="38">
        <v>197.63333333333335</v>
      </c>
      <c r="H54" s="38">
        <v>192.36666666666667</v>
      </c>
      <c r="I54" s="38">
        <v>189.38333333333335</v>
      </c>
      <c r="J54" s="38">
        <v>205.88333333333335</v>
      </c>
      <c r="K54" s="38">
        <v>208.8666666666667</v>
      </c>
      <c r="L54" s="38">
        <v>214.13333333333335</v>
      </c>
      <c r="M54" s="28">
        <v>203.6</v>
      </c>
      <c r="N54" s="28">
        <v>195.35</v>
      </c>
      <c r="O54" s="39">
        <v>45743400</v>
      </c>
      <c r="P54" s="40">
        <v>-3.5876021878492033E-3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491.6</v>
      </c>
      <c r="F55" s="37">
        <v>488.05</v>
      </c>
      <c r="G55" s="38">
        <v>480.75</v>
      </c>
      <c r="H55" s="38">
        <v>469.9</v>
      </c>
      <c r="I55" s="38">
        <v>462.59999999999997</v>
      </c>
      <c r="J55" s="38">
        <v>498.90000000000003</v>
      </c>
      <c r="K55" s="38">
        <v>506.2000000000001</v>
      </c>
      <c r="L55" s="38">
        <v>517.05000000000007</v>
      </c>
      <c r="M55" s="28">
        <v>495.35</v>
      </c>
      <c r="N55" s="28">
        <v>477.2</v>
      </c>
      <c r="O55" s="39">
        <v>3756675</v>
      </c>
      <c r="P55" s="40">
        <v>8.3747710023554037E-3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407.3</v>
      </c>
      <c r="F56" s="37">
        <v>401.23333333333335</v>
      </c>
      <c r="G56" s="38">
        <v>394.11666666666667</v>
      </c>
      <c r="H56" s="38">
        <v>380.93333333333334</v>
      </c>
      <c r="I56" s="38">
        <v>373.81666666666666</v>
      </c>
      <c r="J56" s="38">
        <v>414.41666666666669</v>
      </c>
      <c r="K56" s="38">
        <v>421.53333333333336</v>
      </c>
      <c r="L56" s="38">
        <v>434.7166666666667</v>
      </c>
      <c r="M56" s="28">
        <v>408.35</v>
      </c>
      <c r="N56" s="28">
        <v>388.05</v>
      </c>
      <c r="O56" s="39">
        <v>2367000</v>
      </c>
      <c r="P56" s="40">
        <v>0.11756373937677053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657.75</v>
      </c>
      <c r="F57" s="37">
        <v>651.91666666666663</v>
      </c>
      <c r="G57" s="38">
        <v>644.08333333333326</v>
      </c>
      <c r="H57" s="38">
        <v>630.41666666666663</v>
      </c>
      <c r="I57" s="38">
        <v>622.58333333333326</v>
      </c>
      <c r="J57" s="38">
        <v>665.58333333333326</v>
      </c>
      <c r="K57" s="38">
        <v>673.41666666666652</v>
      </c>
      <c r="L57" s="38">
        <v>687.08333333333326</v>
      </c>
      <c r="M57" s="28">
        <v>659.75</v>
      </c>
      <c r="N57" s="28">
        <v>638.25</v>
      </c>
      <c r="O57" s="39">
        <v>9253750</v>
      </c>
      <c r="P57" s="40">
        <v>5.2160318362706085E-2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937.65</v>
      </c>
      <c r="F58" s="37">
        <v>932.04999999999984</v>
      </c>
      <c r="G58" s="38">
        <v>923.89999999999964</v>
      </c>
      <c r="H58" s="38">
        <v>910.14999999999975</v>
      </c>
      <c r="I58" s="38">
        <v>901.99999999999955</v>
      </c>
      <c r="J58" s="38">
        <v>945.79999999999973</v>
      </c>
      <c r="K58" s="38">
        <v>953.95</v>
      </c>
      <c r="L58" s="38">
        <v>967.69999999999982</v>
      </c>
      <c r="M58" s="28">
        <v>940.2</v>
      </c>
      <c r="N58" s="28">
        <v>918.3</v>
      </c>
      <c r="O58" s="39">
        <v>9106500</v>
      </c>
      <c r="P58" s="40">
        <v>-7.2278911564625853E-3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184.4</v>
      </c>
      <c r="F59" s="37">
        <v>180.86666666666667</v>
      </c>
      <c r="G59" s="38">
        <v>176.88333333333335</v>
      </c>
      <c r="H59" s="38">
        <v>169.36666666666667</v>
      </c>
      <c r="I59" s="38">
        <v>165.38333333333335</v>
      </c>
      <c r="J59" s="38">
        <v>188.38333333333335</v>
      </c>
      <c r="K59" s="38">
        <v>192.3666666666667</v>
      </c>
      <c r="L59" s="38">
        <v>199.88333333333335</v>
      </c>
      <c r="M59" s="28">
        <v>184.85</v>
      </c>
      <c r="N59" s="28">
        <v>173.35</v>
      </c>
      <c r="O59" s="39">
        <v>41055000</v>
      </c>
      <c r="P59" s="40">
        <v>-6.5934065934065936E-2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3939.35</v>
      </c>
      <c r="F60" s="37">
        <v>3901.9500000000003</v>
      </c>
      <c r="G60" s="38">
        <v>3848.4000000000005</v>
      </c>
      <c r="H60" s="38">
        <v>3757.4500000000003</v>
      </c>
      <c r="I60" s="38">
        <v>3703.9000000000005</v>
      </c>
      <c r="J60" s="38">
        <v>3992.9000000000005</v>
      </c>
      <c r="K60" s="38">
        <v>4046.4500000000007</v>
      </c>
      <c r="L60" s="38">
        <v>4137.4000000000005</v>
      </c>
      <c r="M60" s="28">
        <v>3955.5</v>
      </c>
      <c r="N60" s="28">
        <v>3811</v>
      </c>
      <c r="O60" s="39">
        <v>695800</v>
      </c>
      <c r="P60" s="40">
        <v>1.074956420685648E-2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1576.85</v>
      </c>
      <c r="F61" s="37">
        <v>1576.3166666666666</v>
      </c>
      <c r="G61" s="38">
        <v>1560.6333333333332</v>
      </c>
      <c r="H61" s="38">
        <v>1544.4166666666665</v>
      </c>
      <c r="I61" s="38">
        <v>1528.7333333333331</v>
      </c>
      <c r="J61" s="38">
        <v>1592.5333333333333</v>
      </c>
      <c r="K61" s="38">
        <v>1608.2166666666667</v>
      </c>
      <c r="L61" s="38">
        <v>1624.4333333333334</v>
      </c>
      <c r="M61" s="28">
        <v>1592</v>
      </c>
      <c r="N61" s="28">
        <v>1560.1</v>
      </c>
      <c r="O61" s="39">
        <v>3089450</v>
      </c>
      <c r="P61" s="40">
        <v>9.4922232387923151E-3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630.15</v>
      </c>
      <c r="F62" s="37">
        <v>625.65</v>
      </c>
      <c r="G62" s="38">
        <v>618.34999999999991</v>
      </c>
      <c r="H62" s="38">
        <v>606.54999999999995</v>
      </c>
      <c r="I62" s="38">
        <v>599.24999999999989</v>
      </c>
      <c r="J62" s="38">
        <v>637.44999999999993</v>
      </c>
      <c r="K62" s="38">
        <v>644.74999999999989</v>
      </c>
      <c r="L62" s="38">
        <v>656.55</v>
      </c>
      <c r="M62" s="28">
        <v>632.95000000000005</v>
      </c>
      <c r="N62" s="28">
        <v>613.85</v>
      </c>
      <c r="O62" s="39">
        <v>8047000</v>
      </c>
      <c r="P62" s="40">
        <v>2.7267853039548599E-2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947.75</v>
      </c>
      <c r="F63" s="37">
        <v>930.26666666666677</v>
      </c>
      <c r="G63" s="38">
        <v>907.58333333333348</v>
      </c>
      <c r="H63" s="38">
        <v>867.41666666666674</v>
      </c>
      <c r="I63" s="38">
        <v>844.73333333333346</v>
      </c>
      <c r="J63" s="38">
        <v>970.43333333333351</v>
      </c>
      <c r="K63" s="38">
        <v>993.11666666666667</v>
      </c>
      <c r="L63" s="38">
        <v>1033.2833333333335</v>
      </c>
      <c r="M63" s="28">
        <v>952.95</v>
      </c>
      <c r="N63" s="28">
        <v>890.1</v>
      </c>
      <c r="O63" s="39">
        <v>1630050</v>
      </c>
      <c r="P63" s="40">
        <v>0.40600336395393971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350.85</v>
      </c>
      <c r="F64" s="37">
        <v>350.78333333333336</v>
      </c>
      <c r="G64" s="38">
        <v>346.51666666666671</v>
      </c>
      <c r="H64" s="38">
        <v>342.18333333333334</v>
      </c>
      <c r="I64" s="38">
        <v>337.91666666666669</v>
      </c>
      <c r="J64" s="38">
        <v>355.11666666666673</v>
      </c>
      <c r="K64" s="38">
        <v>359.38333333333338</v>
      </c>
      <c r="L64" s="38">
        <v>363.71666666666675</v>
      </c>
      <c r="M64" s="28">
        <v>355.05</v>
      </c>
      <c r="N64" s="28">
        <v>346.45</v>
      </c>
      <c r="O64" s="39">
        <v>3812100</v>
      </c>
      <c r="P64" s="40">
        <v>6.8773129976449479E-2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125.8</v>
      </c>
      <c r="F65" s="37">
        <v>124.46666666666665</v>
      </c>
      <c r="G65" s="38">
        <v>122.93333333333331</v>
      </c>
      <c r="H65" s="38">
        <v>120.06666666666665</v>
      </c>
      <c r="I65" s="38">
        <v>118.5333333333333</v>
      </c>
      <c r="J65" s="38">
        <v>127.33333333333331</v>
      </c>
      <c r="K65" s="38">
        <v>128.86666666666665</v>
      </c>
      <c r="L65" s="38">
        <v>131.73333333333332</v>
      </c>
      <c r="M65" s="28">
        <v>126</v>
      </c>
      <c r="N65" s="28">
        <v>121.6</v>
      </c>
      <c r="O65" s="39">
        <v>10949800</v>
      </c>
      <c r="P65" s="40">
        <v>-8.3140124619620337E-3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1011.55</v>
      </c>
      <c r="F66" s="37">
        <v>1007.9499999999999</v>
      </c>
      <c r="G66" s="38">
        <v>995.89999999999986</v>
      </c>
      <c r="H66" s="38">
        <v>980.24999999999989</v>
      </c>
      <c r="I66" s="38">
        <v>968.19999999999982</v>
      </c>
      <c r="J66" s="38">
        <v>1023.5999999999999</v>
      </c>
      <c r="K66" s="38">
        <v>1035.6499999999999</v>
      </c>
      <c r="L66" s="38">
        <v>1051.3</v>
      </c>
      <c r="M66" s="28">
        <v>1020</v>
      </c>
      <c r="N66" s="28">
        <v>992.3</v>
      </c>
      <c r="O66" s="39">
        <v>1182600</v>
      </c>
      <c r="P66" s="40">
        <v>6.1961206896551727E-2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503.5</v>
      </c>
      <c r="F67" s="37">
        <v>501</v>
      </c>
      <c r="G67" s="38">
        <v>496.8</v>
      </c>
      <c r="H67" s="38">
        <v>490.1</v>
      </c>
      <c r="I67" s="38">
        <v>485.90000000000003</v>
      </c>
      <c r="J67" s="38">
        <v>507.7</v>
      </c>
      <c r="K67" s="38">
        <v>511.90000000000003</v>
      </c>
      <c r="L67" s="38">
        <v>518.59999999999991</v>
      </c>
      <c r="M67" s="28">
        <v>505.2</v>
      </c>
      <c r="N67" s="28">
        <v>494.3</v>
      </c>
      <c r="O67" s="39">
        <v>13990000</v>
      </c>
      <c r="P67" s="40">
        <v>1.680748614518034E-2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1418.1</v>
      </c>
      <c r="F68" s="37">
        <v>1434.9166666666667</v>
      </c>
      <c r="G68" s="38">
        <v>1395.1833333333334</v>
      </c>
      <c r="H68" s="38">
        <v>1372.2666666666667</v>
      </c>
      <c r="I68" s="38">
        <v>1332.5333333333333</v>
      </c>
      <c r="J68" s="38">
        <v>1457.8333333333335</v>
      </c>
      <c r="K68" s="38">
        <v>1497.5666666666666</v>
      </c>
      <c r="L68" s="38">
        <v>1520.4833333333336</v>
      </c>
      <c r="M68" s="28">
        <v>1474.65</v>
      </c>
      <c r="N68" s="28">
        <v>1412</v>
      </c>
      <c r="O68" s="39">
        <v>1273250</v>
      </c>
      <c r="P68" s="40">
        <v>2.847334410339257E-2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2056.85</v>
      </c>
      <c r="F69" s="37">
        <v>2036.3166666666668</v>
      </c>
      <c r="G69" s="38">
        <v>2010.6333333333337</v>
      </c>
      <c r="H69" s="38">
        <v>1964.4166666666667</v>
      </c>
      <c r="I69" s="38">
        <v>1938.7333333333336</v>
      </c>
      <c r="J69" s="38">
        <v>2082.5333333333338</v>
      </c>
      <c r="K69" s="38">
        <v>2108.2166666666667</v>
      </c>
      <c r="L69" s="38">
        <v>2154.4333333333338</v>
      </c>
      <c r="M69" s="28">
        <v>2062</v>
      </c>
      <c r="N69" s="28">
        <v>1990.1</v>
      </c>
      <c r="O69" s="39">
        <v>1359000</v>
      </c>
      <c r="P69" s="40">
        <v>-2.9978586723768737E-2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242.05</v>
      </c>
      <c r="F70" s="37">
        <v>238.85</v>
      </c>
      <c r="G70" s="38">
        <v>232.2</v>
      </c>
      <c r="H70" s="38">
        <v>222.35</v>
      </c>
      <c r="I70" s="38">
        <v>215.7</v>
      </c>
      <c r="J70" s="38">
        <v>248.7</v>
      </c>
      <c r="K70" s="38">
        <v>255.35000000000002</v>
      </c>
      <c r="L70" s="38">
        <v>265.2</v>
      </c>
      <c r="M70" s="28">
        <v>245.5</v>
      </c>
      <c r="N70" s="28">
        <v>229</v>
      </c>
      <c r="O70" s="39">
        <v>15140900</v>
      </c>
      <c r="P70" s="40">
        <v>1.2146371463714637E-2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4300.8500000000004</v>
      </c>
      <c r="F71" s="37">
        <v>4269.6166666666668</v>
      </c>
      <c r="G71" s="38">
        <v>4229.3333333333339</v>
      </c>
      <c r="H71" s="38">
        <v>4157.8166666666675</v>
      </c>
      <c r="I71" s="38">
        <v>4117.5333333333347</v>
      </c>
      <c r="J71" s="38">
        <v>4341.1333333333332</v>
      </c>
      <c r="K71" s="38">
        <v>4381.4166666666661</v>
      </c>
      <c r="L71" s="38">
        <v>4452.9333333333325</v>
      </c>
      <c r="M71" s="28">
        <v>4309.8999999999996</v>
      </c>
      <c r="N71" s="28">
        <v>4198.1000000000004</v>
      </c>
      <c r="O71" s="39">
        <v>2083700</v>
      </c>
      <c r="P71" s="40">
        <v>-2.1549659994253424E-3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3488.85</v>
      </c>
      <c r="F72" s="37">
        <v>3446.2999999999997</v>
      </c>
      <c r="G72" s="38">
        <v>3375.9499999999994</v>
      </c>
      <c r="H72" s="38">
        <v>3263.0499999999997</v>
      </c>
      <c r="I72" s="38">
        <v>3192.6999999999994</v>
      </c>
      <c r="J72" s="38">
        <v>3559.1999999999994</v>
      </c>
      <c r="K72" s="38">
        <v>3629.5499999999997</v>
      </c>
      <c r="L72" s="38">
        <v>3742.4499999999994</v>
      </c>
      <c r="M72" s="28">
        <v>3516.65</v>
      </c>
      <c r="N72" s="28">
        <v>3333.4</v>
      </c>
      <c r="O72" s="39">
        <v>845500</v>
      </c>
      <c r="P72" s="40">
        <v>-6.1077179344808441E-2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334.9</v>
      </c>
      <c r="F73" s="37">
        <v>331.75</v>
      </c>
      <c r="G73" s="38">
        <v>326.45</v>
      </c>
      <c r="H73" s="38">
        <v>318</v>
      </c>
      <c r="I73" s="38">
        <v>312.7</v>
      </c>
      <c r="J73" s="38">
        <v>340.2</v>
      </c>
      <c r="K73" s="38">
        <v>345.49999999999994</v>
      </c>
      <c r="L73" s="38">
        <v>353.95</v>
      </c>
      <c r="M73" s="28">
        <v>337.05</v>
      </c>
      <c r="N73" s="28">
        <v>323.3</v>
      </c>
      <c r="O73" s="39">
        <v>45236400</v>
      </c>
      <c r="P73" s="40">
        <v>2.1879309702187932E-2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3915.55</v>
      </c>
      <c r="F74" s="37">
        <v>3912.4833333333336</v>
      </c>
      <c r="G74" s="38">
        <v>3880.9666666666672</v>
      </c>
      <c r="H74" s="38">
        <v>3846.3833333333337</v>
      </c>
      <c r="I74" s="38">
        <v>3814.8666666666672</v>
      </c>
      <c r="J74" s="38">
        <v>3947.0666666666671</v>
      </c>
      <c r="K74" s="38">
        <v>3978.5833333333335</v>
      </c>
      <c r="L74" s="38">
        <v>4013.166666666667</v>
      </c>
      <c r="M74" s="28">
        <v>3944</v>
      </c>
      <c r="N74" s="28">
        <v>3877.9</v>
      </c>
      <c r="O74" s="39">
        <v>2626625</v>
      </c>
      <c r="P74" s="40">
        <v>1.2186897880539499E-2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2704.95</v>
      </c>
      <c r="F75" s="37">
        <v>2672.6833333333329</v>
      </c>
      <c r="G75" s="38">
        <v>2633.6166666666659</v>
      </c>
      <c r="H75" s="38">
        <v>2562.2833333333328</v>
      </c>
      <c r="I75" s="38">
        <v>2523.2166666666658</v>
      </c>
      <c r="J75" s="38">
        <v>2744.016666666666</v>
      </c>
      <c r="K75" s="38">
        <v>2783.0833333333326</v>
      </c>
      <c r="L75" s="38">
        <v>2854.4166666666661</v>
      </c>
      <c r="M75" s="28">
        <v>2711.75</v>
      </c>
      <c r="N75" s="28">
        <v>2601.35</v>
      </c>
      <c r="O75" s="39">
        <v>3866100</v>
      </c>
      <c r="P75" s="40">
        <v>7.3991249392318909E-2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1620.65</v>
      </c>
      <c r="F76" s="37">
        <v>1626.6666666666667</v>
      </c>
      <c r="G76" s="38">
        <v>1600.7333333333336</v>
      </c>
      <c r="H76" s="38">
        <v>1580.8166666666668</v>
      </c>
      <c r="I76" s="38">
        <v>1554.8833333333337</v>
      </c>
      <c r="J76" s="38">
        <v>1646.5833333333335</v>
      </c>
      <c r="K76" s="38">
        <v>1672.5166666666664</v>
      </c>
      <c r="L76" s="38">
        <v>1692.4333333333334</v>
      </c>
      <c r="M76" s="28">
        <v>1652.6</v>
      </c>
      <c r="N76" s="28">
        <v>1606.75</v>
      </c>
      <c r="O76" s="39">
        <v>3147100</v>
      </c>
      <c r="P76" s="40">
        <v>-5.6553998351195386E-2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145.35</v>
      </c>
      <c r="F77" s="37">
        <v>144.43333333333331</v>
      </c>
      <c r="G77" s="38">
        <v>143.26666666666662</v>
      </c>
      <c r="H77" s="38">
        <v>141.18333333333331</v>
      </c>
      <c r="I77" s="38">
        <v>140.01666666666662</v>
      </c>
      <c r="J77" s="38">
        <v>146.51666666666662</v>
      </c>
      <c r="K77" s="38">
        <v>147.68333333333331</v>
      </c>
      <c r="L77" s="38">
        <v>149.76666666666662</v>
      </c>
      <c r="M77" s="28">
        <v>145.6</v>
      </c>
      <c r="N77" s="28">
        <v>142.35</v>
      </c>
      <c r="O77" s="39">
        <v>23047200</v>
      </c>
      <c r="P77" s="40">
        <v>1.1374407582938388E-2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86.8</v>
      </c>
      <c r="F78" s="37">
        <v>86.033333333333346</v>
      </c>
      <c r="G78" s="38">
        <v>85.166666666666686</v>
      </c>
      <c r="H78" s="38">
        <v>83.533333333333346</v>
      </c>
      <c r="I78" s="38">
        <v>82.666666666666686</v>
      </c>
      <c r="J78" s="38">
        <v>87.666666666666686</v>
      </c>
      <c r="K78" s="38">
        <v>88.533333333333331</v>
      </c>
      <c r="L78" s="38">
        <v>90.166666666666686</v>
      </c>
      <c r="M78" s="28">
        <v>86.9</v>
      </c>
      <c r="N78" s="28">
        <v>84.4</v>
      </c>
      <c r="O78" s="39">
        <v>85290000</v>
      </c>
      <c r="P78" s="40">
        <v>-1.6387685824651762E-3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115.3</v>
      </c>
      <c r="F79" s="37">
        <v>114.21666666666665</v>
      </c>
      <c r="G79" s="38">
        <v>112.7833333333333</v>
      </c>
      <c r="H79" s="38">
        <v>110.26666666666665</v>
      </c>
      <c r="I79" s="38">
        <v>108.8333333333333</v>
      </c>
      <c r="J79" s="38">
        <v>116.73333333333331</v>
      </c>
      <c r="K79" s="38">
        <v>118.16666666666667</v>
      </c>
      <c r="L79" s="38">
        <v>120.68333333333331</v>
      </c>
      <c r="M79" s="28">
        <v>115.65</v>
      </c>
      <c r="N79" s="28">
        <v>111.7</v>
      </c>
      <c r="O79" s="39">
        <v>13696800</v>
      </c>
      <c r="P79" s="40">
        <v>-1.2373453318335208E-2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154.69999999999999</v>
      </c>
      <c r="F80" s="37">
        <v>153.6</v>
      </c>
      <c r="G80" s="38">
        <v>152.14999999999998</v>
      </c>
      <c r="H80" s="38">
        <v>149.6</v>
      </c>
      <c r="I80" s="38">
        <v>148.14999999999998</v>
      </c>
      <c r="J80" s="38">
        <v>156.14999999999998</v>
      </c>
      <c r="K80" s="38">
        <v>157.59999999999997</v>
      </c>
      <c r="L80" s="38">
        <v>160.14999999999998</v>
      </c>
      <c r="M80" s="28">
        <v>155.05000000000001</v>
      </c>
      <c r="N80" s="28">
        <v>151.05000000000001</v>
      </c>
      <c r="O80" s="39">
        <v>39393800</v>
      </c>
      <c r="P80" s="40">
        <v>4.5108103904184169E-3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403.05</v>
      </c>
      <c r="F81" s="37">
        <v>397.85000000000008</v>
      </c>
      <c r="G81" s="38">
        <v>391.35000000000014</v>
      </c>
      <c r="H81" s="38">
        <v>379.65000000000003</v>
      </c>
      <c r="I81" s="38">
        <v>373.15000000000009</v>
      </c>
      <c r="J81" s="38">
        <v>409.55000000000018</v>
      </c>
      <c r="K81" s="38">
        <v>416.05000000000007</v>
      </c>
      <c r="L81" s="38">
        <v>427.75000000000023</v>
      </c>
      <c r="M81" s="28">
        <v>404.35</v>
      </c>
      <c r="N81" s="28">
        <v>386.15</v>
      </c>
      <c r="O81" s="39">
        <v>6481400</v>
      </c>
      <c r="P81" s="40">
        <v>-1.4685314685314685E-2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36.450000000000003</v>
      </c>
      <c r="F82" s="37">
        <v>35.916666666666664</v>
      </c>
      <c r="G82" s="38">
        <v>35.333333333333329</v>
      </c>
      <c r="H82" s="38">
        <v>34.216666666666661</v>
      </c>
      <c r="I82" s="38">
        <v>33.633333333333326</v>
      </c>
      <c r="J82" s="38">
        <v>37.033333333333331</v>
      </c>
      <c r="K82" s="38">
        <v>37.61666666666666</v>
      </c>
      <c r="L82" s="38">
        <v>38.733333333333334</v>
      </c>
      <c r="M82" s="28">
        <v>36.5</v>
      </c>
      <c r="N82" s="28">
        <v>34.799999999999997</v>
      </c>
      <c r="O82" s="39">
        <v>107325000</v>
      </c>
      <c r="P82" s="40">
        <v>1.9448600128232529E-2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640.1</v>
      </c>
      <c r="F83" s="37">
        <v>635.61666666666667</v>
      </c>
      <c r="G83" s="38">
        <v>623.23333333333335</v>
      </c>
      <c r="H83" s="38">
        <v>606.36666666666667</v>
      </c>
      <c r="I83" s="38">
        <v>593.98333333333335</v>
      </c>
      <c r="J83" s="38">
        <v>652.48333333333335</v>
      </c>
      <c r="K83" s="38">
        <v>664.86666666666679</v>
      </c>
      <c r="L83" s="38">
        <v>681.73333333333335</v>
      </c>
      <c r="M83" s="28">
        <v>648</v>
      </c>
      <c r="N83" s="28">
        <v>618.75</v>
      </c>
      <c r="O83" s="39">
        <v>5129800</v>
      </c>
      <c r="P83" s="40">
        <v>-5.1214234190911277E-2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819.35</v>
      </c>
      <c r="F84" s="37">
        <v>811.51666666666677</v>
      </c>
      <c r="G84" s="38">
        <v>798.63333333333355</v>
      </c>
      <c r="H84" s="38">
        <v>777.91666666666674</v>
      </c>
      <c r="I84" s="38">
        <v>765.03333333333353</v>
      </c>
      <c r="J84" s="38">
        <v>832.23333333333358</v>
      </c>
      <c r="K84" s="38">
        <v>845.11666666666679</v>
      </c>
      <c r="L84" s="38">
        <v>865.8333333333336</v>
      </c>
      <c r="M84" s="28">
        <v>824.4</v>
      </c>
      <c r="N84" s="28">
        <v>790.8</v>
      </c>
      <c r="O84" s="39">
        <v>5797000</v>
      </c>
      <c r="P84" s="40">
        <v>-1.7624131503135063E-2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1419.25</v>
      </c>
      <c r="F85" s="37">
        <v>1408.4666666666665</v>
      </c>
      <c r="G85" s="38">
        <v>1392.6833333333329</v>
      </c>
      <c r="H85" s="38">
        <v>1366.1166666666666</v>
      </c>
      <c r="I85" s="38">
        <v>1350.333333333333</v>
      </c>
      <c r="J85" s="38">
        <v>1435.0333333333328</v>
      </c>
      <c r="K85" s="38">
        <v>1450.8166666666662</v>
      </c>
      <c r="L85" s="38">
        <v>1477.3833333333328</v>
      </c>
      <c r="M85" s="28">
        <v>1424.25</v>
      </c>
      <c r="N85" s="28">
        <v>1381.9</v>
      </c>
      <c r="O85" s="39">
        <v>3907800</v>
      </c>
      <c r="P85" s="40">
        <v>-4.9652432969215492E-3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250.9</v>
      </c>
      <c r="F86" s="37">
        <v>247.73333333333335</v>
      </c>
      <c r="G86" s="38">
        <v>242.66666666666669</v>
      </c>
      <c r="H86" s="38">
        <v>234.43333333333334</v>
      </c>
      <c r="I86" s="38">
        <v>229.36666666666667</v>
      </c>
      <c r="J86" s="38">
        <v>255.9666666666667</v>
      </c>
      <c r="K86" s="38">
        <v>261.03333333333336</v>
      </c>
      <c r="L86" s="38">
        <v>269.26666666666671</v>
      </c>
      <c r="M86" s="28">
        <v>252.8</v>
      </c>
      <c r="N86" s="28">
        <v>239.5</v>
      </c>
      <c r="O86" s="39">
        <v>10481550</v>
      </c>
      <c r="P86" s="40">
        <v>1.6866032189528216E-2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1485.95</v>
      </c>
      <c r="F87" s="37">
        <v>1475.6499999999999</v>
      </c>
      <c r="G87" s="38">
        <v>1459.2999999999997</v>
      </c>
      <c r="H87" s="38">
        <v>1432.6499999999999</v>
      </c>
      <c r="I87" s="38">
        <v>1416.2999999999997</v>
      </c>
      <c r="J87" s="38">
        <v>1502.2999999999997</v>
      </c>
      <c r="K87" s="38">
        <v>1518.6499999999996</v>
      </c>
      <c r="L87" s="38">
        <v>1545.2999999999997</v>
      </c>
      <c r="M87" s="28">
        <v>1492</v>
      </c>
      <c r="N87" s="28">
        <v>1449</v>
      </c>
      <c r="O87" s="39">
        <v>9918475</v>
      </c>
      <c r="P87" s="40">
        <v>1.6107055961070559E-2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264.10000000000002</v>
      </c>
      <c r="F88" s="37">
        <v>263.63333333333338</v>
      </c>
      <c r="G88" s="38">
        <v>258.26666666666677</v>
      </c>
      <c r="H88" s="38">
        <v>252.43333333333339</v>
      </c>
      <c r="I88" s="38">
        <v>247.06666666666678</v>
      </c>
      <c r="J88" s="38">
        <v>269.46666666666675</v>
      </c>
      <c r="K88" s="38">
        <v>274.83333333333343</v>
      </c>
      <c r="L88" s="38">
        <v>280.66666666666674</v>
      </c>
      <c r="M88" s="28">
        <v>269</v>
      </c>
      <c r="N88" s="28">
        <v>257.8</v>
      </c>
      <c r="O88" s="39">
        <v>2094800</v>
      </c>
      <c r="P88" s="40">
        <v>-6.3650992311818338E-2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557.75</v>
      </c>
      <c r="F89" s="37">
        <v>557.6</v>
      </c>
      <c r="G89" s="38">
        <v>551.20000000000005</v>
      </c>
      <c r="H89" s="38">
        <v>544.65</v>
      </c>
      <c r="I89" s="38">
        <v>538.25</v>
      </c>
      <c r="J89" s="38">
        <v>564.15000000000009</v>
      </c>
      <c r="K89" s="38">
        <v>570.54999999999995</v>
      </c>
      <c r="L89" s="38">
        <v>577.10000000000014</v>
      </c>
      <c r="M89" s="28">
        <v>564</v>
      </c>
      <c r="N89" s="28">
        <v>551.04999999999995</v>
      </c>
      <c r="O89" s="39">
        <v>2480000</v>
      </c>
      <c r="P89" s="40">
        <v>-0.11900532859680284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1675.55</v>
      </c>
      <c r="F90" s="37">
        <v>1655.9166666666667</v>
      </c>
      <c r="G90" s="38">
        <v>1630.6333333333334</v>
      </c>
      <c r="H90" s="38">
        <v>1585.7166666666667</v>
      </c>
      <c r="I90" s="38">
        <v>1560.4333333333334</v>
      </c>
      <c r="J90" s="38">
        <v>1700.8333333333335</v>
      </c>
      <c r="K90" s="38">
        <v>1726.1166666666668</v>
      </c>
      <c r="L90" s="38">
        <v>1771.0333333333335</v>
      </c>
      <c r="M90" s="28">
        <v>1681.2</v>
      </c>
      <c r="N90" s="28">
        <v>1611</v>
      </c>
      <c r="O90" s="39">
        <v>2313250</v>
      </c>
      <c r="P90" s="40">
        <v>-2.6194761047790442E-2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1255.3499999999999</v>
      </c>
      <c r="F91" s="37">
        <v>1248.2166666666665</v>
      </c>
      <c r="G91" s="38">
        <v>1237.4333333333329</v>
      </c>
      <c r="H91" s="38">
        <v>1219.5166666666664</v>
      </c>
      <c r="I91" s="38">
        <v>1208.7333333333329</v>
      </c>
      <c r="J91" s="38">
        <v>1266.133333333333</v>
      </c>
      <c r="K91" s="38">
        <v>1276.9166666666663</v>
      </c>
      <c r="L91" s="38">
        <v>1294.833333333333</v>
      </c>
      <c r="M91" s="28">
        <v>1259</v>
      </c>
      <c r="N91" s="28">
        <v>1230.3</v>
      </c>
      <c r="O91" s="39">
        <v>4599500</v>
      </c>
      <c r="P91" s="40">
        <v>5.574989068648885E-3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1082.75</v>
      </c>
      <c r="F92" s="37">
        <v>1072.3666666666666</v>
      </c>
      <c r="G92" s="38">
        <v>1058.2833333333331</v>
      </c>
      <c r="H92" s="38">
        <v>1033.8166666666666</v>
      </c>
      <c r="I92" s="38">
        <v>1019.7333333333331</v>
      </c>
      <c r="J92" s="38">
        <v>1096.833333333333</v>
      </c>
      <c r="K92" s="38">
        <v>1110.9166666666665</v>
      </c>
      <c r="L92" s="38">
        <v>1135.383333333333</v>
      </c>
      <c r="M92" s="28">
        <v>1086.45</v>
      </c>
      <c r="N92" s="28">
        <v>1047.9000000000001</v>
      </c>
      <c r="O92" s="39">
        <v>22351700</v>
      </c>
      <c r="P92" s="40">
        <v>-1.6145432136804808E-2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2194.3000000000002</v>
      </c>
      <c r="F93" s="37">
        <v>2185.0499999999997</v>
      </c>
      <c r="G93" s="38">
        <v>2171.2499999999995</v>
      </c>
      <c r="H93" s="38">
        <v>2148.1999999999998</v>
      </c>
      <c r="I93" s="38">
        <v>2134.3999999999996</v>
      </c>
      <c r="J93" s="38">
        <v>2208.0999999999995</v>
      </c>
      <c r="K93" s="38">
        <v>2221.8999999999996</v>
      </c>
      <c r="L93" s="38">
        <v>2244.9499999999994</v>
      </c>
      <c r="M93" s="28">
        <v>2198.85</v>
      </c>
      <c r="N93" s="28">
        <v>2162</v>
      </c>
      <c r="O93" s="39">
        <v>21594300</v>
      </c>
      <c r="P93" s="40">
        <v>-3.5163009621374682E-3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1815.85</v>
      </c>
      <c r="F94" s="37">
        <v>1793.9333333333332</v>
      </c>
      <c r="G94" s="38">
        <v>1766.0666666666664</v>
      </c>
      <c r="H94" s="38">
        <v>1716.2833333333333</v>
      </c>
      <c r="I94" s="38">
        <v>1688.4166666666665</v>
      </c>
      <c r="J94" s="38">
        <v>1843.7166666666662</v>
      </c>
      <c r="K94" s="38">
        <v>1871.583333333333</v>
      </c>
      <c r="L94" s="38">
        <v>1921.3666666666661</v>
      </c>
      <c r="M94" s="28">
        <v>1821.8</v>
      </c>
      <c r="N94" s="28">
        <v>1744.15</v>
      </c>
      <c r="O94" s="39">
        <v>4234200</v>
      </c>
      <c r="P94" s="40">
        <v>1.5590520963254341E-2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1318.25</v>
      </c>
      <c r="F95" s="37">
        <v>1313.7</v>
      </c>
      <c r="G95" s="38">
        <v>1306.1500000000001</v>
      </c>
      <c r="H95" s="38">
        <v>1294.05</v>
      </c>
      <c r="I95" s="38">
        <v>1286.5</v>
      </c>
      <c r="J95" s="38">
        <v>1325.8000000000002</v>
      </c>
      <c r="K95" s="38">
        <v>1333.35</v>
      </c>
      <c r="L95" s="38">
        <v>1345.4500000000003</v>
      </c>
      <c r="M95" s="28">
        <v>1321.25</v>
      </c>
      <c r="N95" s="28">
        <v>1301.5999999999999</v>
      </c>
      <c r="O95" s="39">
        <v>83744100</v>
      </c>
      <c r="P95" s="40">
        <v>-1.8682766622745777E-3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555.6</v>
      </c>
      <c r="F96" s="37">
        <v>551.9</v>
      </c>
      <c r="G96" s="38">
        <v>546.15</v>
      </c>
      <c r="H96" s="38">
        <v>536.70000000000005</v>
      </c>
      <c r="I96" s="38">
        <v>530.95000000000005</v>
      </c>
      <c r="J96" s="38">
        <v>561.34999999999991</v>
      </c>
      <c r="K96" s="38">
        <v>567.09999999999991</v>
      </c>
      <c r="L96" s="38">
        <v>576.54999999999984</v>
      </c>
      <c r="M96" s="28">
        <v>557.65</v>
      </c>
      <c r="N96" s="28">
        <v>542.45000000000005</v>
      </c>
      <c r="O96" s="39">
        <v>22433400</v>
      </c>
      <c r="P96" s="40">
        <v>-8.0256821829855531E-3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2530.1999999999998</v>
      </c>
      <c r="F97" s="37">
        <v>2531.0166666666664</v>
      </c>
      <c r="G97" s="38">
        <v>2499.7833333333328</v>
      </c>
      <c r="H97" s="38">
        <v>2469.3666666666663</v>
      </c>
      <c r="I97" s="38">
        <v>2438.1333333333328</v>
      </c>
      <c r="J97" s="38">
        <v>2561.4333333333329</v>
      </c>
      <c r="K97" s="38">
        <v>2592.6666666666665</v>
      </c>
      <c r="L97" s="38">
        <v>2623.083333333333</v>
      </c>
      <c r="M97" s="28">
        <v>2562.25</v>
      </c>
      <c r="N97" s="28">
        <v>2500.6</v>
      </c>
      <c r="O97" s="39">
        <v>3361200</v>
      </c>
      <c r="P97" s="40">
        <v>1.6696914700544463E-2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428.15</v>
      </c>
      <c r="F98" s="37">
        <v>419.8</v>
      </c>
      <c r="G98" s="38">
        <v>407.6</v>
      </c>
      <c r="H98" s="38">
        <v>387.05</v>
      </c>
      <c r="I98" s="38">
        <v>374.85</v>
      </c>
      <c r="J98" s="38">
        <v>440.35</v>
      </c>
      <c r="K98" s="38">
        <v>452.54999999999995</v>
      </c>
      <c r="L98" s="38">
        <v>473.1</v>
      </c>
      <c r="M98" s="28">
        <v>432</v>
      </c>
      <c r="N98" s="28">
        <v>399.25</v>
      </c>
      <c r="O98" s="39">
        <v>43866450</v>
      </c>
      <c r="P98" s="40">
        <v>-5.6922970255841365E-2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100.2</v>
      </c>
      <c r="F99" s="37">
        <v>97.933333333333337</v>
      </c>
      <c r="G99" s="38">
        <v>94.966666666666669</v>
      </c>
      <c r="H99" s="38">
        <v>89.733333333333334</v>
      </c>
      <c r="I99" s="38">
        <v>86.766666666666666</v>
      </c>
      <c r="J99" s="38">
        <v>103.16666666666667</v>
      </c>
      <c r="K99" s="38">
        <v>106.13333333333334</v>
      </c>
      <c r="L99" s="38">
        <v>111.36666666666667</v>
      </c>
      <c r="M99" s="28">
        <v>100.9</v>
      </c>
      <c r="N99" s="28">
        <v>92.7</v>
      </c>
      <c r="O99" s="39">
        <v>14091100</v>
      </c>
      <c r="P99" s="40">
        <v>-2.5862068965517241E-2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256.85000000000002</v>
      </c>
      <c r="F100" s="37">
        <v>255.41666666666671</v>
      </c>
      <c r="G100" s="38">
        <v>253.03333333333342</v>
      </c>
      <c r="H100" s="38">
        <v>249.2166666666667</v>
      </c>
      <c r="I100" s="38">
        <v>246.8333333333334</v>
      </c>
      <c r="J100" s="38">
        <v>259.23333333333346</v>
      </c>
      <c r="K100" s="38">
        <v>261.61666666666667</v>
      </c>
      <c r="L100" s="38">
        <v>265.43333333333345</v>
      </c>
      <c r="M100" s="28">
        <v>257.8</v>
      </c>
      <c r="N100" s="28">
        <v>251.6</v>
      </c>
      <c r="O100" s="39">
        <v>12984300</v>
      </c>
      <c r="P100" s="40">
        <v>9.819593514501028E-2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2245.65</v>
      </c>
      <c r="F101" s="37">
        <v>2249.15</v>
      </c>
      <c r="G101" s="38">
        <v>2223.6000000000004</v>
      </c>
      <c r="H101" s="38">
        <v>2201.5500000000002</v>
      </c>
      <c r="I101" s="38">
        <v>2176.0000000000005</v>
      </c>
      <c r="J101" s="38">
        <v>2271.2000000000003</v>
      </c>
      <c r="K101" s="38">
        <v>2296.7500000000005</v>
      </c>
      <c r="L101" s="38">
        <v>2318.8000000000002</v>
      </c>
      <c r="M101" s="28">
        <v>2274.6999999999998</v>
      </c>
      <c r="N101" s="28">
        <v>2227.1</v>
      </c>
      <c r="O101" s="39">
        <v>11142600</v>
      </c>
      <c r="P101" s="40">
        <v>3.264012455516014E-2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32322.05</v>
      </c>
      <c r="F102" s="37">
        <v>32191.900000000005</v>
      </c>
      <c r="G102" s="38">
        <v>31916.30000000001</v>
      </c>
      <c r="H102" s="38">
        <v>31510.550000000007</v>
      </c>
      <c r="I102" s="38">
        <v>31234.950000000012</v>
      </c>
      <c r="J102" s="38">
        <v>32597.650000000009</v>
      </c>
      <c r="K102" s="38">
        <v>32873.250000000007</v>
      </c>
      <c r="L102" s="38">
        <v>33279.000000000007</v>
      </c>
      <c r="M102" s="28">
        <v>32467.5</v>
      </c>
      <c r="N102" s="28">
        <v>31786.15</v>
      </c>
      <c r="O102" s="39">
        <v>16035</v>
      </c>
      <c r="P102" s="40">
        <v>9.4165813715455474E-2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120.8</v>
      </c>
      <c r="F103" s="37">
        <v>119.66666666666667</v>
      </c>
      <c r="G103" s="38">
        <v>118.03333333333335</v>
      </c>
      <c r="H103" s="38">
        <v>115.26666666666668</v>
      </c>
      <c r="I103" s="38">
        <v>113.63333333333335</v>
      </c>
      <c r="J103" s="38">
        <v>122.43333333333334</v>
      </c>
      <c r="K103" s="38">
        <v>124.06666666666666</v>
      </c>
      <c r="L103" s="38">
        <v>126.83333333333333</v>
      </c>
      <c r="M103" s="28">
        <v>121.3</v>
      </c>
      <c r="N103" s="28">
        <v>116.9</v>
      </c>
      <c r="O103" s="39">
        <v>40496100</v>
      </c>
      <c r="P103" s="40">
        <v>-8.3502501401911504E-3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711.45</v>
      </c>
      <c r="F104" s="37">
        <v>704.33333333333337</v>
      </c>
      <c r="G104" s="38">
        <v>694.76666666666677</v>
      </c>
      <c r="H104" s="38">
        <v>678.08333333333337</v>
      </c>
      <c r="I104" s="38">
        <v>668.51666666666677</v>
      </c>
      <c r="J104" s="38">
        <v>721.01666666666677</v>
      </c>
      <c r="K104" s="38">
        <v>730.58333333333337</v>
      </c>
      <c r="L104" s="38">
        <v>747.26666666666677</v>
      </c>
      <c r="M104" s="28">
        <v>713.9</v>
      </c>
      <c r="N104" s="28">
        <v>687.65</v>
      </c>
      <c r="O104" s="39">
        <v>109223125</v>
      </c>
      <c r="P104" s="40">
        <v>-4.6696109257614672E-2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1310.9</v>
      </c>
      <c r="F105" s="37">
        <v>1304.3500000000001</v>
      </c>
      <c r="G105" s="38">
        <v>1294.1000000000004</v>
      </c>
      <c r="H105" s="38">
        <v>1277.3000000000002</v>
      </c>
      <c r="I105" s="38">
        <v>1267.0500000000004</v>
      </c>
      <c r="J105" s="38">
        <v>1321.1500000000003</v>
      </c>
      <c r="K105" s="38">
        <v>1331.3999999999999</v>
      </c>
      <c r="L105" s="38">
        <v>1348.2000000000003</v>
      </c>
      <c r="M105" s="28">
        <v>1314.6</v>
      </c>
      <c r="N105" s="28">
        <v>1287.55</v>
      </c>
      <c r="O105" s="39">
        <v>3201950</v>
      </c>
      <c r="P105" s="40">
        <v>5.605979711692472E-3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502.1</v>
      </c>
      <c r="F106" s="37">
        <v>500.73333333333335</v>
      </c>
      <c r="G106" s="38">
        <v>493.81666666666672</v>
      </c>
      <c r="H106" s="38">
        <v>485.53333333333336</v>
      </c>
      <c r="I106" s="38">
        <v>478.61666666666673</v>
      </c>
      <c r="J106" s="38">
        <v>509.01666666666671</v>
      </c>
      <c r="K106" s="38">
        <v>515.93333333333339</v>
      </c>
      <c r="L106" s="38">
        <v>524.2166666666667</v>
      </c>
      <c r="M106" s="28">
        <v>507.65</v>
      </c>
      <c r="N106" s="28">
        <v>492.45</v>
      </c>
      <c r="O106" s="39">
        <v>5846250</v>
      </c>
      <c r="P106" s="40">
        <v>3.1084656084656083E-2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9.4</v>
      </c>
      <c r="F107" s="37">
        <v>9.3666666666666671</v>
      </c>
      <c r="G107" s="38">
        <v>9.1833333333333336</v>
      </c>
      <c r="H107" s="38">
        <v>8.9666666666666668</v>
      </c>
      <c r="I107" s="38">
        <v>8.7833333333333332</v>
      </c>
      <c r="J107" s="38">
        <v>9.5833333333333339</v>
      </c>
      <c r="K107" s="38">
        <v>9.7666666666666675</v>
      </c>
      <c r="L107" s="38">
        <v>9.9833333333333343</v>
      </c>
      <c r="M107" s="28">
        <v>9.5500000000000007</v>
      </c>
      <c r="N107" s="28">
        <v>9.15</v>
      </c>
      <c r="O107" s="39">
        <v>695590000</v>
      </c>
      <c r="P107" s="40">
        <v>-1.4870625557648459E-2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52.8</v>
      </c>
      <c r="F108" s="37">
        <v>52.333333333333336</v>
      </c>
      <c r="G108" s="38">
        <v>51.56666666666667</v>
      </c>
      <c r="H108" s="38">
        <v>50.333333333333336</v>
      </c>
      <c r="I108" s="38">
        <v>49.56666666666667</v>
      </c>
      <c r="J108" s="38">
        <v>53.56666666666667</v>
      </c>
      <c r="K108" s="38">
        <v>54.333333333333336</v>
      </c>
      <c r="L108" s="38">
        <v>55.56666666666667</v>
      </c>
      <c r="M108" s="28">
        <v>53.1</v>
      </c>
      <c r="N108" s="28">
        <v>51.1</v>
      </c>
      <c r="O108" s="39">
        <v>103630000</v>
      </c>
      <c r="P108" s="40">
        <v>3.6803874092009685E-3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36.85</v>
      </c>
      <c r="F109" s="37">
        <v>36.516666666666673</v>
      </c>
      <c r="G109" s="38">
        <v>35.983333333333348</v>
      </c>
      <c r="H109" s="38">
        <v>35.116666666666674</v>
      </c>
      <c r="I109" s="38">
        <v>34.58333333333335</v>
      </c>
      <c r="J109" s="38">
        <v>37.383333333333347</v>
      </c>
      <c r="K109" s="38">
        <v>37.916666666666664</v>
      </c>
      <c r="L109" s="38">
        <v>38.783333333333346</v>
      </c>
      <c r="M109" s="28">
        <v>37.049999999999997</v>
      </c>
      <c r="N109" s="28">
        <v>35.65</v>
      </c>
      <c r="O109" s="39">
        <v>235610700</v>
      </c>
      <c r="P109" s="40">
        <v>-1.9158021203708214E-2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195.3</v>
      </c>
      <c r="F110" s="37">
        <v>192.45000000000002</v>
      </c>
      <c r="G110" s="38">
        <v>188.95000000000005</v>
      </c>
      <c r="H110" s="38">
        <v>182.60000000000002</v>
      </c>
      <c r="I110" s="38">
        <v>179.10000000000005</v>
      </c>
      <c r="J110" s="38">
        <v>198.80000000000004</v>
      </c>
      <c r="K110" s="38">
        <v>202.29999999999998</v>
      </c>
      <c r="L110" s="38">
        <v>208.65000000000003</v>
      </c>
      <c r="M110" s="28">
        <v>195.95</v>
      </c>
      <c r="N110" s="28">
        <v>186.1</v>
      </c>
      <c r="O110" s="39">
        <v>47523750</v>
      </c>
      <c r="P110" s="40">
        <v>3.3251524028184627E-3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387.75</v>
      </c>
      <c r="F111" s="37">
        <v>384.0333333333333</v>
      </c>
      <c r="G111" s="38">
        <v>379.26666666666659</v>
      </c>
      <c r="H111" s="38">
        <v>370.7833333333333</v>
      </c>
      <c r="I111" s="38">
        <v>366.01666666666659</v>
      </c>
      <c r="J111" s="38">
        <v>392.51666666666659</v>
      </c>
      <c r="K111" s="38">
        <v>397.28333333333325</v>
      </c>
      <c r="L111" s="38">
        <v>405.76666666666659</v>
      </c>
      <c r="M111" s="28">
        <v>388.8</v>
      </c>
      <c r="N111" s="28">
        <v>375.55</v>
      </c>
      <c r="O111" s="39">
        <v>14162500</v>
      </c>
      <c r="P111" s="40">
        <v>5.2954406051932121E-2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231.9</v>
      </c>
      <c r="F112" s="37">
        <v>229.86666666666665</v>
      </c>
      <c r="G112" s="38">
        <v>226.73333333333329</v>
      </c>
      <c r="H112" s="38">
        <v>221.56666666666663</v>
      </c>
      <c r="I112" s="38">
        <v>218.43333333333328</v>
      </c>
      <c r="J112" s="38">
        <v>235.0333333333333</v>
      </c>
      <c r="K112" s="38">
        <v>238.16666666666669</v>
      </c>
      <c r="L112" s="38">
        <v>243.33333333333331</v>
      </c>
      <c r="M112" s="28">
        <v>233</v>
      </c>
      <c r="N112" s="28">
        <v>224.7</v>
      </c>
      <c r="O112" s="39">
        <v>27039906</v>
      </c>
      <c r="P112" s="40">
        <v>5.326648911170296E-2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183.1</v>
      </c>
      <c r="F113" s="37">
        <v>181.01666666666665</v>
      </c>
      <c r="G113" s="38">
        <v>178.33333333333331</v>
      </c>
      <c r="H113" s="38">
        <v>173.56666666666666</v>
      </c>
      <c r="I113" s="38">
        <v>170.88333333333333</v>
      </c>
      <c r="J113" s="38">
        <v>185.7833333333333</v>
      </c>
      <c r="K113" s="38">
        <v>188.46666666666664</v>
      </c>
      <c r="L113" s="38">
        <v>193.23333333333329</v>
      </c>
      <c r="M113" s="28">
        <v>183.7</v>
      </c>
      <c r="N113" s="28">
        <v>176.25</v>
      </c>
      <c r="O113" s="39">
        <v>13748900</v>
      </c>
      <c r="P113" s="40">
        <v>1.3467293715262932E-2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4276.05</v>
      </c>
      <c r="F114" s="37">
        <v>4231</v>
      </c>
      <c r="G114" s="38">
        <v>4145.05</v>
      </c>
      <c r="H114" s="38">
        <v>4014.05</v>
      </c>
      <c r="I114" s="38">
        <v>3928.1000000000004</v>
      </c>
      <c r="J114" s="38">
        <v>4362</v>
      </c>
      <c r="K114" s="38">
        <v>4447.9500000000007</v>
      </c>
      <c r="L114" s="38">
        <v>4578.95</v>
      </c>
      <c r="M114" s="28">
        <v>4316.95</v>
      </c>
      <c r="N114" s="28">
        <v>4100</v>
      </c>
      <c r="O114" s="39">
        <v>375600</v>
      </c>
      <c r="P114" s="40">
        <v>1.8507219849501728E-2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1681.8</v>
      </c>
      <c r="F115" s="37">
        <v>1666.45</v>
      </c>
      <c r="G115" s="38">
        <v>1646.7</v>
      </c>
      <c r="H115" s="38">
        <v>1611.6</v>
      </c>
      <c r="I115" s="38">
        <v>1591.85</v>
      </c>
      <c r="J115" s="38">
        <v>1701.5500000000002</v>
      </c>
      <c r="K115" s="38">
        <v>1721.3000000000002</v>
      </c>
      <c r="L115" s="38">
        <v>1756.4000000000003</v>
      </c>
      <c r="M115" s="28">
        <v>1686.2</v>
      </c>
      <c r="N115" s="28">
        <v>1631.35</v>
      </c>
      <c r="O115" s="39">
        <v>2513000</v>
      </c>
      <c r="P115" s="40">
        <v>1.3286022459224613E-2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905.85</v>
      </c>
      <c r="F116" s="37">
        <v>899.65</v>
      </c>
      <c r="G116" s="38">
        <v>891.55</v>
      </c>
      <c r="H116" s="38">
        <v>877.25</v>
      </c>
      <c r="I116" s="38">
        <v>869.15</v>
      </c>
      <c r="J116" s="38">
        <v>913.94999999999993</v>
      </c>
      <c r="K116" s="38">
        <v>922.05000000000007</v>
      </c>
      <c r="L116" s="38">
        <v>936.34999999999991</v>
      </c>
      <c r="M116" s="28">
        <v>907.75</v>
      </c>
      <c r="N116" s="28">
        <v>885.35</v>
      </c>
      <c r="O116" s="39">
        <v>25920000</v>
      </c>
      <c r="P116" s="40">
        <v>-3.010709234188725E-2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197.9</v>
      </c>
      <c r="F117" s="37">
        <v>195.51666666666665</v>
      </c>
      <c r="G117" s="38">
        <v>192.5333333333333</v>
      </c>
      <c r="H117" s="38">
        <v>187.16666666666666</v>
      </c>
      <c r="I117" s="38">
        <v>184.18333333333331</v>
      </c>
      <c r="J117" s="38">
        <v>200.8833333333333</v>
      </c>
      <c r="K117" s="38">
        <v>203.86666666666665</v>
      </c>
      <c r="L117" s="38">
        <v>209.23333333333329</v>
      </c>
      <c r="M117" s="28">
        <v>198.5</v>
      </c>
      <c r="N117" s="28">
        <v>190.15</v>
      </c>
      <c r="O117" s="39">
        <v>16755200</v>
      </c>
      <c r="P117" s="40">
        <v>-2.0621931260229133E-2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1523</v>
      </c>
      <c r="F118" s="37">
        <v>1511</v>
      </c>
      <c r="G118" s="38">
        <v>1494.55</v>
      </c>
      <c r="H118" s="38">
        <v>1466.1</v>
      </c>
      <c r="I118" s="38">
        <v>1449.6499999999999</v>
      </c>
      <c r="J118" s="38">
        <v>1539.45</v>
      </c>
      <c r="K118" s="38">
        <v>1555.8999999999999</v>
      </c>
      <c r="L118" s="38">
        <v>1584.3500000000001</v>
      </c>
      <c r="M118" s="28">
        <v>1527.45</v>
      </c>
      <c r="N118" s="28">
        <v>1482.55</v>
      </c>
      <c r="O118" s="39">
        <v>43671900</v>
      </c>
      <c r="P118" s="40">
        <v>1.66209242071889E-2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639.35</v>
      </c>
      <c r="F119" s="37">
        <v>623.0333333333333</v>
      </c>
      <c r="G119" s="38">
        <v>601.46666666666658</v>
      </c>
      <c r="H119" s="38">
        <v>563.58333333333326</v>
      </c>
      <c r="I119" s="38">
        <v>542.01666666666654</v>
      </c>
      <c r="J119" s="38">
        <v>660.91666666666663</v>
      </c>
      <c r="K119" s="38">
        <v>682.48333333333323</v>
      </c>
      <c r="L119" s="38">
        <v>720.36666666666667</v>
      </c>
      <c r="M119" s="28">
        <v>644.6</v>
      </c>
      <c r="N119" s="28">
        <v>585.15</v>
      </c>
      <c r="O119" s="39">
        <v>1299750</v>
      </c>
      <c r="P119" s="40">
        <v>-6.9779924852388625E-2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124.45</v>
      </c>
      <c r="F120" s="37">
        <v>123.61666666666667</v>
      </c>
      <c r="G120" s="38">
        <v>122.33333333333334</v>
      </c>
      <c r="H120" s="38">
        <v>120.21666666666667</v>
      </c>
      <c r="I120" s="38">
        <v>118.93333333333334</v>
      </c>
      <c r="J120" s="38">
        <v>125.73333333333335</v>
      </c>
      <c r="K120" s="38">
        <v>127.01666666666668</v>
      </c>
      <c r="L120" s="38">
        <v>129.13333333333335</v>
      </c>
      <c r="M120" s="28">
        <v>124.9</v>
      </c>
      <c r="N120" s="28">
        <v>121.5</v>
      </c>
      <c r="O120" s="39">
        <v>50121500</v>
      </c>
      <c r="P120" s="40">
        <v>-3.1767955801104975E-2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990.25</v>
      </c>
      <c r="F121" s="37">
        <v>986.41666666666663</v>
      </c>
      <c r="G121" s="38">
        <v>976.83333333333326</v>
      </c>
      <c r="H121" s="38">
        <v>963.41666666666663</v>
      </c>
      <c r="I121" s="38">
        <v>953.83333333333326</v>
      </c>
      <c r="J121" s="38">
        <v>999.83333333333326</v>
      </c>
      <c r="K121" s="38">
        <v>1009.4166666666665</v>
      </c>
      <c r="L121" s="38">
        <v>1022.8333333333333</v>
      </c>
      <c r="M121" s="28">
        <v>996</v>
      </c>
      <c r="N121" s="28">
        <v>973</v>
      </c>
      <c r="O121" s="39">
        <v>776350</v>
      </c>
      <c r="P121" s="40">
        <v>-1.6531542944008108E-2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665.35</v>
      </c>
      <c r="F122" s="37">
        <v>657.25000000000011</v>
      </c>
      <c r="G122" s="38">
        <v>645.80000000000018</v>
      </c>
      <c r="H122" s="38">
        <v>626.25000000000011</v>
      </c>
      <c r="I122" s="38">
        <v>614.80000000000018</v>
      </c>
      <c r="J122" s="38">
        <v>676.80000000000018</v>
      </c>
      <c r="K122" s="38">
        <v>688.25000000000023</v>
      </c>
      <c r="L122" s="38">
        <v>707.80000000000018</v>
      </c>
      <c r="M122" s="28">
        <v>668.7</v>
      </c>
      <c r="N122" s="28">
        <v>637.70000000000005</v>
      </c>
      <c r="O122" s="39">
        <v>15149750</v>
      </c>
      <c r="P122" s="40">
        <v>1.5960568008449711E-2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259.60000000000002</v>
      </c>
      <c r="F123" s="37">
        <v>256.91666666666669</v>
      </c>
      <c r="G123" s="38">
        <v>253.53333333333336</v>
      </c>
      <c r="H123" s="38">
        <v>247.46666666666667</v>
      </c>
      <c r="I123" s="38">
        <v>244.08333333333334</v>
      </c>
      <c r="J123" s="38">
        <v>262.98333333333335</v>
      </c>
      <c r="K123" s="38">
        <v>266.36666666666667</v>
      </c>
      <c r="L123" s="38">
        <v>272.43333333333339</v>
      </c>
      <c r="M123" s="28">
        <v>260.3</v>
      </c>
      <c r="N123" s="28">
        <v>250.85</v>
      </c>
      <c r="O123" s="39">
        <v>112467200</v>
      </c>
      <c r="P123" s="40">
        <v>-1.6124517104305468E-2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483.95</v>
      </c>
      <c r="F124" s="37">
        <v>479.23333333333335</v>
      </c>
      <c r="G124" s="38">
        <v>470.51666666666671</v>
      </c>
      <c r="H124" s="38">
        <v>457.08333333333337</v>
      </c>
      <c r="I124" s="38">
        <v>448.36666666666673</v>
      </c>
      <c r="J124" s="38">
        <v>492.66666666666669</v>
      </c>
      <c r="K124" s="38">
        <v>501.38333333333338</v>
      </c>
      <c r="L124" s="38">
        <v>514.81666666666661</v>
      </c>
      <c r="M124" s="28">
        <v>487.95</v>
      </c>
      <c r="N124" s="28">
        <v>465.8</v>
      </c>
      <c r="O124" s="39">
        <v>29186250</v>
      </c>
      <c r="P124" s="40">
        <v>1.4115705350938151E-2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2392.25</v>
      </c>
      <c r="F125" s="37">
        <v>2370.4666666666667</v>
      </c>
      <c r="G125" s="38">
        <v>2335.9333333333334</v>
      </c>
      <c r="H125" s="38">
        <v>2279.6166666666668</v>
      </c>
      <c r="I125" s="38">
        <v>2245.0833333333335</v>
      </c>
      <c r="J125" s="38">
        <v>2426.7833333333333</v>
      </c>
      <c r="K125" s="38">
        <v>2461.3166666666671</v>
      </c>
      <c r="L125" s="38">
        <v>2517.6333333333332</v>
      </c>
      <c r="M125" s="28">
        <v>2405</v>
      </c>
      <c r="N125" s="28">
        <v>2314.15</v>
      </c>
      <c r="O125" s="39">
        <v>261275</v>
      </c>
      <c r="P125" s="40">
        <v>3.8970076548364652E-2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641.29999999999995</v>
      </c>
      <c r="F126" s="37">
        <v>632.13333333333333</v>
      </c>
      <c r="G126" s="38">
        <v>619.26666666666665</v>
      </c>
      <c r="H126" s="38">
        <v>597.23333333333335</v>
      </c>
      <c r="I126" s="38">
        <v>584.36666666666667</v>
      </c>
      <c r="J126" s="38">
        <v>654.16666666666663</v>
      </c>
      <c r="K126" s="38">
        <v>667.03333333333319</v>
      </c>
      <c r="L126" s="38">
        <v>689.06666666666661</v>
      </c>
      <c r="M126" s="28">
        <v>645</v>
      </c>
      <c r="N126" s="28">
        <v>610.1</v>
      </c>
      <c r="O126" s="39">
        <v>30932550</v>
      </c>
      <c r="P126" s="40">
        <v>5.2206721066947442E-3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496.75</v>
      </c>
      <c r="F127" s="37">
        <v>493.2</v>
      </c>
      <c r="G127" s="38">
        <v>486.95</v>
      </c>
      <c r="H127" s="38">
        <v>477.15</v>
      </c>
      <c r="I127" s="38">
        <v>470.9</v>
      </c>
      <c r="J127" s="38">
        <v>503</v>
      </c>
      <c r="K127" s="38">
        <v>509.25</v>
      </c>
      <c r="L127" s="38">
        <v>519.04999999999995</v>
      </c>
      <c r="M127" s="28">
        <v>499.45</v>
      </c>
      <c r="N127" s="28">
        <v>483.4</v>
      </c>
      <c r="O127" s="39">
        <v>11070625</v>
      </c>
      <c r="P127" s="40">
        <v>7.7947200728265813E-3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1837.5</v>
      </c>
      <c r="F128" s="37">
        <v>1831.9833333333333</v>
      </c>
      <c r="G128" s="38">
        <v>1821.8666666666668</v>
      </c>
      <c r="H128" s="38">
        <v>1806.2333333333333</v>
      </c>
      <c r="I128" s="38">
        <v>1796.1166666666668</v>
      </c>
      <c r="J128" s="38">
        <v>1847.6166666666668</v>
      </c>
      <c r="K128" s="38">
        <v>1857.7333333333331</v>
      </c>
      <c r="L128" s="38">
        <v>1873.3666666666668</v>
      </c>
      <c r="M128" s="28">
        <v>1842.1</v>
      </c>
      <c r="N128" s="28">
        <v>1816.35</v>
      </c>
      <c r="O128" s="39">
        <v>14298400</v>
      </c>
      <c r="P128" s="40">
        <v>-5.1553503674812276E-2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80.2</v>
      </c>
      <c r="F129" s="37">
        <v>79.266666666666666</v>
      </c>
      <c r="G129" s="38">
        <v>77.983333333333334</v>
      </c>
      <c r="H129" s="38">
        <v>75.766666666666666</v>
      </c>
      <c r="I129" s="38">
        <v>74.483333333333334</v>
      </c>
      <c r="J129" s="38">
        <v>81.483333333333334</v>
      </c>
      <c r="K129" s="38">
        <v>82.766666666666666</v>
      </c>
      <c r="L129" s="38">
        <v>84.983333333333334</v>
      </c>
      <c r="M129" s="28">
        <v>80.55</v>
      </c>
      <c r="N129" s="28">
        <v>77.05</v>
      </c>
      <c r="O129" s="39">
        <v>55739304</v>
      </c>
      <c r="P129" s="40">
        <v>-1.9312293923692887E-2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2123.25</v>
      </c>
      <c r="F130" s="37">
        <v>2138.2666666666664</v>
      </c>
      <c r="G130" s="38">
        <v>2099.833333333333</v>
      </c>
      <c r="H130" s="38">
        <v>2076.4166666666665</v>
      </c>
      <c r="I130" s="38">
        <v>2037.9833333333331</v>
      </c>
      <c r="J130" s="38">
        <v>2161.6833333333329</v>
      </c>
      <c r="K130" s="38">
        <v>2200.1166666666663</v>
      </c>
      <c r="L130" s="38">
        <v>2223.5333333333328</v>
      </c>
      <c r="M130" s="28">
        <v>2176.6999999999998</v>
      </c>
      <c r="N130" s="28">
        <v>2114.85</v>
      </c>
      <c r="O130" s="39">
        <v>1162500</v>
      </c>
      <c r="P130" s="40">
        <v>9.4375147093433753E-2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560.5</v>
      </c>
      <c r="F131" s="37">
        <v>555.38333333333333</v>
      </c>
      <c r="G131" s="38">
        <v>548.76666666666665</v>
      </c>
      <c r="H131" s="38">
        <v>537.0333333333333</v>
      </c>
      <c r="I131" s="38">
        <v>530.41666666666663</v>
      </c>
      <c r="J131" s="38">
        <v>567.11666666666667</v>
      </c>
      <c r="K131" s="38">
        <v>573.73333333333323</v>
      </c>
      <c r="L131" s="38">
        <v>585.4666666666667</v>
      </c>
      <c r="M131" s="28">
        <v>562</v>
      </c>
      <c r="N131" s="28">
        <v>543.65</v>
      </c>
      <c r="O131" s="39">
        <v>6830100</v>
      </c>
      <c r="P131" s="40">
        <v>-5.7644438621773878E-3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356.2</v>
      </c>
      <c r="F132" s="37">
        <v>351.33333333333331</v>
      </c>
      <c r="G132" s="38">
        <v>345.31666666666661</v>
      </c>
      <c r="H132" s="38">
        <v>334.43333333333328</v>
      </c>
      <c r="I132" s="38">
        <v>328.41666666666657</v>
      </c>
      <c r="J132" s="38">
        <v>362.21666666666664</v>
      </c>
      <c r="K132" s="38">
        <v>368.23333333333341</v>
      </c>
      <c r="L132" s="38">
        <v>379.11666666666667</v>
      </c>
      <c r="M132" s="28">
        <v>357.35</v>
      </c>
      <c r="N132" s="28">
        <v>340.45</v>
      </c>
      <c r="O132" s="39">
        <v>23766000</v>
      </c>
      <c r="P132" s="40">
        <v>3.2765513645054756E-2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1604.95</v>
      </c>
      <c r="F133" s="37">
        <v>1588.4333333333334</v>
      </c>
      <c r="G133" s="38">
        <v>1568.7666666666669</v>
      </c>
      <c r="H133" s="38">
        <v>1532.5833333333335</v>
      </c>
      <c r="I133" s="38">
        <v>1512.916666666667</v>
      </c>
      <c r="J133" s="38">
        <v>1624.6166666666668</v>
      </c>
      <c r="K133" s="38">
        <v>1644.2833333333333</v>
      </c>
      <c r="L133" s="38">
        <v>1680.4666666666667</v>
      </c>
      <c r="M133" s="28">
        <v>1608.1</v>
      </c>
      <c r="N133" s="28">
        <v>1552.25</v>
      </c>
      <c r="O133" s="39">
        <v>14376900</v>
      </c>
      <c r="P133" s="40">
        <v>-3.4929265468458946E-2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4294.7</v>
      </c>
      <c r="F134" s="37">
        <v>4242.8999999999996</v>
      </c>
      <c r="G134" s="38">
        <v>4174.6499999999996</v>
      </c>
      <c r="H134" s="38">
        <v>4054.6000000000004</v>
      </c>
      <c r="I134" s="38">
        <v>3986.3500000000004</v>
      </c>
      <c r="J134" s="38">
        <v>4362.9499999999989</v>
      </c>
      <c r="K134" s="38">
        <v>4431.1999999999989</v>
      </c>
      <c r="L134" s="38">
        <v>4551.2499999999982</v>
      </c>
      <c r="M134" s="28">
        <v>4311.1499999999996</v>
      </c>
      <c r="N134" s="28">
        <v>4122.8500000000004</v>
      </c>
      <c r="O134" s="39">
        <v>2180100</v>
      </c>
      <c r="P134" s="40">
        <v>-3.5247261865250581E-2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3676.95</v>
      </c>
      <c r="F135" s="37">
        <v>3582.2833333333328</v>
      </c>
      <c r="G135" s="38">
        <v>3476.1166666666659</v>
      </c>
      <c r="H135" s="38">
        <v>3275.2833333333328</v>
      </c>
      <c r="I135" s="38">
        <v>3169.1166666666659</v>
      </c>
      <c r="J135" s="38">
        <v>3783.1166666666659</v>
      </c>
      <c r="K135" s="38">
        <v>3889.2833333333328</v>
      </c>
      <c r="L135" s="38">
        <v>4090.1166666666659</v>
      </c>
      <c r="M135" s="28">
        <v>3688.45</v>
      </c>
      <c r="N135" s="28">
        <v>3381.45</v>
      </c>
      <c r="O135" s="39">
        <v>1073400</v>
      </c>
      <c r="P135" s="40">
        <v>-4.8404255319148937E-2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689.55</v>
      </c>
      <c r="F136" s="37">
        <v>685.73333333333323</v>
      </c>
      <c r="G136" s="38">
        <v>678.51666666666642</v>
      </c>
      <c r="H136" s="38">
        <v>667.48333333333323</v>
      </c>
      <c r="I136" s="38">
        <v>660.26666666666642</v>
      </c>
      <c r="J136" s="38">
        <v>696.76666666666642</v>
      </c>
      <c r="K136" s="38">
        <v>703.98333333333335</v>
      </c>
      <c r="L136" s="38">
        <v>715.01666666666642</v>
      </c>
      <c r="M136" s="28">
        <v>692.95</v>
      </c>
      <c r="N136" s="28">
        <v>674.7</v>
      </c>
      <c r="O136" s="39">
        <v>8459200</v>
      </c>
      <c r="P136" s="40">
        <v>1.9045668646323982E-2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910.7</v>
      </c>
      <c r="F137" s="37">
        <v>908.11666666666667</v>
      </c>
      <c r="G137" s="38">
        <v>900.23333333333335</v>
      </c>
      <c r="H137" s="38">
        <v>889.76666666666665</v>
      </c>
      <c r="I137" s="38">
        <v>881.88333333333333</v>
      </c>
      <c r="J137" s="38">
        <v>918.58333333333337</v>
      </c>
      <c r="K137" s="38">
        <v>926.46666666666681</v>
      </c>
      <c r="L137" s="38">
        <v>936.93333333333339</v>
      </c>
      <c r="M137" s="28">
        <v>916</v>
      </c>
      <c r="N137" s="28">
        <v>897.65</v>
      </c>
      <c r="O137" s="39">
        <v>12136600</v>
      </c>
      <c r="P137" s="40">
        <v>1.3147899257874131E-2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175.85</v>
      </c>
      <c r="F138" s="37">
        <v>173.75</v>
      </c>
      <c r="G138" s="38">
        <v>170.85</v>
      </c>
      <c r="H138" s="38">
        <v>165.85</v>
      </c>
      <c r="I138" s="38">
        <v>162.94999999999999</v>
      </c>
      <c r="J138" s="38">
        <v>178.75</v>
      </c>
      <c r="K138" s="38">
        <v>181.64999999999998</v>
      </c>
      <c r="L138" s="38">
        <v>186.65</v>
      </c>
      <c r="M138" s="28">
        <v>176.65</v>
      </c>
      <c r="N138" s="28">
        <v>168.75</v>
      </c>
      <c r="O138" s="39">
        <v>26312000</v>
      </c>
      <c r="P138" s="40">
        <v>-3.0395136778115504E-4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105.95</v>
      </c>
      <c r="F139" s="37">
        <v>104.58333333333333</v>
      </c>
      <c r="G139" s="38">
        <v>102.66666666666666</v>
      </c>
      <c r="H139" s="38">
        <v>99.383333333333326</v>
      </c>
      <c r="I139" s="38">
        <v>97.466666666666654</v>
      </c>
      <c r="J139" s="38">
        <v>107.86666666666666</v>
      </c>
      <c r="K139" s="38">
        <v>109.78333333333332</v>
      </c>
      <c r="L139" s="38">
        <v>113.06666666666666</v>
      </c>
      <c r="M139" s="28">
        <v>106.5</v>
      </c>
      <c r="N139" s="28">
        <v>101.3</v>
      </c>
      <c r="O139" s="39">
        <v>28767000</v>
      </c>
      <c r="P139" s="40">
        <v>2.5091479351803448E-3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503.9</v>
      </c>
      <c r="F140" s="37">
        <v>502.51666666666665</v>
      </c>
      <c r="G140" s="38">
        <v>496.0333333333333</v>
      </c>
      <c r="H140" s="38">
        <v>488.16666666666663</v>
      </c>
      <c r="I140" s="38">
        <v>481.68333333333328</v>
      </c>
      <c r="J140" s="38">
        <v>510.38333333333333</v>
      </c>
      <c r="K140" s="38">
        <v>516.86666666666667</v>
      </c>
      <c r="L140" s="38">
        <v>524.73333333333335</v>
      </c>
      <c r="M140" s="28">
        <v>509</v>
      </c>
      <c r="N140" s="28">
        <v>494.65</v>
      </c>
      <c r="O140" s="39">
        <v>8886200</v>
      </c>
      <c r="P140" s="40">
        <v>1.046144049487162E-2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7525.05</v>
      </c>
      <c r="F141" s="37">
        <v>7451.0333333333328</v>
      </c>
      <c r="G141" s="38">
        <v>7327.0666666666657</v>
      </c>
      <c r="H141" s="38">
        <v>7129.083333333333</v>
      </c>
      <c r="I141" s="38">
        <v>7005.1166666666659</v>
      </c>
      <c r="J141" s="38">
        <v>7649.0166666666655</v>
      </c>
      <c r="K141" s="38">
        <v>7772.9833333333327</v>
      </c>
      <c r="L141" s="38">
        <v>7970.9666666666653</v>
      </c>
      <c r="M141" s="28">
        <v>7575</v>
      </c>
      <c r="N141" s="28">
        <v>7253.05</v>
      </c>
      <c r="O141" s="39">
        <v>2870800</v>
      </c>
      <c r="P141" s="40">
        <v>1.4302159277217706E-3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835.9</v>
      </c>
      <c r="F142" s="37">
        <v>829.53333333333342</v>
      </c>
      <c r="G142" s="38">
        <v>820.56666666666683</v>
      </c>
      <c r="H142" s="38">
        <v>805.23333333333346</v>
      </c>
      <c r="I142" s="38">
        <v>796.26666666666688</v>
      </c>
      <c r="J142" s="38">
        <v>844.86666666666679</v>
      </c>
      <c r="K142" s="38">
        <v>853.83333333333326</v>
      </c>
      <c r="L142" s="38">
        <v>869.16666666666674</v>
      </c>
      <c r="M142" s="28">
        <v>838.5</v>
      </c>
      <c r="N142" s="28">
        <v>814.2</v>
      </c>
      <c r="O142" s="39">
        <v>12596875</v>
      </c>
      <c r="P142" s="40">
        <v>-2.6720767974664755E-3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1215.45</v>
      </c>
      <c r="F143" s="37">
        <v>1219.2</v>
      </c>
      <c r="G143" s="38">
        <v>1162.3500000000001</v>
      </c>
      <c r="H143" s="38">
        <v>1109.25</v>
      </c>
      <c r="I143" s="38">
        <v>1052.4000000000001</v>
      </c>
      <c r="J143" s="38">
        <v>1272.3000000000002</v>
      </c>
      <c r="K143" s="38">
        <v>1329.15</v>
      </c>
      <c r="L143" s="38">
        <v>1382.2500000000002</v>
      </c>
      <c r="M143" s="28">
        <v>1276.05</v>
      </c>
      <c r="N143" s="28">
        <v>1166.0999999999999</v>
      </c>
      <c r="O143" s="39">
        <v>2933800</v>
      </c>
      <c r="P143" s="40">
        <v>9.7670938172294455E-2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1868.7</v>
      </c>
      <c r="F144" s="37">
        <v>1892.0333333333335</v>
      </c>
      <c r="G144" s="38">
        <v>1837.0666666666671</v>
      </c>
      <c r="H144" s="38">
        <v>1805.4333333333336</v>
      </c>
      <c r="I144" s="38">
        <v>1750.4666666666672</v>
      </c>
      <c r="J144" s="38">
        <v>1923.666666666667</v>
      </c>
      <c r="K144" s="38">
        <v>1978.6333333333337</v>
      </c>
      <c r="L144" s="38">
        <v>2010.2666666666669</v>
      </c>
      <c r="M144" s="28">
        <v>1947</v>
      </c>
      <c r="N144" s="28">
        <v>1860.4</v>
      </c>
      <c r="O144" s="39">
        <v>505400</v>
      </c>
      <c r="P144" s="40">
        <v>0.10881965774462483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739.85</v>
      </c>
      <c r="F145" s="37">
        <v>732.4</v>
      </c>
      <c r="G145" s="38">
        <v>723.15</v>
      </c>
      <c r="H145" s="38">
        <v>706.45</v>
      </c>
      <c r="I145" s="38">
        <v>697.2</v>
      </c>
      <c r="J145" s="38">
        <v>749.09999999999991</v>
      </c>
      <c r="K145" s="38">
        <v>758.34999999999991</v>
      </c>
      <c r="L145" s="38">
        <v>775.04999999999984</v>
      </c>
      <c r="M145" s="28">
        <v>741.65</v>
      </c>
      <c r="N145" s="28">
        <v>715.7</v>
      </c>
      <c r="O145" s="39">
        <v>1812850</v>
      </c>
      <c r="P145" s="40">
        <v>-6.7663817663817663E-3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769.2</v>
      </c>
      <c r="F146" s="37">
        <v>765.51666666666677</v>
      </c>
      <c r="G146" s="38">
        <v>759.83333333333348</v>
      </c>
      <c r="H146" s="38">
        <v>750.4666666666667</v>
      </c>
      <c r="I146" s="38">
        <v>744.78333333333342</v>
      </c>
      <c r="J146" s="38">
        <v>774.88333333333355</v>
      </c>
      <c r="K146" s="38">
        <v>780.56666666666672</v>
      </c>
      <c r="L146" s="38">
        <v>789.93333333333362</v>
      </c>
      <c r="M146" s="28">
        <v>771.2</v>
      </c>
      <c r="N146" s="28">
        <v>756.15</v>
      </c>
      <c r="O146" s="39">
        <v>2944200</v>
      </c>
      <c r="P146" s="40">
        <v>-1.9776268477826608E-2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3079.15</v>
      </c>
      <c r="F147" s="37">
        <v>3042.5499999999997</v>
      </c>
      <c r="G147" s="38">
        <v>2991.3499999999995</v>
      </c>
      <c r="H147" s="38">
        <v>2903.5499999999997</v>
      </c>
      <c r="I147" s="38">
        <v>2852.3499999999995</v>
      </c>
      <c r="J147" s="38">
        <v>3130.3499999999995</v>
      </c>
      <c r="K147" s="38">
        <v>3181.5499999999993</v>
      </c>
      <c r="L147" s="38">
        <v>3269.3499999999995</v>
      </c>
      <c r="M147" s="28">
        <v>3093.75</v>
      </c>
      <c r="N147" s="28">
        <v>2954.75</v>
      </c>
      <c r="O147" s="39">
        <v>2708600</v>
      </c>
      <c r="P147" s="40">
        <v>-8.1294858649480009E-3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126.5</v>
      </c>
      <c r="F148" s="37">
        <v>124.76666666666667</v>
      </c>
      <c r="G148" s="38">
        <v>122.78333333333333</v>
      </c>
      <c r="H148" s="38">
        <v>119.06666666666666</v>
      </c>
      <c r="I148" s="38">
        <v>117.08333333333333</v>
      </c>
      <c r="J148" s="38">
        <v>128.48333333333335</v>
      </c>
      <c r="K148" s="38">
        <v>130.46666666666664</v>
      </c>
      <c r="L148" s="38">
        <v>134.18333333333334</v>
      </c>
      <c r="M148" s="28">
        <v>126.75</v>
      </c>
      <c r="N148" s="28">
        <v>121.05</v>
      </c>
      <c r="O148" s="39">
        <v>30675000</v>
      </c>
      <c r="P148" s="40">
        <v>-3.8657411034677278E-2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2583.35</v>
      </c>
      <c r="F149" s="37">
        <v>2551.35</v>
      </c>
      <c r="G149" s="38">
        <v>2511.8999999999996</v>
      </c>
      <c r="H149" s="38">
        <v>2440.4499999999998</v>
      </c>
      <c r="I149" s="38">
        <v>2400.9999999999995</v>
      </c>
      <c r="J149" s="38">
        <v>2622.7999999999997</v>
      </c>
      <c r="K149" s="38">
        <v>2662.2499999999995</v>
      </c>
      <c r="L149" s="38">
        <v>2733.7</v>
      </c>
      <c r="M149" s="28">
        <v>2590.8000000000002</v>
      </c>
      <c r="N149" s="28">
        <v>2479.9</v>
      </c>
      <c r="O149" s="39">
        <v>1825775</v>
      </c>
      <c r="P149" s="40">
        <v>-1.0245707238402429E-2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74033.55</v>
      </c>
      <c r="F150" s="37">
        <v>73531.21666666666</v>
      </c>
      <c r="G150" s="38">
        <v>72793.733333333323</v>
      </c>
      <c r="H150" s="38">
        <v>71553.916666666657</v>
      </c>
      <c r="I150" s="38">
        <v>70816.43333333332</v>
      </c>
      <c r="J150" s="38">
        <v>74771.033333333326</v>
      </c>
      <c r="K150" s="38">
        <v>75508.516666666663</v>
      </c>
      <c r="L150" s="38">
        <v>76748.333333333328</v>
      </c>
      <c r="M150" s="28">
        <v>74268.7</v>
      </c>
      <c r="N150" s="28">
        <v>72291.399999999994</v>
      </c>
      <c r="O150" s="39">
        <v>127650</v>
      </c>
      <c r="P150" s="40">
        <v>-8.851618914511996E-3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1188.7</v>
      </c>
      <c r="F151" s="37">
        <v>1174.1166666666668</v>
      </c>
      <c r="G151" s="38">
        <v>1157.3833333333337</v>
      </c>
      <c r="H151" s="38">
        <v>1126.0666666666668</v>
      </c>
      <c r="I151" s="38">
        <v>1109.3333333333337</v>
      </c>
      <c r="J151" s="38">
        <v>1205.4333333333336</v>
      </c>
      <c r="K151" s="38">
        <v>1222.1666666666667</v>
      </c>
      <c r="L151" s="38">
        <v>1253.4833333333336</v>
      </c>
      <c r="M151" s="28">
        <v>1190.8499999999999</v>
      </c>
      <c r="N151" s="28">
        <v>1142.8</v>
      </c>
      <c r="O151" s="39">
        <v>3061125</v>
      </c>
      <c r="P151" s="40">
        <v>-8.5023685169440064E-3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276.60000000000002</v>
      </c>
      <c r="F152" s="37">
        <v>274.58333333333331</v>
      </c>
      <c r="G152" s="38">
        <v>270.46666666666664</v>
      </c>
      <c r="H152" s="38">
        <v>264.33333333333331</v>
      </c>
      <c r="I152" s="38">
        <v>260.21666666666664</v>
      </c>
      <c r="J152" s="38">
        <v>280.71666666666664</v>
      </c>
      <c r="K152" s="38">
        <v>284.83333333333331</v>
      </c>
      <c r="L152" s="38">
        <v>290.96666666666664</v>
      </c>
      <c r="M152" s="28">
        <v>278.7</v>
      </c>
      <c r="N152" s="28">
        <v>268.45</v>
      </c>
      <c r="O152" s="39">
        <v>3377600</v>
      </c>
      <c r="P152" s="40">
        <v>2.0299661672305461E-2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97.8</v>
      </c>
      <c r="F153" s="37">
        <v>96.166666666666671</v>
      </c>
      <c r="G153" s="38">
        <v>93.733333333333348</v>
      </c>
      <c r="H153" s="38">
        <v>89.666666666666671</v>
      </c>
      <c r="I153" s="38">
        <v>87.233333333333348</v>
      </c>
      <c r="J153" s="38">
        <v>100.23333333333335</v>
      </c>
      <c r="K153" s="38">
        <v>102.66666666666666</v>
      </c>
      <c r="L153" s="38">
        <v>106.73333333333335</v>
      </c>
      <c r="M153" s="28">
        <v>98.6</v>
      </c>
      <c r="N153" s="28">
        <v>92.1</v>
      </c>
      <c r="O153" s="39">
        <v>56733250</v>
      </c>
      <c r="P153" s="40">
        <v>-1.1111934217349434E-2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3653.9</v>
      </c>
      <c r="F154" s="37">
        <v>3609.6833333333329</v>
      </c>
      <c r="G154" s="38">
        <v>3544.3666666666659</v>
      </c>
      <c r="H154" s="38">
        <v>3434.833333333333</v>
      </c>
      <c r="I154" s="38">
        <v>3369.516666666666</v>
      </c>
      <c r="J154" s="38">
        <v>3719.2166666666658</v>
      </c>
      <c r="K154" s="38">
        <v>3784.5333333333324</v>
      </c>
      <c r="L154" s="38">
        <v>3894.0666666666657</v>
      </c>
      <c r="M154" s="28">
        <v>3675</v>
      </c>
      <c r="N154" s="28">
        <v>3500.15</v>
      </c>
      <c r="O154" s="39">
        <v>1693000</v>
      </c>
      <c r="P154" s="40">
        <v>3.0040307247699446E-2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3887.2</v>
      </c>
      <c r="F155" s="37">
        <v>3897.2000000000003</v>
      </c>
      <c r="G155" s="38">
        <v>3834.0000000000005</v>
      </c>
      <c r="H155" s="38">
        <v>3780.8</v>
      </c>
      <c r="I155" s="38">
        <v>3717.6000000000004</v>
      </c>
      <c r="J155" s="38">
        <v>3950.4000000000005</v>
      </c>
      <c r="K155" s="38">
        <v>4013.6000000000004</v>
      </c>
      <c r="L155" s="38">
        <v>4066.8000000000006</v>
      </c>
      <c r="M155" s="28">
        <v>3960.4</v>
      </c>
      <c r="N155" s="28">
        <v>3844</v>
      </c>
      <c r="O155" s="39">
        <v>379575</v>
      </c>
      <c r="P155" s="40">
        <v>-4.6353872244205764E-2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34.4</v>
      </c>
      <c r="F156" s="37">
        <v>33.949999999999996</v>
      </c>
      <c r="G156" s="38">
        <v>33.449999999999989</v>
      </c>
      <c r="H156" s="38">
        <v>32.499999999999993</v>
      </c>
      <c r="I156" s="38">
        <v>31.999999999999986</v>
      </c>
      <c r="J156" s="38">
        <v>34.899999999999991</v>
      </c>
      <c r="K156" s="38">
        <v>35.400000000000006</v>
      </c>
      <c r="L156" s="38">
        <v>36.349999999999994</v>
      </c>
      <c r="M156" s="28">
        <v>34.450000000000003</v>
      </c>
      <c r="N156" s="28">
        <v>33</v>
      </c>
      <c r="O156" s="39">
        <v>27864000</v>
      </c>
      <c r="P156" s="40">
        <v>-1.1829228949349392E-3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16375.55</v>
      </c>
      <c r="F157" s="37">
        <v>16331.85</v>
      </c>
      <c r="G157" s="38">
        <v>16243.7</v>
      </c>
      <c r="H157" s="38">
        <v>16111.85</v>
      </c>
      <c r="I157" s="38">
        <v>16023.7</v>
      </c>
      <c r="J157" s="38">
        <v>16463.7</v>
      </c>
      <c r="K157" s="38">
        <v>16551.849999999999</v>
      </c>
      <c r="L157" s="38">
        <v>16683.7</v>
      </c>
      <c r="M157" s="28">
        <v>16420</v>
      </c>
      <c r="N157" s="28">
        <v>16200</v>
      </c>
      <c r="O157" s="39">
        <v>369860</v>
      </c>
      <c r="P157" s="40">
        <v>4.4094399277326106E-2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143.69999999999999</v>
      </c>
      <c r="F158" s="37">
        <v>142.5</v>
      </c>
      <c r="G158" s="38">
        <v>140.69999999999999</v>
      </c>
      <c r="H158" s="38">
        <v>137.69999999999999</v>
      </c>
      <c r="I158" s="38">
        <v>135.89999999999998</v>
      </c>
      <c r="J158" s="38">
        <v>145.5</v>
      </c>
      <c r="K158" s="38">
        <v>147.30000000000001</v>
      </c>
      <c r="L158" s="38">
        <v>150.30000000000001</v>
      </c>
      <c r="M158" s="28">
        <v>144.30000000000001</v>
      </c>
      <c r="N158" s="28">
        <v>139.5</v>
      </c>
      <c r="O158" s="39">
        <v>51811100</v>
      </c>
      <c r="P158" s="40">
        <v>-2.0891364902506964E-2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150.30000000000001</v>
      </c>
      <c r="F159" s="37">
        <v>147.53333333333333</v>
      </c>
      <c r="G159" s="38">
        <v>144.36666666666667</v>
      </c>
      <c r="H159" s="38">
        <v>138.43333333333334</v>
      </c>
      <c r="I159" s="38">
        <v>135.26666666666668</v>
      </c>
      <c r="J159" s="38">
        <v>153.46666666666667</v>
      </c>
      <c r="K159" s="38">
        <v>156.63333333333335</v>
      </c>
      <c r="L159" s="38">
        <v>162.56666666666666</v>
      </c>
      <c r="M159" s="28">
        <v>150.69999999999999</v>
      </c>
      <c r="N159" s="28">
        <v>141.6</v>
      </c>
      <c r="O159" s="39">
        <v>90037200</v>
      </c>
      <c r="P159" s="40">
        <v>3.9689330612782202E-2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836.9</v>
      </c>
      <c r="F160" s="37">
        <v>828.91666666666663</v>
      </c>
      <c r="G160" s="38">
        <v>815.63333333333321</v>
      </c>
      <c r="H160" s="38">
        <v>794.36666666666656</v>
      </c>
      <c r="I160" s="38">
        <v>781.08333333333314</v>
      </c>
      <c r="J160" s="38">
        <v>850.18333333333328</v>
      </c>
      <c r="K160" s="38">
        <v>863.46666666666681</v>
      </c>
      <c r="L160" s="38">
        <v>884.73333333333335</v>
      </c>
      <c r="M160" s="28">
        <v>842.2</v>
      </c>
      <c r="N160" s="28">
        <v>807.65</v>
      </c>
      <c r="O160" s="39">
        <v>4635400</v>
      </c>
      <c r="P160" s="40">
        <v>2.5871417505809451E-2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3272.8</v>
      </c>
      <c r="F161" s="37">
        <v>3232.9500000000003</v>
      </c>
      <c r="G161" s="38">
        <v>3173.6500000000005</v>
      </c>
      <c r="H161" s="38">
        <v>3074.5000000000005</v>
      </c>
      <c r="I161" s="38">
        <v>3015.2000000000007</v>
      </c>
      <c r="J161" s="38">
        <v>3332.1000000000004</v>
      </c>
      <c r="K161" s="38">
        <v>3391.4000000000005</v>
      </c>
      <c r="L161" s="38">
        <v>3490.55</v>
      </c>
      <c r="M161" s="28">
        <v>3292.25</v>
      </c>
      <c r="N161" s="28">
        <v>3133.8</v>
      </c>
      <c r="O161" s="39">
        <v>294375</v>
      </c>
      <c r="P161" s="40">
        <v>-2.7663088356729974E-2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163.05000000000001</v>
      </c>
      <c r="F162" s="37">
        <v>160.75</v>
      </c>
      <c r="G162" s="38">
        <v>158</v>
      </c>
      <c r="H162" s="38">
        <v>152.94999999999999</v>
      </c>
      <c r="I162" s="38">
        <v>150.19999999999999</v>
      </c>
      <c r="J162" s="38">
        <v>165.8</v>
      </c>
      <c r="K162" s="38">
        <v>168.55</v>
      </c>
      <c r="L162" s="38">
        <v>173.60000000000002</v>
      </c>
      <c r="M162" s="28">
        <v>163.5</v>
      </c>
      <c r="N162" s="28">
        <v>155.69999999999999</v>
      </c>
      <c r="O162" s="39">
        <v>47247200</v>
      </c>
      <c r="P162" s="40">
        <v>-1.9573380202924023E-2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42223</v>
      </c>
      <c r="F163" s="37">
        <v>42290.683333333334</v>
      </c>
      <c r="G163" s="38">
        <v>41851.366666666669</v>
      </c>
      <c r="H163" s="38">
        <v>41479.733333333337</v>
      </c>
      <c r="I163" s="38">
        <v>41040.416666666672</v>
      </c>
      <c r="J163" s="38">
        <v>42662.316666666666</v>
      </c>
      <c r="K163" s="38">
        <v>43101.633333333331</v>
      </c>
      <c r="L163" s="38">
        <v>43473.266666666663</v>
      </c>
      <c r="M163" s="28">
        <v>42730</v>
      </c>
      <c r="N163" s="28">
        <v>41919.050000000003</v>
      </c>
      <c r="O163" s="39">
        <v>93885</v>
      </c>
      <c r="P163" s="40">
        <v>3.0797101449275364E-2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1980.8</v>
      </c>
      <c r="F164" s="37">
        <v>1949.1000000000001</v>
      </c>
      <c r="G164" s="38">
        <v>1908.9500000000003</v>
      </c>
      <c r="H164" s="38">
        <v>1837.1000000000001</v>
      </c>
      <c r="I164" s="38">
        <v>1796.9500000000003</v>
      </c>
      <c r="J164" s="38">
        <v>2020.9500000000003</v>
      </c>
      <c r="K164" s="38">
        <v>2061.1000000000004</v>
      </c>
      <c r="L164" s="38">
        <v>2132.9500000000003</v>
      </c>
      <c r="M164" s="28">
        <v>1989.25</v>
      </c>
      <c r="N164" s="28">
        <v>1877.25</v>
      </c>
      <c r="O164" s="39">
        <v>3461975</v>
      </c>
      <c r="P164" s="40">
        <v>-3.8771957588225985E-3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3740.85</v>
      </c>
      <c r="F165" s="37">
        <v>3710.6333333333332</v>
      </c>
      <c r="G165" s="38">
        <v>3653.6166666666663</v>
      </c>
      <c r="H165" s="38">
        <v>3566.3833333333332</v>
      </c>
      <c r="I165" s="38">
        <v>3509.3666666666663</v>
      </c>
      <c r="J165" s="38">
        <v>3797.8666666666663</v>
      </c>
      <c r="K165" s="38">
        <v>3854.8833333333328</v>
      </c>
      <c r="L165" s="38">
        <v>3942.1166666666663</v>
      </c>
      <c r="M165" s="28">
        <v>3767.65</v>
      </c>
      <c r="N165" s="28">
        <v>3623.4</v>
      </c>
      <c r="O165" s="39">
        <v>506700</v>
      </c>
      <c r="P165" s="40">
        <v>8.1306017925736232E-2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212.2</v>
      </c>
      <c r="F166" s="37">
        <v>211.16666666666666</v>
      </c>
      <c r="G166" s="38">
        <v>208.93333333333331</v>
      </c>
      <c r="H166" s="38">
        <v>205.66666666666666</v>
      </c>
      <c r="I166" s="38">
        <v>203.43333333333331</v>
      </c>
      <c r="J166" s="38">
        <v>214.43333333333331</v>
      </c>
      <c r="K166" s="38">
        <v>216.66666666666666</v>
      </c>
      <c r="L166" s="38">
        <v>219.93333333333331</v>
      </c>
      <c r="M166" s="28">
        <v>213.4</v>
      </c>
      <c r="N166" s="28">
        <v>207.9</v>
      </c>
      <c r="O166" s="39">
        <v>15930000</v>
      </c>
      <c r="P166" s="40">
        <v>2.0368946963873945E-2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109.4</v>
      </c>
      <c r="F167" s="37">
        <v>108.41666666666667</v>
      </c>
      <c r="G167" s="38">
        <v>107.23333333333335</v>
      </c>
      <c r="H167" s="38">
        <v>105.06666666666668</v>
      </c>
      <c r="I167" s="38">
        <v>103.88333333333335</v>
      </c>
      <c r="J167" s="38">
        <v>110.58333333333334</v>
      </c>
      <c r="K167" s="38">
        <v>111.76666666666665</v>
      </c>
      <c r="L167" s="38">
        <v>113.93333333333334</v>
      </c>
      <c r="M167" s="28">
        <v>109.6</v>
      </c>
      <c r="N167" s="28">
        <v>106.25</v>
      </c>
      <c r="O167" s="39">
        <v>39872200</v>
      </c>
      <c r="P167" s="40">
        <v>-2.8109415142813964E-2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2164.5500000000002</v>
      </c>
      <c r="F168" s="37">
        <v>2144.8166666666671</v>
      </c>
      <c r="G168" s="38">
        <v>2116.6333333333341</v>
      </c>
      <c r="H168" s="38">
        <v>2068.7166666666672</v>
      </c>
      <c r="I168" s="38">
        <v>2040.5333333333342</v>
      </c>
      <c r="J168" s="38">
        <v>2192.733333333334</v>
      </c>
      <c r="K168" s="38">
        <v>2220.9166666666674</v>
      </c>
      <c r="L168" s="38">
        <v>2268.8333333333339</v>
      </c>
      <c r="M168" s="28">
        <v>2173</v>
      </c>
      <c r="N168" s="28">
        <v>2096.9</v>
      </c>
      <c r="O168" s="39">
        <v>3395500</v>
      </c>
      <c r="P168" s="40">
        <v>2.0665814984594574E-2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2513.4</v>
      </c>
      <c r="F169" s="37">
        <v>2483.65</v>
      </c>
      <c r="G169" s="38">
        <v>2425.3000000000002</v>
      </c>
      <c r="H169" s="38">
        <v>2337.2000000000003</v>
      </c>
      <c r="I169" s="38">
        <v>2278.8500000000004</v>
      </c>
      <c r="J169" s="38">
        <v>2571.75</v>
      </c>
      <c r="K169" s="38">
        <v>2630.0999999999995</v>
      </c>
      <c r="L169" s="38">
        <v>2718.2</v>
      </c>
      <c r="M169" s="28">
        <v>2542</v>
      </c>
      <c r="N169" s="28">
        <v>2395.5500000000002</v>
      </c>
      <c r="O169" s="39">
        <v>1584500</v>
      </c>
      <c r="P169" s="40">
        <v>-1.323369142145415E-2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29.9</v>
      </c>
      <c r="F170" s="37">
        <v>29.783333333333331</v>
      </c>
      <c r="G170" s="38">
        <v>29.466666666666661</v>
      </c>
      <c r="H170" s="38">
        <v>29.033333333333331</v>
      </c>
      <c r="I170" s="38">
        <v>28.716666666666661</v>
      </c>
      <c r="J170" s="38">
        <v>30.216666666666661</v>
      </c>
      <c r="K170" s="38">
        <v>30.533333333333331</v>
      </c>
      <c r="L170" s="38">
        <v>30.966666666666661</v>
      </c>
      <c r="M170" s="28">
        <v>30.1</v>
      </c>
      <c r="N170" s="28">
        <v>29.35</v>
      </c>
      <c r="O170" s="39">
        <v>301888000</v>
      </c>
      <c r="P170" s="40">
        <v>-2.4405377456049638E-2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2606.1</v>
      </c>
      <c r="F171" s="37">
        <v>2606.15</v>
      </c>
      <c r="G171" s="38">
        <v>2583.5500000000002</v>
      </c>
      <c r="H171" s="38">
        <v>2561</v>
      </c>
      <c r="I171" s="38">
        <v>2538.4</v>
      </c>
      <c r="J171" s="38">
        <v>2628.7000000000003</v>
      </c>
      <c r="K171" s="38">
        <v>2651.2999999999997</v>
      </c>
      <c r="L171" s="38">
        <v>2673.8500000000004</v>
      </c>
      <c r="M171" s="28">
        <v>2628.75</v>
      </c>
      <c r="N171" s="28">
        <v>2583.6</v>
      </c>
      <c r="O171" s="39">
        <v>599700</v>
      </c>
      <c r="P171" s="40">
        <v>-2.5353486104339348E-2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239.45</v>
      </c>
      <c r="F172" s="37">
        <v>237.70000000000002</v>
      </c>
      <c r="G172" s="38">
        <v>235.35000000000002</v>
      </c>
      <c r="H172" s="38">
        <v>231.25</v>
      </c>
      <c r="I172" s="38">
        <v>228.9</v>
      </c>
      <c r="J172" s="38">
        <v>241.80000000000004</v>
      </c>
      <c r="K172" s="38">
        <v>244.15</v>
      </c>
      <c r="L172" s="38">
        <v>248.25000000000006</v>
      </c>
      <c r="M172" s="28">
        <v>240.05</v>
      </c>
      <c r="N172" s="28">
        <v>233.6</v>
      </c>
      <c r="O172" s="39">
        <v>56703625</v>
      </c>
      <c r="P172" s="40">
        <v>9.0638212530134293E-3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1778.85</v>
      </c>
      <c r="F173" s="37">
        <v>1766.95</v>
      </c>
      <c r="G173" s="38">
        <v>1741.9</v>
      </c>
      <c r="H173" s="38">
        <v>1704.95</v>
      </c>
      <c r="I173" s="38">
        <v>1679.9</v>
      </c>
      <c r="J173" s="38">
        <v>1803.9</v>
      </c>
      <c r="K173" s="38">
        <v>1828.9499999999998</v>
      </c>
      <c r="L173" s="38">
        <v>1865.9</v>
      </c>
      <c r="M173" s="28">
        <v>1792</v>
      </c>
      <c r="N173" s="28">
        <v>1730</v>
      </c>
      <c r="O173" s="39">
        <v>2535610</v>
      </c>
      <c r="P173" s="40">
        <v>-6.379585326953748E-3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164.4</v>
      </c>
      <c r="F174" s="37">
        <v>160.76666666666668</v>
      </c>
      <c r="G174" s="38">
        <v>156.58333333333337</v>
      </c>
      <c r="H174" s="38">
        <v>148.76666666666668</v>
      </c>
      <c r="I174" s="38">
        <v>144.58333333333337</v>
      </c>
      <c r="J174" s="38">
        <v>168.58333333333337</v>
      </c>
      <c r="K174" s="38">
        <v>172.76666666666671</v>
      </c>
      <c r="L174" s="38">
        <v>180.58333333333337</v>
      </c>
      <c r="M174" s="28">
        <v>164.95</v>
      </c>
      <c r="N174" s="28">
        <v>152.94999999999999</v>
      </c>
      <c r="O174" s="39">
        <v>7027000</v>
      </c>
      <c r="P174" s="40">
        <v>-1.6170808540427021E-2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697.2</v>
      </c>
      <c r="F175" s="37">
        <v>693.56666666666661</v>
      </c>
      <c r="G175" s="38">
        <v>685.63333333333321</v>
      </c>
      <c r="H175" s="38">
        <v>674.06666666666661</v>
      </c>
      <c r="I175" s="38">
        <v>666.13333333333321</v>
      </c>
      <c r="J175" s="38">
        <v>705.13333333333321</v>
      </c>
      <c r="K175" s="38">
        <v>713.06666666666661</v>
      </c>
      <c r="L175" s="38">
        <v>724.63333333333321</v>
      </c>
      <c r="M175" s="28">
        <v>701.5</v>
      </c>
      <c r="N175" s="28">
        <v>682</v>
      </c>
      <c r="O175" s="39">
        <v>2536400</v>
      </c>
      <c r="P175" s="40">
        <v>2.156795617939062E-2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121.05</v>
      </c>
      <c r="F176" s="37">
        <v>119.51666666666665</v>
      </c>
      <c r="G176" s="38">
        <v>117.43333333333331</v>
      </c>
      <c r="H176" s="38">
        <v>113.81666666666666</v>
      </c>
      <c r="I176" s="38">
        <v>111.73333333333332</v>
      </c>
      <c r="J176" s="38">
        <v>123.1333333333333</v>
      </c>
      <c r="K176" s="38">
        <v>125.21666666666664</v>
      </c>
      <c r="L176" s="38">
        <v>128.83333333333329</v>
      </c>
      <c r="M176" s="28">
        <v>121.6</v>
      </c>
      <c r="N176" s="28">
        <v>115.9</v>
      </c>
      <c r="O176" s="39">
        <v>53935900</v>
      </c>
      <c r="P176" s="40">
        <v>3.9099224758411294E-2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119.15</v>
      </c>
      <c r="F177" s="37">
        <v>118.06666666666668</v>
      </c>
      <c r="G177" s="38">
        <v>116.68333333333335</v>
      </c>
      <c r="H177" s="38">
        <v>114.21666666666667</v>
      </c>
      <c r="I177" s="38">
        <v>112.83333333333334</v>
      </c>
      <c r="J177" s="38">
        <v>120.53333333333336</v>
      </c>
      <c r="K177" s="38">
        <v>121.91666666666669</v>
      </c>
      <c r="L177" s="38">
        <v>124.38333333333337</v>
      </c>
      <c r="M177" s="28">
        <v>119.45</v>
      </c>
      <c r="N177" s="28">
        <v>115.6</v>
      </c>
      <c r="O177" s="39">
        <v>28386000</v>
      </c>
      <c r="P177" s="40">
        <v>-3.0135301353013531E-2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2531.5500000000002</v>
      </c>
      <c r="F178" s="37">
        <v>2500.4333333333334</v>
      </c>
      <c r="G178" s="38">
        <v>2461.1166666666668</v>
      </c>
      <c r="H178" s="38">
        <v>2390.6833333333334</v>
      </c>
      <c r="I178" s="38">
        <v>2351.3666666666668</v>
      </c>
      <c r="J178" s="38">
        <v>2570.8666666666668</v>
      </c>
      <c r="K178" s="38">
        <v>2610.1833333333334</v>
      </c>
      <c r="L178" s="38">
        <v>2680.6166666666668</v>
      </c>
      <c r="M178" s="28">
        <v>2539.75</v>
      </c>
      <c r="N178" s="28">
        <v>2430</v>
      </c>
      <c r="O178" s="39">
        <v>38411250</v>
      </c>
      <c r="P178" s="40">
        <v>-2.5194142726626737E-2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85.9</v>
      </c>
      <c r="F179" s="37">
        <v>84.833333333333329</v>
      </c>
      <c r="G179" s="38">
        <v>83.566666666666663</v>
      </c>
      <c r="H179" s="38">
        <v>81.233333333333334</v>
      </c>
      <c r="I179" s="38">
        <v>79.966666666666669</v>
      </c>
      <c r="J179" s="38">
        <v>87.166666666666657</v>
      </c>
      <c r="K179" s="38">
        <v>88.433333333333337</v>
      </c>
      <c r="L179" s="38">
        <v>90.766666666666652</v>
      </c>
      <c r="M179" s="28">
        <v>86.1</v>
      </c>
      <c r="N179" s="28">
        <v>82.5</v>
      </c>
      <c r="O179" s="39">
        <v>138150250</v>
      </c>
      <c r="P179" s="40">
        <v>1.2638719892102678E-2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734.5</v>
      </c>
      <c r="F180" s="37">
        <v>731.26666666666677</v>
      </c>
      <c r="G180" s="38">
        <v>725.23333333333358</v>
      </c>
      <c r="H180" s="38">
        <v>715.96666666666681</v>
      </c>
      <c r="I180" s="38">
        <v>709.93333333333362</v>
      </c>
      <c r="J180" s="38">
        <v>740.53333333333353</v>
      </c>
      <c r="K180" s="38">
        <v>746.56666666666661</v>
      </c>
      <c r="L180" s="38">
        <v>755.83333333333348</v>
      </c>
      <c r="M180" s="28">
        <v>737.3</v>
      </c>
      <c r="N180" s="28">
        <v>722</v>
      </c>
      <c r="O180" s="39">
        <v>7432400</v>
      </c>
      <c r="P180" s="40">
        <v>1.1692642755053427E-2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1069.7</v>
      </c>
      <c r="F181" s="37">
        <v>1061.0333333333335</v>
      </c>
      <c r="G181" s="38">
        <v>1047.7166666666672</v>
      </c>
      <c r="H181" s="38">
        <v>1025.7333333333336</v>
      </c>
      <c r="I181" s="38">
        <v>1012.4166666666672</v>
      </c>
      <c r="J181" s="38">
        <v>1083.0166666666671</v>
      </c>
      <c r="K181" s="38">
        <v>1096.3333333333333</v>
      </c>
      <c r="L181" s="38">
        <v>1118.3166666666671</v>
      </c>
      <c r="M181" s="28">
        <v>1074.3499999999999</v>
      </c>
      <c r="N181" s="28">
        <v>1039.05</v>
      </c>
      <c r="O181" s="39">
        <v>7551750</v>
      </c>
      <c r="P181" s="40">
        <v>1.9902477858493384E-3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461.45</v>
      </c>
      <c r="F182" s="37">
        <v>458.38333333333338</v>
      </c>
      <c r="G182" s="38">
        <v>452.76666666666677</v>
      </c>
      <c r="H182" s="38">
        <v>444.08333333333337</v>
      </c>
      <c r="I182" s="38">
        <v>438.46666666666675</v>
      </c>
      <c r="J182" s="38">
        <v>467.06666666666678</v>
      </c>
      <c r="K182" s="38">
        <v>472.68333333333345</v>
      </c>
      <c r="L182" s="38">
        <v>481.36666666666679</v>
      </c>
      <c r="M182" s="28">
        <v>464</v>
      </c>
      <c r="N182" s="28">
        <v>449.7</v>
      </c>
      <c r="O182" s="39">
        <v>68106000</v>
      </c>
      <c r="P182" s="40">
        <v>-4.6935348446683456E-2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21952.05</v>
      </c>
      <c r="F183" s="37">
        <v>21884.449999999997</v>
      </c>
      <c r="G183" s="38">
        <v>21553.799999999996</v>
      </c>
      <c r="H183" s="38">
        <v>21155.55</v>
      </c>
      <c r="I183" s="38">
        <v>20824.899999999998</v>
      </c>
      <c r="J183" s="38">
        <v>22282.699999999993</v>
      </c>
      <c r="K183" s="38">
        <v>22613.349999999995</v>
      </c>
      <c r="L183" s="38">
        <v>23011.599999999991</v>
      </c>
      <c r="M183" s="28">
        <v>22215.1</v>
      </c>
      <c r="N183" s="28">
        <v>21486.2</v>
      </c>
      <c r="O183" s="39">
        <v>259750</v>
      </c>
      <c r="P183" s="40">
        <v>6.3895146426377225E-2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2318.8000000000002</v>
      </c>
      <c r="F184" s="37">
        <v>2320.3000000000002</v>
      </c>
      <c r="G184" s="38">
        <v>2296.9500000000003</v>
      </c>
      <c r="H184" s="38">
        <v>2275.1</v>
      </c>
      <c r="I184" s="38">
        <v>2251.75</v>
      </c>
      <c r="J184" s="38">
        <v>2342.1500000000005</v>
      </c>
      <c r="K184" s="38">
        <v>2365.5000000000009</v>
      </c>
      <c r="L184" s="38">
        <v>2387.3500000000008</v>
      </c>
      <c r="M184" s="28">
        <v>2343.65</v>
      </c>
      <c r="N184" s="28">
        <v>2298.4499999999998</v>
      </c>
      <c r="O184" s="39">
        <v>1573000</v>
      </c>
      <c r="P184" s="40">
        <v>1.4544164597374955E-2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2334.0500000000002</v>
      </c>
      <c r="F185" s="37">
        <v>2312.0499999999997</v>
      </c>
      <c r="G185" s="38">
        <v>2278.9999999999995</v>
      </c>
      <c r="H185" s="38">
        <v>2223.9499999999998</v>
      </c>
      <c r="I185" s="38">
        <v>2190.8999999999996</v>
      </c>
      <c r="J185" s="38">
        <v>2367.0999999999995</v>
      </c>
      <c r="K185" s="38">
        <v>2400.1499999999996</v>
      </c>
      <c r="L185" s="38">
        <v>2455.1999999999994</v>
      </c>
      <c r="M185" s="28">
        <v>2345.1</v>
      </c>
      <c r="N185" s="28">
        <v>2257</v>
      </c>
      <c r="O185" s="39">
        <v>3883875</v>
      </c>
      <c r="P185" s="40">
        <v>-1.4557564224548049E-2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1112.55</v>
      </c>
      <c r="F186" s="37">
        <v>1103.9666666666665</v>
      </c>
      <c r="G186" s="38">
        <v>1090.083333333333</v>
      </c>
      <c r="H186" s="38">
        <v>1067.6166666666666</v>
      </c>
      <c r="I186" s="38">
        <v>1053.7333333333331</v>
      </c>
      <c r="J186" s="38">
        <v>1126.4333333333329</v>
      </c>
      <c r="K186" s="38">
        <v>1140.3166666666666</v>
      </c>
      <c r="L186" s="38">
        <v>1162.7833333333328</v>
      </c>
      <c r="M186" s="28">
        <v>1117.8499999999999</v>
      </c>
      <c r="N186" s="28">
        <v>1081.5</v>
      </c>
      <c r="O186" s="39">
        <v>4516400</v>
      </c>
      <c r="P186" s="40">
        <v>2.8867078207576499E-3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303.7</v>
      </c>
      <c r="F187" s="37">
        <v>299.88333333333327</v>
      </c>
      <c r="G187" s="38">
        <v>295.11666666666656</v>
      </c>
      <c r="H187" s="38">
        <v>286.5333333333333</v>
      </c>
      <c r="I187" s="38">
        <v>281.76666666666659</v>
      </c>
      <c r="J187" s="38">
        <v>308.46666666666653</v>
      </c>
      <c r="K187" s="38">
        <v>313.23333333333329</v>
      </c>
      <c r="L187" s="38">
        <v>321.81666666666649</v>
      </c>
      <c r="M187" s="28">
        <v>304.64999999999998</v>
      </c>
      <c r="N187" s="28">
        <v>291.3</v>
      </c>
      <c r="O187" s="39">
        <v>4245300</v>
      </c>
      <c r="P187" s="40">
        <v>6.3640220619431477E-4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894.15</v>
      </c>
      <c r="F188" s="37">
        <v>890.43333333333339</v>
      </c>
      <c r="G188" s="38">
        <v>883.86666666666679</v>
      </c>
      <c r="H188" s="38">
        <v>873.58333333333337</v>
      </c>
      <c r="I188" s="38">
        <v>867.01666666666677</v>
      </c>
      <c r="J188" s="38">
        <v>900.71666666666681</v>
      </c>
      <c r="K188" s="38">
        <v>907.28333333333342</v>
      </c>
      <c r="L188" s="38">
        <v>917.56666666666683</v>
      </c>
      <c r="M188" s="28">
        <v>897</v>
      </c>
      <c r="N188" s="28">
        <v>880.15</v>
      </c>
      <c r="O188" s="39">
        <v>20065500</v>
      </c>
      <c r="P188" s="40">
        <v>-6.6534982846449733E-3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424.15</v>
      </c>
      <c r="F189" s="37">
        <v>418.9666666666667</v>
      </c>
      <c r="G189" s="38">
        <v>412.93333333333339</v>
      </c>
      <c r="H189" s="38">
        <v>401.7166666666667</v>
      </c>
      <c r="I189" s="38">
        <v>395.68333333333339</v>
      </c>
      <c r="J189" s="38">
        <v>430.18333333333339</v>
      </c>
      <c r="K189" s="38">
        <v>436.2166666666667</v>
      </c>
      <c r="L189" s="38">
        <v>447.43333333333339</v>
      </c>
      <c r="M189" s="28">
        <v>425</v>
      </c>
      <c r="N189" s="28">
        <v>407.75</v>
      </c>
      <c r="O189" s="39">
        <v>12898500</v>
      </c>
      <c r="P189" s="40">
        <v>3.2668300081670752E-3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560.54999999999995</v>
      </c>
      <c r="F190" s="37">
        <v>552.16666666666663</v>
      </c>
      <c r="G190" s="38">
        <v>539.38333333333321</v>
      </c>
      <c r="H190" s="38">
        <v>518.21666666666658</v>
      </c>
      <c r="I190" s="38">
        <v>505.43333333333317</v>
      </c>
      <c r="J190" s="38">
        <v>573.33333333333326</v>
      </c>
      <c r="K190" s="38">
        <v>586.11666666666679</v>
      </c>
      <c r="L190" s="38">
        <v>607.2833333333333</v>
      </c>
      <c r="M190" s="28">
        <v>564.95000000000005</v>
      </c>
      <c r="N190" s="28">
        <v>531</v>
      </c>
      <c r="O190" s="39">
        <v>1005300</v>
      </c>
      <c r="P190" s="40">
        <v>-3.5868418528819411E-2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971.05</v>
      </c>
      <c r="F191" s="37">
        <v>957.31666666666661</v>
      </c>
      <c r="G191" s="38">
        <v>941.18333333333317</v>
      </c>
      <c r="H191" s="38">
        <v>911.31666666666661</v>
      </c>
      <c r="I191" s="38">
        <v>895.18333333333317</v>
      </c>
      <c r="J191" s="38">
        <v>987.18333333333317</v>
      </c>
      <c r="K191" s="38">
        <v>1003.3166666666666</v>
      </c>
      <c r="L191" s="38">
        <v>1033.1833333333332</v>
      </c>
      <c r="M191" s="28">
        <v>973.45</v>
      </c>
      <c r="N191" s="28">
        <v>927.45</v>
      </c>
      <c r="O191" s="39">
        <v>5741000</v>
      </c>
      <c r="P191" s="40">
        <v>-5.9006720209801675E-2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1007.8</v>
      </c>
      <c r="F192" s="37">
        <v>996.86666666666667</v>
      </c>
      <c r="G192" s="38">
        <v>983.98333333333335</v>
      </c>
      <c r="H192" s="38">
        <v>960.16666666666663</v>
      </c>
      <c r="I192" s="38">
        <v>947.2833333333333</v>
      </c>
      <c r="J192" s="38">
        <v>1020.6833333333334</v>
      </c>
      <c r="K192" s="38">
        <v>1033.5666666666668</v>
      </c>
      <c r="L192" s="38">
        <v>1057.3833333333334</v>
      </c>
      <c r="M192" s="28">
        <v>1009.75</v>
      </c>
      <c r="N192" s="28">
        <v>973.05</v>
      </c>
      <c r="O192" s="39">
        <v>4368600</v>
      </c>
      <c r="P192" s="40">
        <v>-7.4070707988730345E-3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736.7</v>
      </c>
      <c r="F193" s="37">
        <v>734.68333333333339</v>
      </c>
      <c r="G193" s="38">
        <v>725.51666666666677</v>
      </c>
      <c r="H193" s="38">
        <v>714.33333333333337</v>
      </c>
      <c r="I193" s="38">
        <v>705.16666666666674</v>
      </c>
      <c r="J193" s="38">
        <v>745.86666666666679</v>
      </c>
      <c r="K193" s="38">
        <v>755.0333333333333</v>
      </c>
      <c r="L193" s="38">
        <v>766.21666666666681</v>
      </c>
      <c r="M193" s="28">
        <v>743.85</v>
      </c>
      <c r="N193" s="28">
        <v>723.5</v>
      </c>
      <c r="O193" s="39">
        <v>8655525</v>
      </c>
      <c r="P193" s="40">
        <v>6.2004803577837289E-2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424.2</v>
      </c>
      <c r="F194" s="37">
        <v>418.5</v>
      </c>
      <c r="G194" s="38">
        <v>410.8</v>
      </c>
      <c r="H194" s="38">
        <v>397.40000000000003</v>
      </c>
      <c r="I194" s="38">
        <v>389.70000000000005</v>
      </c>
      <c r="J194" s="38">
        <v>431.9</v>
      </c>
      <c r="K194" s="38">
        <v>439.6</v>
      </c>
      <c r="L194" s="38">
        <v>452.99999999999994</v>
      </c>
      <c r="M194" s="28">
        <v>426.2</v>
      </c>
      <c r="N194" s="28">
        <v>405.1</v>
      </c>
      <c r="O194" s="39">
        <v>77229300</v>
      </c>
      <c r="P194" s="40">
        <v>-1.1526957029255125E-2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241.15</v>
      </c>
      <c r="F195" s="37">
        <v>237.20000000000002</v>
      </c>
      <c r="G195" s="38">
        <v>231.95000000000005</v>
      </c>
      <c r="H195" s="38">
        <v>222.75000000000003</v>
      </c>
      <c r="I195" s="38">
        <v>217.50000000000006</v>
      </c>
      <c r="J195" s="38">
        <v>246.40000000000003</v>
      </c>
      <c r="K195" s="38">
        <v>251.64999999999998</v>
      </c>
      <c r="L195" s="38">
        <v>260.85000000000002</v>
      </c>
      <c r="M195" s="28">
        <v>242.45</v>
      </c>
      <c r="N195" s="28">
        <v>228</v>
      </c>
      <c r="O195" s="39">
        <v>95286375</v>
      </c>
      <c r="P195" s="40">
        <v>9.8723038952677322E-3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1191.95</v>
      </c>
      <c r="F196" s="37">
        <v>1170.0999999999999</v>
      </c>
      <c r="G196" s="38">
        <v>1140.6999999999998</v>
      </c>
      <c r="H196" s="38">
        <v>1089.4499999999998</v>
      </c>
      <c r="I196" s="38">
        <v>1060.0499999999997</v>
      </c>
      <c r="J196" s="38">
        <v>1221.3499999999999</v>
      </c>
      <c r="K196" s="38">
        <v>1250.75</v>
      </c>
      <c r="L196" s="38">
        <v>1302</v>
      </c>
      <c r="M196" s="28">
        <v>1199.5</v>
      </c>
      <c r="N196" s="28">
        <v>1118.8499999999999</v>
      </c>
      <c r="O196" s="39">
        <v>31974025</v>
      </c>
      <c r="P196" s="40">
        <v>1.5042598509052182E-3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3439.05</v>
      </c>
      <c r="F197" s="37">
        <v>3408.9</v>
      </c>
      <c r="G197" s="38">
        <v>3365.25</v>
      </c>
      <c r="H197" s="38">
        <v>3291.45</v>
      </c>
      <c r="I197" s="38">
        <v>3247.7999999999997</v>
      </c>
      <c r="J197" s="38">
        <v>3482.7000000000003</v>
      </c>
      <c r="K197" s="38">
        <v>3526.3500000000008</v>
      </c>
      <c r="L197" s="38">
        <v>3600.1500000000005</v>
      </c>
      <c r="M197" s="28">
        <v>3452.55</v>
      </c>
      <c r="N197" s="28">
        <v>3335.1</v>
      </c>
      <c r="O197" s="39">
        <v>11623350</v>
      </c>
      <c r="P197" s="40">
        <v>-3.1242186327949194E-2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1201.75</v>
      </c>
      <c r="F198" s="37">
        <v>1199.0833333333333</v>
      </c>
      <c r="G198" s="38">
        <v>1185.5666666666666</v>
      </c>
      <c r="H198" s="38">
        <v>1169.3833333333334</v>
      </c>
      <c r="I198" s="38">
        <v>1155.8666666666668</v>
      </c>
      <c r="J198" s="38">
        <v>1215.2666666666664</v>
      </c>
      <c r="K198" s="38">
        <v>1228.7833333333333</v>
      </c>
      <c r="L198" s="38">
        <v>1244.9666666666662</v>
      </c>
      <c r="M198" s="28">
        <v>1212.5999999999999</v>
      </c>
      <c r="N198" s="28">
        <v>1182.9000000000001</v>
      </c>
      <c r="O198" s="39">
        <v>17489400</v>
      </c>
      <c r="P198" s="40">
        <v>8.6797658551135304E-2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2174.65</v>
      </c>
      <c r="F199" s="37">
        <v>2154.3500000000004</v>
      </c>
      <c r="G199" s="38">
        <v>2130.4000000000005</v>
      </c>
      <c r="H199" s="38">
        <v>2086.15</v>
      </c>
      <c r="I199" s="38">
        <v>2062.2000000000003</v>
      </c>
      <c r="J199" s="38">
        <v>2198.6000000000008</v>
      </c>
      <c r="K199" s="38">
        <v>2222.5500000000006</v>
      </c>
      <c r="L199" s="38">
        <v>2266.8000000000011</v>
      </c>
      <c r="M199" s="28">
        <v>2178.3000000000002</v>
      </c>
      <c r="N199" s="28">
        <v>2110.1</v>
      </c>
      <c r="O199" s="39">
        <v>7120500</v>
      </c>
      <c r="P199" s="40">
        <v>-1.7387704409025047E-2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2623.95</v>
      </c>
      <c r="F200" s="37">
        <v>2599.1999999999998</v>
      </c>
      <c r="G200" s="38">
        <v>2565.9499999999998</v>
      </c>
      <c r="H200" s="38">
        <v>2507.9499999999998</v>
      </c>
      <c r="I200" s="38">
        <v>2474.6999999999998</v>
      </c>
      <c r="J200" s="38">
        <v>2657.2</v>
      </c>
      <c r="K200" s="38">
        <v>2690.45</v>
      </c>
      <c r="L200" s="38">
        <v>2748.45</v>
      </c>
      <c r="M200" s="28">
        <v>2632.45</v>
      </c>
      <c r="N200" s="28">
        <v>2541.1999999999998</v>
      </c>
      <c r="O200" s="39">
        <v>665750</v>
      </c>
      <c r="P200" s="40">
        <v>6.9477911646586343E-2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441.75</v>
      </c>
      <c r="F201" s="37">
        <v>438.4666666666667</v>
      </c>
      <c r="G201" s="38">
        <v>433.83333333333337</v>
      </c>
      <c r="H201" s="38">
        <v>425.91666666666669</v>
      </c>
      <c r="I201" s="38">
        <v>421.28333333333336</v>
      </c>
      <c r="J201" s="38">
        <v>446.38333333333338</v>
      </c>
      <c r="K201" s="38">
        <v>451.01666666666671</v>
      </c>
      <c r="L201" s="38">
        <v>458.93333333333339</v>
      </c>
      <c r="M201" s="28">
        <v>443.1</v>
      </c>
      <c r="N201" s="28">
        <v>430.55</v>
      </c>
      <c r="O201" s="39">
        <v>4287000</v>
      </c>
      <c r="P201" s="40">
        <v>-1.0730356524749048E-2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1074</v>
      </c>
      <c r="F202" s="37">
        <v>1062.1833333333334</v>
      </c>
      <c r="G202" s="38">
        <v>1046.7666666666669</v>
      </c>
      <c r="H202" s="38">
        <v>1019.5333333333335</v>
      </c>
      <c r="I202" s="38">
        <v>1004.116666666667</v>
      </c>
      <c r="J202" s="38">
        <v>1089.4166666666667</v>
      </c>
      <c r="K202" s="38">
        <v>1104.8333333333333</v>
      </c>
      <c r="L202" s="38">
        <v>1132.0666666666666</v>
      </c>
      <c r="M202" s="28">
        <v>1077.5999999999999</v>
      </c>
      <c r="N202" s="28">
        <v>1034.95</v>
      </c>
      <c r="O202" s="39">
        <v>3358925</v>
      </c>
      <c r="P202" s="40">
        <v>4.3355733795794492E-3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675.75</v>
      </c>
      <c r="F203" s="37">
        <v>670</v>
      </c>
      <c r="G203" s="38">
        <v>659.45</v>
      </c>
      <c r="H203" s="38">
        <v>643.15000000000009</v>
      </c>
      <c r="I203" s="38">
        <v>632.60000000000014</v>
      </c>
      <c r="J203" s="38">
        <v>686.3</v>
      </c>
      <c r="K203" s="38">
        <v>696.84999999999991</v>
      </c>
      <c r="L203" s="38">
        <v>713.14999999999986</v>
      </c>
      <c r="M203" s="28">
        <v>680.55</v>
      </c>
      <c r="N203" s="28">
        <v>653.70000000000005</v>
      </c>
      <c r="O203" s="39">
        <v>7445200</v>
      </c>
      <c r="P203" s="40">
        <v>1.0642341315089319E-2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1493.5</v>
      </c>
      <c r="F204" s="37">
        <v>1477.8999999999999</v>
      </c>
      <c r="G204" s="38">
        <v>1458.5499999999997</v>
      </c>
      <c r="H204" s="38">
        <v>1423.6</v>
      </c>
      <c r="I204" s="38">
        <v>1404.2499999999998</v>
      </c>
      <c r="J204" s="38">
        <v>1512.8499999999997</v>
      </c>
      <c r="K204" s="38">
        <v>1532.1999999999996</v>
      </c>
      <c r="L204" s="38">
        <v>1567.1499999999996</v>
      </c>
      <c r="M204" s="28">
        <v>1497.25</v>
      </c>
      <c r="N204" s="28">
        <v>1442.95</v>
      </c>
      <c r="O204" s="39">
        <v>1061350</v>
      </c>
      <c r="P204" s="40">
        <v>-5.0967943845844327E-2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6121.55</v>
      </c>
      <c r="F205" s="37">
        <v>6080.333333333333</v>
      </c>
      <c r="G205" s="38">
        <v>6021.6666666666661</v>
      </c>
      <c r="H205" s="38">
        <v>5921.7833333333328</v>
      </c>
      <c r="I205" s="38">
        <v>5863.1166666666659</v>
      </c>
      <c r="J205" s="38">
        <v>6180.2166666666662</v>
      </c>
      <c r="K205" s="38">
        <v>6238.8833333333323</v>
      </c>
      <c r="L205" s="38">
        <v>6338.7666666666664</v>
      </c>
      <c r="M205" s="28">
        <v>6139</v>
      </c>
      <c r="N205" s="28">
        <v>5980.45</v>
      </c>
      <c r="O205" s="39">
        <v>2100000</v>
      </c>
      <c r="P205" s="40">
        <v>5.5063442662197752E-3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818.7</v>
      </c>
      <c r="F206" s="37">
        <v>812.4666666666667</v>
      </c>
      <c r="G206" s="38">
        <v>805.13333333333344</v>
      </c>
      <c r="H206" s="38">
        <v>791.56666666666672</v>
      </c>
      <c r="I206" s="38">
        <v>784.23333333333346</v>
      </c>
      <c r="J206" s="38">
        <v>826.03333333333342</v>
      </c>
      <c r="K206" s="38">
        <v>833.36666666666667</v>
      </c>
      <c r="L206" s="38">
        <v>846.93333333333339</v>
      </c>
      <c r="M206" s="28">
        <v>819.8</v>
      </c>
      <c r="N206" s="28">
        <v>798.9</v>
      </c>
      <c r="O206" s="39">
        <v>21784100</v>
      </c>
      <c r="P206" s="40">
        <v>-3.8639876352395673E-3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321.10000000000002</v>
      </c>
      <c r="F207" s="37">
        <v>312.65000000000003</v>
      </c>
      <c r="G207" s="38">
        <v>302.40000000000009</v>
      </c>
      <c r="H207" s="38">
        <v>283.70000000000005</v>
      </c>
      <c r="I207" s="38">
        <v>273.4500000000001</v>
      </c>
      <c r="J207" s="38">
        <v>331.35000000000008</v>
      </c>
      <c r="K207" s="38">
        <v>341.59999999999997</v>
      </c>
      <c r="L207" s="38">
        <v>360.30000000000007</v>
      </c>
      <c r="M207" s="28">
        <v>322.89999999999998</v>
      </c>
      <c r="N207" s="28">
        <v>293.95</v>
      </c>
      <c r="O207" s="39">
        <v>45720350</v>
      </c>
      <c r="P207" s="40">
        <v>-1.9968104192969634E-2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989.9</v>
      </c>
      <c r="F208" s="37">
        <v>978.55000000000007</v>
      </c>
      <c r="G208" s="38">
        <v>963.35000000000014</v>
      </c>
      <c r="H208" s="38">
        <v>936.80000000000007</v>
      </c>
      <c r="I208" s="38">
        <v>921.60000000000014</v>
      </c>
      <c r="J208" s="38">
        <v>1005.1000000000001</v>
      </c>
      <c r="K208" s="38">
        <v>1020.3000000000002</v>
      </c>
      <c r="L208" s="38">
        <v>1046.8500000000001</v>
      </c>
      <c r="M208" s="28">
        <v>993.75</v>
      </c>
      <c r="N208" s="28">
        <v>952</v>
      </c>
      <c r="O208" s="39">
        <v>3497000</v>
      </c>
      <c r="P208" s="40">
        <v>-5.6267710160572124E-2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1565.45</v>
      </c>
      <c r="F209" s="37">
        <v>1557.1499999999999</v>
      </c>
      <c r="G209" s="38">
        <v>1540.4999999999998</v>
      </c>
      <c r="H209" s="38">
        <v>1515.55</v>
      </c>
      <c r="I209" s="38">
        <v>1498.8999999999999</v>
      </c>
      <c r="J209" s="38">
        <v>1582.0999999999997</v>
      </c>
      <c r="K209" s="38">
        <v>1598.7499999999998</v>
      </c>
      <c r="L209" s="38">
        <v>1623.6999999999996</v>
      </c>
      <c r="M209" s="28">
        <v>1573.8</v>
      </c>
      <c r="N209" s="28">
        <v>1532.2</v>
      </c>
      <c r="O209" s="39">
        <v>835250</v>
      </c>
      <c r="P209" s="40">
        <v>1.3960546282245826E-2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487.35</v>
      </c>
      <c r="F210" s="37">
        <v>481.16666666666669</v>
      </c>
      <c r="G210" s="38">
        <v>473.73333333333335</v>
      </c>
      <c r="H210" s="38">
        <v>460.11666666666667</v>
      </c>
      <c r="I210" s="38">
        <v>452.68333333333334</v>
      </c>
      <c r="J210" s="38">
        <v>494.78333333333336</v>
      </c>
      <c r="K210" s="38">
        <v>502.21666666666664</v>
      </c>
      <c r="L210" s="38">
        <v>515.83333333333337</v>
      </c>
      <c r="M210" s="28">
        <v>488.6</v>
      </c>
      <c r="N210" s="28">
        <v>467.55</v>
      </c>
      <c r="O210" s="39">
        <v>37864400</v>
      </c>
      <c r="P210" s="40">
        <v>-4.5582867859087335E-2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246.6</v>
      </c>
      <c r="F211" s="37">
        <v>244.56666666666669</v>
      </c>
      <c r="G211" s="38">
        <v>241.58333333333337</v>
      </c>
      <c r="H211" s="38">
        <v>236.56666666666669</v>
      </c>
      <c r="I211" s="38">
        <v>233.58333333333337</v>
      </c>
      <c r="J211" s="38">
        <v>249.58333333333337</v>
      </c>
      <c r="K211" s="38">
        <v>252.56666666666666</v>
      </c>
      <c r="L211" s="38">
        <v>257.58333333333337</v>
      </c>
      <c r="M211" s="28">
        <v>247.55</v>
      </c>
      <c r="N211" s="28">
        <v>239.55</v>
      </c>
      <c r="O211" s="39">
        <v>77562000</v>
      </c>
      <c r="P211" s="40">
        <v>9.6457999765689074E-3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349.9</v>
      </c>
      <c r="F212" s="37">
        <v>348.5</v>
      </c>
      <c r="G212" s="38">
        <v>346</v>
      </c>
      <c r="H212" s="38">
        <v>342.1</v>
      </c>
      <c r="I212" s="38">
        <v>339.6</v>
      </c>
      <c r="J212" s="38">
        <v>352.4</v>
      </c>
      <c r="K212" s="38">
        <v>354.9</v>
      </c>
      <c r="L212" s="38">
        <v>358.79999999999995</v>
      </c>
      <c r="M212" s="28">
        <v>351</v>
      </c>
      <c r="N212" s="28">
        <v>344.6</v>
      </c>
      <c r="O212" s="39">
        <v>15569000</v>
      </c>
      <c r="P212" s="40">
        <v>2.2688457395097086E-2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9" t="s">
        <v>16</v>
      </c>
      <c r="B8" s="471"/>
      <c r="C8" s="475" t="s">
        <v>20</v>
      </c>
      <c r="D8" s="475" t="s">
        <v>21</v>
      </c>
      <c r="E8" s="466" t="s">
        <v>22</v>
      </c>
      <c r="F8" s="467"/>
      <c r="G8" s="468"/>
      <c r="H8" s="466" t="s">
        <v>23</v>
      </c>
      <c r="I8" s="467"/>
      <c r="J8" s="468"/>
      <c r="K8" s="23"/>
      <c r="L8" s="50"/>
      <c r="M8" s="50"/>
      <c r="N8" s="1"/>
      <c r="O8" s="1"/>
    </row>
    <row r="9" spans="1:15" ht="36" customHeight="1">
      <c r="A9" s="473"/>
      <c r="B9" s="474"/>
      <c r="C9" s="474"/>
      <c r="D9" s="4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16259.3</v>
      </c>
      <c r="D10" s="32">
        <v>16148.116666666667</v>
      </c>
      <c r="E10" s="32">
        <v>16011.983333333334</v>
      </c>
      <c r="F10" s="32">
        <v>15764.666666666666</v>
      </c>
      <c r="G10" s="32">
        <v>15628.533333333333</v>
      </c>
      <c r="H10" s="32">
        <v>16395.433333333334</v>
      </c>
      <c r="I10" s="32">
        <v>16531.566666666669</v>
      </c>
      <c r="J10" s="32">
        <v>16778.883333333335</v>
      </c>
      <c r="K10" s="34">
        <v>16284.25</v>
      </c>
      <c r="L10" s="34">
        <v>15900.8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34301.9</v>
      </c>
      <c r="D11" s="37">
        <v>34116.183333333342</v>
      </c>
      <c r="E11" s="37">
        <v>33866.31666666668</v>
      </c>
      <c r="F11" s="37">
        <v>33430.733333333337</v>
      </c>
      <c r="G11" s="37">
        <v>33180.866666666676</v>
      </c>
      <c r="H11" s="37">
        <v>34551.766666666685</v>
      </c>
      <c r="I11" s="37">
        <v>34801.633333333339</v>
      </c>
      <c r="J11" s="37">
        <v>35237.216666666689</v>
      </c>
      <c r="K11" s="28">
        <v>34366.050000000003</v>
      </c>
      <c r="L11" s="28">
        <v>33680.6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2634.85</v>
      </c>
      <c r="D12" s="37">
        <v>2608.0833333333335</v>
      </c>
      <c r="E12" s="37">
        <v>2576.1166666666668</v>
      </c>
      <c r="F12" s="37">
        <v>2517.3833333333332</v>
      </c>
      <c r="G12" s="37">
        <v>2485.4166666666665</v>
      </c>
      <c r="H12" s="37">
        <v>2666.8166666666671</v>
      </c>
      <c r="I12" s="37">
        <v>2698.7833333333333</v>
      </c>
      <c r="J12" s="37">
        <v>2757.5166666666673</v>
      </c>
      <c r="K12" s="28">
        <v>2640.05</v>
      </c>
      <c r="L12" s="28">
        <v>2549.35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4835.2</v>
      </c>
      <c r="D13" s="37">
        <v>4797.7166666666662</v>
      </c>
      <c r="E13" s="37">
        <v>4752.3333333333321</v>
      </c>
      <c r="F13" s="37">
        <v>4669.4666666666662</v>
      </c>
      <c r="G13" s="37">
        <v>4624.0833333333321</v>
      </c>
      <c r="H13" s="37">
        <v>4880.5833333333321</v>
      </c>
      <c r="I13" s="37">
        <v>4925.9666666666653</v>
      </c>
      <c r="J13" s="37">
        <v>5008.8333333333321</v>
      </c>
      <c r="K13" s="28">
        <v>4843.1000000000004</v>
      </c>
      <c r="L13" s="28">
        <v>4714.8500000000004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30218.7</v>
      </c>
      <c r="D14" s="37">
        <v>29957.416666666668</v>
      </c>
      <c r="E14" s="37">
        <v>29600.933333333334</v>
      </c>
      <c r="F14" s="37">
        <v>28983.166666666668</v>
      </c>
      <c r="G14" s="37">
        <v>28626.683333333334</v>
      </c>
      <c r="H14" s="37">
        <v>30575.183333333334</v>
      </c>
      <c r="I14" s="37">
        <v>30931.666666666664</v>
      </c>
      <c r="J14" s="37">
        <v>31549.433333333334</v>
      </c>
      <c r="K14" s="28">
        <v>30313.9</v>
      </c>
      <c r="L14" s="28">
        <v>29339.65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4155.8</v>
      </c>
      <c r="D15" s="37">
        <v>4121.05</v>
      </c>
      <c r="E15" s="37">
        <v>4080.1000000000004</v>
      </c>
      <c r="F15" s="37">
        <v>4004.4</v>
      </c>
      <c r="G15" s="37">
        <v>3963.4500000000003</v>
      </c>
      <c r="H15" s="37">
        <v>4196.75</v>
      </c>
      <c r="I15" s="37">
        <v>4237.6999999999989</v>
      </c>
      <c r="J15" s="37">
        <v>4313.4000000000005</v>
      </c>
      <c r="K15" s="28">
        <v>4162</v>
      </c>
      <c r="L15" s="28">
        <v>4045.35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7662.15</v>
      </c>
      <c r="D16" s="37">
        <v>7606.0333333333328</v>
      </c>
      <c r="E16" s="37">
        <v>7538.1666666666661</v>
      </c>
      <c r="F16" s="37">
        <v>7414.1833333333334</v>
      </c>
      <c r="G16" s="37">
        <v>7346.3166666666666</v>
      </c>
      <c r="H16" s="37">
        <v>7730.0166666666655</v>
      </c>
      <c r="I16" s="37">
        <v>7797.8833333333323</v>
      </c>
      <c r="J16" s="37">
        <v>7921.866666666665</v>
      </c>
      <c r="K16" s="28">
        <v>7673.9</v>
      </c>
      <c r="L16" s="28">
        <v>7482.05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2225.85</v>
      </c>
      <c r="D17" s="37">
        <v>2221.1333333333337</v>
      </c>
      <c r="E17" s="37">
        <v>2187.2666666666673</v>
      </c>
      <c r="F17" s="37">
        <v>2148.6833333333338</v>
      </c>
      <c r="G17" s="37">
        <v>2114.8166666666675</v>
      </c>
      <c r="H17" s="37">
        <v>2259.7166666666672</v>
      </c>
      <c r="I17" s="37">
        <v>2293.583333333333</v>
      </c>
      <c r="J17" s="37">
        <v>2332.166666666667</v>
      </c>
      <c r="K17" s="28">
        <v>2255</v>
      </c>
      <c r="L17" s="28">
        <v>2182.5500000000002</v>
      </c>
      <c r="M17" s="28">
        <v>10.607710000000001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1315.4</v>
      </c>
      <c r="D18" s="37">
        <v>1315.6333333333334</v>
      </c>
      <c r="E18" s="37">
        <v>1306.2666666666669</v>
      </c>
      <c r="F18" s="37">
        <v>1297.1333333333334</v>
      </c>
      <c r="G18" s="37">
        <v>1287.7666666666669</v>
      </c>
      <c r="H18" s="37">
        <v>1324.7666666666669</v>
      </c>
      <c r="I18" s="37">
        <v>1334.1333333333332</v>
      </c>
      <c r="J18" s="37">
        <v>1343.2666666666669</v>
      </c>
      <c r="K18" s="28">
        <v>1325</v>
      </c>
      <c r="L18" s="28">
        <v>1306.5</v>
      </c>
      <c r="M18" s="28">
        <v>10.79297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772.75</v>
      </c>
      <c r="D19" s="37">
        <v>767.1</v>
      </c>
      <c r="E19" s="37">
        <v>756.75</v>
      </c>
      <c r="F19" s="37">
        <v>740.75</v>
      </c>
      <c r="G19" s="37">
        <v>730.4</v>
      </c>
      <c r="H19" s="37">
        <v>783.1</v>
      </c>
      <c r="I19" s="37">
        <v>793.45000000000016</v>
      </c>
      <c r="J19" s="37">
        <v>809.45</v>
      </c>
      <c r="K19" s="28">
        <v>777.45</v>
      </c>
      <c r="L19" s="28">
        <v>751.1</v>
      </c>
      <c r="M19" s="28">
        <v>8.3709399999999992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2184.85</v>
      </c>
      <c r="D20" s="37">
        <v>2165.5</v>
      </c>
      <c r="E20" s="37">
        <v>2138.75</v>
      </c>
      <c r="F20" s="37">
        <v>2092.65</v>
      </c>
      <c r="G20" s="37">
        <v>2065.9</v>
      </c>
      <c r="H20" s="37">
        <v>2211.6</v>
      </c>
      <c r="I20" s="37">
        <v>2238.35</v>
      </c>
      <c r="J20" s="37">
        <v>2284.4499999999998</v>
      </c>
      <c r="K20" s="28">
        <v>2192.25</v>
      </c>
      <c r="L20" s="28">
        <v>2119.4</v>
      </c>
      <c r="M20" s="28">
        <v>10.610849999999999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2285.8000000000002</v>
      </c>
      <c r="D21" s="37">
        <v>2285.6</v>
      </c>
      <c r="E21" s="37">
        <v>2211.1999999999998</v>
      </c>
      <c r="F21" s="37">
        <v>2136.6</v>
      </c>
      <c r="G21" s="37">
        <v>2062.1999999999998</v>
      </c>
      <c r="H21" s="37">
        <v>2360.1999999999998</v>
      </c>
      <c r="I21" s="37">
        <v>2434.6000000000004</v>
      </c>
      <c r="J21" s="37">
        <v>2509.1999999999998</v>
      </c>
      <c r="K21" s="28">
        <v>2360</v>
      </c>
      <c r="L21" s="28">
        <v>2211</v>
      </c>
      <c r="M21" s="28">
        <v>9.6603999999999992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744.75</v>
      </c>
      <c r="D22" s="37">
        <v>735.80000000000007</v>
      </c>
      <c r="E22" s="37">
        <v>724.30000000000018</v>
      </c>
      <c r="F22" s="37">
        <v>703.85000000000014</v>
      </c>
      <c r="G22" s="37">
        <v>692.35000000000025</v>
      </c>
      <c r="H22" s="37">
        <v>756.25000000000011</v>
      </c>
      <c r="I22" s="37">
        <v>767.74999999999989</v>
      </c>
      <c r="J22" s="37">
        <v>788.2</v>
      </c>
      <c r="K22" s="28">
        <v>747.3</v>
      </c>
      <c r="L22" s="28">
        <v>715.35</v>
      </c>
      <c r="M22" s="28">
        <v>44.30294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2500.5</v>
      </c>
      <c r="D23" s="37">
        <v>2467.8833333333332</v>
      </c>
      <c r="E23" s="37">
        <v>2417.7666666666664</v>
      </c>
      <c r="F23" s="37">
        <v>2335.0333333333333</v>
      </c>
      <c r="G23" s="37">
        <v>2284.9166666666665</v>
      </c>
      <c r="H23" s="37">
        <v>2550.6166666666663</v>
      </c>
      <c r="I23" s="37">
        <v>2600.7333333333331</v>
      </c>
      <c r="J23" s="37">
        <v>2683.4666666666662</v>
      </c>
      <c r="K23" s="28">
        <v>2518</v>
      </c>
      <c r="L23" s="28">
        <v>2385.15</v>
      </c>
      <c r="M23" s="28">
        <v>3.7103999999999999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2333.4</v>
      </c>
      <c r="D24" s="37">
        <v>2306.7999999999997</v>
      </c>
      <c r="E24" s="37">
        <v>2258.5999999999995</v>
      </c>
      <c r="F24" s="37">
        <v>2183.7999999999997</v>
      </c>
      <c r="G24" s="37">
        <v>2135.5999999999995</v>
      </c>
      <c r="H24" s="37">
        <v>2381.5999999999995</v>
      </c>
      <c r="I24" s="37">
        <v>2429.7999999999993</v>
      </c>
      <c r="J24" s="37">
        <v>2504.5999999999995</v>
      </c>
      <c r="K24" s="28">
        <v>2355</v>
      </c>
      <c r="L24" s="28">
        <v>2232</v>
      </c>
      <c r="M24" s="28">
        <v>2.3315700000000001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102.1</v>
      </c>
      <c r="D25" s="37">
        <v>100.2</v>
      </c>
      <c r="E25" s="37">
        <v>97.75</v>
      </c>
      <c r="F25" s="37">
        <v>93.399999999999991</v>
      </c>
      <c r="G25" s="37">
        <v>90.949999999999989</v>
      </c>
      <c r="H25" s="37">
        <v>104.55000000000001</v>
      </c>
      <c r="I25" s="37">
        <v>107.00000000000003</v>
      </c>
      <c r="J25" s="37">
        <v>111.35000000000002</v>
      </c>
      <c r="K25" s="28">
        <v>102.65</v>
      </c>
      <c r="L25" s="28">
        <v>95.85</v>
      </c>
      <c r="M25" s="28">
        <v>88.762600000000006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280.05</v>
      </c>
      <c r="D26" s="37">
        <v>277.88333333333333</v>
      </c>
      <c r="E26" s="37">
        <v>274.01666666666665</v>
      </c>
      <c r="F26" s="37">
        <v>267.98333333333335</v>
      </c>
      <c r="G26" s="37">
        <v>264.11666666666667</v>
      </c>
      <c r="H26" s="37">
        <v>283.91666666666663</v>
      </c>
      <c r="I26" s="37">
        <v>287.7833333333333</v>
      </c>
      <c r="J26" s="37">
        <v>293.81666666666661</v>
      </c>
      <c r="K26" s="28">
        <v>281.75</v>
      </c>
      <c r="L26" s="28">
        <v>271.85000000000002</v>
      </c>
      <c r="M26" s="28">
        <v>32.854179999999999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1706.55</v>
      </c>
      <c r="D27" s="37">
        <v>1700.4333333333332</v>
      </c>
      <c r="E27" s="37">
        <v>1665.7666666666664</v>
      </c>
      <c r="F27" s="37">
        <v>1624.9833333333333</v>
      </c>
      <c r="G27" s="37">
        <v>1590.3166666666666</v>
      </c>
      <c r="H27" s="37">
        <v>1741.2166666666662</v>
      </c>
      <c r="I27" s="37">
        <v>1775.8833333333328</v>
      </c>
      <c r="J27" s="37">
        <v>1816.6666666666661</v>
      </c>
      <c r="K27" s="28">
        <v>1735.1</v>
      </c>
      <c r="L27" s="28">
        <v>1659.65</v>
      </c>
      <c r="M27" s="28">
        <v>0.54586999999999997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748.05</v>
      </c>
      <c r="D28" s="37">
        <v>743.35</v>
      </c>
      <c r="E28" s="37">
        <v>737.7</v>
      </c>
      <c r="F28" s="37">
        <v>727.35</v>
      </c>
      <c r="G28" s="37">
        <v>721.7</v>
      </c>
      <c r="H28" s="37">
        <v>753.7</v>
      </c>
      <c r="I28" s="37">
        <v>759.34999999999991</v>
      </c>
      <c r="J28" s="37">
        <v>769.7</v>
      </c>
      <c r="K28" s="28">
        <v>749</v>
      </c>
      <c r="L28" s="28">
        <v>733</v>
      </c>
      <c r="M28" s="28">
        <v>2.9106299999999998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2902.75</v>
      </c>
      <c r="D29" s="37">
        <v>2899.5166666666664</v>
      </c>
      <c r="E29" s="37">
        <v>2877.3833333333328</v>
      </c>
      <c r="F29" s="37">
        <v>2852.0166666666664</v>
      </c>
      <c r="G29" s="37">
        <v>2829.8833333333328</v>
      </c>
      <c r="H29" s="37">
        <v>2924.8833333333328</v>
      </c>
      <c r="I29" s="37">
        <v>2947.016666666666</v>
      </c>
      <c r="J29" s="37">
        <v>2972.3833333333328</v>
      </c>
      <c r="K29" s="28">
        <v>2921.65</v>
      </c>
      <c r="L29" s="28">
        <v>2874.15</v>
      </c>
      <c r="M29" s="28">
        <v>0.50527999999999995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522.04999999999995</v>
      </c>
      <c r="D30" s="37">
        <v>519.11666666666667</v>
      </c>
      <c r="E30" s="37">
        <v>514.98333333333335</v>
      </c>
      <c r="F30" s="37">
        <v>507.91666666666663</v>
      </c>
      <c r="G30" s="37">
        <v>503.7833333333333</v>
      </c>
      <c r="H30" s="37">
        <v>526.18333333333339</v>
      </c>
      <c r="I30" s="37">
        <v>530.31666666666683</v>
      </c>
      <c r="J30" s="37">
        <v>537.38333333333344</v>
      </c>
      <c r="K30" s="28">
        <v>523.25</v>
      </c>
      <c r="L30" s="28">
        <v>512.04999999999995</v>
      </c>
      <c r="M30" s="28">
        <v>3.5354100000000002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368.8</v>
      </c>
      <c r="D31" s="37">
        <v>368.31666666666666</v>
      </c>
      <c r="E31" s="37">
        <v>364.48333333333335</v>
      </c>
      <c r="F31" s="37">
        <v>360.16666666666669</v>
      </c>
      <c r="G31" s="37">
        <v>356.33333333333337</v>
      </c>
      <c r="H31" s="37">
        <v>372.63333333333333</v>
      </c>
      <c r="I31" s="37">
        <v>376.4666666666667</v>
      </c>
      <c r="J31" s="37">
        <v>380.7833333333333</v>
      </c>
      <c r="K31" s="28">
        <v>372.15</v>
      </c>
      <c r="L31" s="28">
        <v>364</v>
      </c>
      <c r="M31" s="28">
        <v>94.311279999999996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3813.15</v>
      </c>
      <c r="D32" s="37">
        <v>3774.7166666666672</v>
      </c>
      <c r="E32" s="37">
        <v>3716.4833333333345</v>
      </c>
      <c r="F32" s="37">
        <v>3619.8166666666675</v>
      </c>
      <c r="G32" s="37">
        <v>3561.5833333333348</v>
      </c>
      <c r="H32" s="37">
        <v>3871.3833333333341</v>
      </c>
      <c r="I32" s="37">
        <v>3929.6166666666668</v>
      </c>
      <c r="J32" s="37">
        <v>4026.2833333333338</v>
      </c>
      <c r="K32" s="28">
        <v>3832.95</v>
      </c>
      <c r="L32" s="28">
        <v>3678.05</v>
      </c>
      <c r="M32" s="28">
        <v>8.4335699999999996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214.9</v>
      </c>
      <c r="D33" s="37">
        <v>212.86666666666667</v>
      </c>
      <c r="E33" s="37">
        <v>210.03333333333336</v>
      </c>
      <c r="F33" s="37">
        <v>205.16666666666669</v>
      </c>
      <c r="G33" s="37">
        <v>202.33333333333337</v>
      </c>
      <c r="H33" s="37">
        <v>217.73333333333335</v>
      </c>
      <c r="I33" s="37">
        <v>220.56666666666666</v>
      </c>
      <c r="J33" s="37">
        <v>225.43333333333334</v>
      </c>
      <c r="K33" s="28">
        <v>215.7</v>
      </c>
      <c r="L33" s="28">
        <v>208</v>
      </c>
      <c r="M33" s="28">
        <v>49.346719999999998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127.55</v>
      </c>
      <c r="D34" s="37">
        <v>126.64999999999999</v>
      </c>
      <c r="E34" s="37">
        <v>125.39999999999998</v>
      </c>
      <c r="F34" s="37">
        <v>123.24999999999999</v>
      </c>
      <c r="G34" s="37">
        <v>121.99999999999997</v>
      </c>
      <c r="H34" s="37">
        <v>128.79999999999998</v>
      </c>
      <c r="I34" s="37">
        <v>130.05000000000001</v>
      </c>
      <c r="J34" s="37">
        <v>132.19999999999999</v>
      </c>
      <c r="K34" s="28">
        <v>127.9</v>
      </c>
      <c r="L34" s="28">
        <v>124.5</v>
      </c>
      <c r="M34" s="28">
        <v>83.202359999999999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3050</v>
      </c>
      <c r="D35" s="37">
        <v>3019.2000000000003</v>
      </c>
      <c r="E35" s="37">
        <v>2981.8000000000006</v>
      </c>
      <c r="F35" s="37">
        <v>2913.6000000000004</v>
      </c>
      <c r="G35" s="37">
        <v>2876.2000000000007</v>
      </c>
      <c r="H35" s="37">
        <v>3087.4000000000005</v>
      </c>
      <c r="I35" s="37">
        <v>3124.8</v>
      </c>
      <c r="J35" s="37">
        <v>3193.0000000000005</v>
      </c>
      <c r="K35" s="28">
        <v>3056.6</v>
      </c>
      <c r="L35" s="28">
        <v>2951</v>
      </c>
      <c r="M35" s="28">
        <v>11.79081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1752.75</v>
      </c>
      <c r="D36" s="37">
        <v>1751.5833333333333</v>
      </c>
      <c r="E36" s="37">
        <v>1724.1666666666665</v>
      </c>
      <c r="F36" s="37">
        <v>1695.5833333333333</v>
      </c>
      <c r="G36" s="37">
        <v>1668.1666666666665</v>
      </c>
      <c r="H36" s="37">
        <v>1780.1666666666665</v>
      </c>
      <c r="I36" s="37">
        <v>1807.583333333333</v>
      </c>
      <c r="J36" s="37">
        <v>1836.1666666666665</v>
      </c>
      <c r="K36" s="28">
        <v>1779</v>
      </c>
      <c r="L36" s="28">
        <v>1723</v>
      </c>
      <c r="M36" s="28">
        <v>3.5221800000000001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535.65</v>
      </c>
      <c r="D37" s="37">
        <v>541.29999999999995</v>
      </c>
      <c r="E37" s="37">
        <v>527.54999999999995</v>
      </c>
      <c r="F37" s="37">
        <v>519.45000000000005</v>
      </c>
      <c r="G37" s="37">
        <v>505.70000000000005</v>
      </c>
      <c r="H37" s="37">
        <v>549.39999999999986</v>
      </c>
      <c r="I37" s="37">
        <v>563.14999999999986</v>
      </c>
      <c r="J37" s="37">
        <v>571.24999999999977</v>
      </c>
      <c r="K37" s="28">
        <v>555.04999999999995</v>
      </c>
      <c r="L37" s="28">
        <v>533.20000000000005</v>
      </c>
      <c r="M37" s="28">
        <v>33.327779999999997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3657</v>
      </c>
      <c r="D38" s="37">
        <v>3618.15</v>
      </c>
      <c r="E38" s="37">
        <v>3512.3</v>
      </c>
      <c r="F38" s="37">
        <v>3367.6</v>
      </c>
      <c r="G38" s="37">
        <v>3261.75</v>
      </c>
      <c r="H38" s="37">
        <v>3762.8500000000004</v>
      </c>
      <c r="I38" s="37">
        <v>3868.7</v>
      </c>
      <c r="J38" s="37">
        <v>4013.4000000000005</v>
      </c>
      <c r="K38" s="28">
        <v>3724</v>
      </c>
      <c r="L38" s="28">
        <v>3473.45</v>
      </c>
      <c r="M38" s="28">
        <v>9.2614800000000006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654.95000000000005</v>
      </c>
      <c r="D39" s="37">
        <v>651.19999999999993</v>
      </c>
      <c r="E39" s="37">
        <v>644.89999999999986</v>
      </c>
      <c r="F39" s="37">
        <v>634.84999999999991</v>
      </c>
      <c r="G39" s="37">
        <v>628.54999999999984</v>
      </c>
      <c r="H39" s="37">
        <v>661.24999999999989</v>
      </c>
      <c r="I39" s="37">
        <v>667.54999999999984</v>
      </c>
      <c r="J39" s="37">
        <v>677.59999999999991</v>
      </c>
      <c r="K39" s="28">
        <v>657.5</v>
      </c>
      <c r="L39" s="28">
        <v>641.15</v>
      </c>
      <c r="M39" s="28">
        <v>81.522369999999995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3742.9</v>
      </c>
      <c r="D40" s="37">
        <v>3751.6666666666665</v>
      </c>
      <c r="E40" s="37">
        <v>3716.333333333333</v>
      </c>
      <c r="F40" s="37">
        <v>3689.7666666666664</v>
      </c>
      <c r="G40" s="37">
        <v>3654.4333333333329</v>
      </c>
      <c r="H40" s="37">
        <v>3778.2333333333331</v>
      </c>
      <c r="I40" s="37">
        <v>3813.5666666666662</v>
      </c>
      <c r="J40" s="37">
        <v>3840.1333333333332</v>
      </c>
      <c r="K40" s="28">
        <v>3787</v>
      </c>
      <c r="L40" s="28">
        <v>3725.1</v>
      </c>
      <c r="M40" s="28">
        <v>4.0239799999999999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5837.3</v>
      </c>
      <c r="D41" s="37">
        <v>5779.4333333333334</v>
      </c>
      <c r="E41" s="37">
        <v>5709.8666666666668</v>
      </c>
      <c r="F41" s="37">
        <v>5582.4333333333334</v>
      </c>
      <c r="G41" s="37">
        <v>5512.8666666666668</v>
      </c>
      <c r="H41" s="37">
        <v>5906.8666666666668</v>
      </c>
      <c r="I41" s="37">
        <v>5976.4333333333343</v>
      </c>
      <c r="J41" s="37">
        <v>6103.8666666666668</v>
      </c>
      <c r="K41" s="28">
        <v>5849</v>
      </c>
      <c r="L41" s="28">
        <v>5652</v>
      </c>
      <c r="M41" s="28">
        <v>14.0177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12972.1</v>
      </c>
      <c r="D42" s="37">
        <v>12874.266666666668</v>
      </c>
      <c r="E42" s="37">
        <v>12727.833333333336</v>
      </c>
      <c r="F42" s="37">
        <v>12483.566666666668</v>
      </c>
      <c r="G42" s="37">
        <v>12337.133333333335</v>
      </c>
      <c r="H42" s="37">
        <v>13118.533333333336</v>
      </c>
      <c r="I42" s="37">
        <v>13264.966666666667</v>
      </c>
      <c r="J42" s="37">
        <v>13509.233333333337</v>
      </c>
      <c r="K42" s="28">
        <v>13020.7</v>
      </c>
      <c r="L42" s="28">
        <v>12630</v>
      </c>
      <c r="M42" s="28">
        <v>4.28606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4950.8999999999996</v>
      </c>
      <c r="D43" s="37">
        <v>4949.9666666666662</v>
      </c>
      <c r="E43" s="37">
        <v>4901.9333333333325</v>
      </c>
      <c r="F43" s="37">
        <v>4852.9666666666662</v>
      </c>
      <c r="G43" s="37">
        <v>4804.9333333333325</v>
      </c>
      <c r="H43" s="37">
        <v>4998.9333333333325</v>
      </c>
      <c r="I43" s="37">
        <v>5046.9666666666672</v>
      </c>
      <c r="J43" s="37">
        <v>5095.9333333333325</v>
      </c>
      <c r="K43" s="28">
        <v>4998</v>
      </c>
      <c r="L43" s="28">
        <v>4901</v>
      </c>
      <c r="M43" s="28">
        <v>0.22783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2127.1999999999998</v>
      </c>
      <c r="D44" s="37">
        <v>2095.7833333333333</v>
      </c>
      <c r="E44" s="37">
        <v>2051.5666666666666</v>
      </c>
      <c r="F44" s="37">
        <v>1975.9333333333334</v>
      </c>
      <c r="G44" s="37">
        <v>1931.7166666666667</v>
      </c>
      <c r="H44" s="37">
        <v>2171.4166666666665</v>
      </c>
      <c r="I44" s="37">
        <v>2215.6333333333328</v>
      </c>
      <c r="J44" s="37">
        <v>2291.2666666666664</v>
      </c>
      <c r="K44" s="28">
        <v>2140</v>
      </c>
      <c r="L44" s="28">
        <v>2020.15</v>
      </c>
      <c r="M44" s="28">
        <v>3.3345699999999998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341.55</v>
      </c>
      <c r="D45" s="37">
        <v>341.88333333333338</v>
      </c>
      <c r="E45" s="37">
        <v>334.21666666666675</v>
      </c>
      <c r="F45" s="37">
        <v>326.88333333333338</v>
      </c>
      <c r="G45" s="37">
        <v>319.21666666666675</v>
      </c>
      <c r="H45" s="37">
        <v>349.21666666666675</v>
      </c>
      <c r="I45" s="37">
        <v>356.88333333333338</v>
      </c>
      <c r="J45" s="37">
        <v>364.21666666666675</v>
      </c>
      <c r="K45" s="28">
        <v>349.55</v>
      </c>
      <c r="L45" s="28">
        <v>334.55</v>
      </c>
      <c r="M45" s="28">
        <v>148.10407000000001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102.15</v>
      </c>
      <c r="D46" s="37">
        <v>101.5</v>
      </c>
      <c r="E46" s="37">
        <v>100.15</v>
      </c>
      <c r="F46" s="37">
        <v>98.15</v>
      </c>
      <c r="G46" s="37">
        <v>96.800000000000011</v>
      </c>
      <c r="H46" s="37">
        <v>103.5</v>
      </c>
      <c r="I46" s="37">
        <v>104.85</v>
      </c>
      <c r="J46" s="37">
        <v>106.85</v>
      </c>
      <c r="K46" s="28">
        <v>102.85</v>
      </c>
      <c r="L46" s="28">
        <v>99.5</v>
      </c>
      <c r="M46" s="28">
        <v>276.47316000000001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44.8</v>
      </c>
      <c r="D47" s="37">
        <v>44.433333333333337</v>
      </c>
      <c r="E47" s="37">
        <v>43.916666666666671</v>
      </c>
      <c r="F47" s="37">
        <v>43.033333333333331</v>
      </c>
      <c r="G47" s="37">
        <v>42.516666666666666</v>
      </c>
      <c r="H47" s="37">
        <v>45.316666666666677</v>
      </c>
      <c r="I47" s="37">
        <v>45.833333333333343</v>
      </c>
      <c r="J47" s="37">
        <v>46.716666666666683</v>
      </c>
      <c r="K47" s="28">
        <v>44.95</v>
      </c>
      <c r="L47" s="28">
        <v>43.55</v>
      </c>
      <c r="M47" s="28">
        <v>19.841170000000002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1763.1</v>
      </c>
      <c r="D48" s="37">
        <v>1740.8666666666668</v>
      </c>
      <c r="E48" s="37">
        <v>1713.3333333333335</v>
      </c>
      <c r="F48" s="37">
        <v>1663.5666666666666</v>
      </c>
      <c r="G48" s="37">
        <v>1636.0333333333333</v>
      </c>
      <c r="H48" s="37">
        <v>1790.6333333333337</v>
      </c>
      <c r="I48" s="37">
        <v>1818.166666666667</v>
      </c>
      <c r="J48" s="37">
        <v>1867.9333333333338</v>
      </c>
      <c r="K48" s="28">
        <v>1768.4</v>
      </c>
      <c r="L48" s="28">
        <v>1691.1</v>
      </c>
      <c r="M48" s="28">
        <v>1.8465800000000001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641.4</v>
      </c>
      <c r="D49" s="37">
        <v>637.73333333333323</v>
      </c>
      <c r="E49" s="37">
        <v>631.26666666666642</v>
      </c>
      <c r="F49" s="37">
        <v>621.13333333333321</v>
      </c>
      <c r="G49" s="37">
        <v>614.6666666666664</v>
      </c>
      <c r="H49" s="37">
        <v>647.86666666666645</v>
      </c>
      <c r="I49" s="37">
        <v>654.33333333333337</v>
      </c>
      <c r="J49" s="37">
        <v>664.46666666666647</v>
      </c>
      <c r="K49" s="28">
        <v>644.20000000000005</v>
      </c>
      <c r="L49" s="28">
        <v>627.6</v>
      </c>
      <c r="M49" s="28">
        <v>8.3085799999999992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232.75</v>
      </c>
      <c r="D50" s="37">
        <v>230.93333333333331</v>
      </c>
      <c r="E50" s="37">
        <v>227.96666666666661</v>
      </c>
      <c r="F50" s="37">
        <v>223.18333333333331</v>
      </c>
      <c r="G50" s="37">
        <v>220.21666666666661</v>
      </c>
      <c r="H50" s="37">
        <v>235.71666666666661</v>
      </c>
      <c r="I50" s="37">
        <v>238.68333333333331</v>
      </c>
      <c r="J50" s="37">
        <v>243.46666666666661</v>
      </c>
      <c r="K50" s="28">
        <v>233.9</v>
      </c>
      <c r="L50" s="28">
        <v>226.15</v>
      </c>
      <c r="M50" s="28">
        <v>56.853000000000002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678.15</v>
      </c>
      <c r="D51" s="37">
        <v>668.6</v>
      </c>
      <c r="E51" s="37">
        <v>656.7</v>
      </c>
      <c r="F51" s="37">
        <v>635.25</v>
      </c>
      <c r="G51" s="37">
        <v>623.35</v>
      </c>
      <c r="H51" s="37">
        <v>690.05000000000007</v>
      </c>
      <c r="I51" s="37">
        <v>701.94999999999993</v>
      </c>
      <c r="J51" s="37">
        <v>723.40000000000009</v>
      </c>
      <c r="K51" s="28">
        <v>680.5</v>
      </c>
      <c r="L51" s="28">
        <v>647.15</v>
      </c>
      <c r="M51" s="28">
        <v>22.431239999999999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49.95</v>
      </c>
      <c r="D52" s="37">
        <v>49.6</v>
      </c>
      <c r="E52" s="37">
        <v>49.050000000000004</v>
      </c>
      <c r="F52" s="37">
        <v>48.150000000000006</v>
      </c>
      <c r="G52" s="37">
        <v>47.600000000000009</v>
      </c>
      <c r="H52" s="37">
        <v>50.5</v>
      </c>
      <c r="I52" s="37">
        <v>51.05</v>
      </c>
      <c r="J52" s="37">
        <v>51.949999999999996</v>
      </c>
      <c r="K52" s="28">
        <v>50.15</v>
      </c>
      <c r="L52" s="28">
        <v>48.7</v>
      </c>
      <c r="M52" s="28">
        <v>228.75496999999999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342.45</v>
      </c>
      <c r="D53" s="37">
        <v>339.84999999999997</v>
      </c>
      <c r="E53" s="37">
        <v>336.74999999999994</v>
      </c>
      <c r="F53" s="37">
        <v>331.04999999999995</v>
      </c>
      <c r="G53" s="37">
        <v>327.94999999999993</v>
      </c>
      <c r="H53" s="37">
        <v>345.54999999999995</v>
      </c>
      <c r="I53" s="37">
        <v>348.65</v>
      </c>
      <c r="J53" s="37">
        <v>354.34999999999997</v>
      </c>
      <c r="K53" s="28">
        <v>342.95</v>
      </c>
      <c r="L53" s="28">
        <v>334.15</v>
      </c>
      <c r="M53" s="28">
        <v>47.982100000000003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707.05</v>
      </c>
      <c r="D54" s="37">
        <v>702.63333333333333</v>
      </c>
      <c r="E54" s="37">
        <v>695.26666666666665</v>
      </c>
      <c r="F54" s="37">
        <v>683.48333333333335</v>
      </c>
      <c r="G54" s="37">
        <v>676.11666666666667</v>
      </c>
      <c r="H54" s="37">
        <v>714.41666666666663</v>
      </c>
      <c r="I54" s="37">
        <v>721.78333333333319</v>
      </c>
      <c r="J54" s="37">
        <v>733.56666666666661</v>
      </c>
      <c r="K54" s="28">
        <v>710</v>
      </c>
      <c r="L54" s="28">
        <v>690.85</v>
      </c>
      <c r="M54" s="28">
        <v>48.478119999999997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330.45</v>
      </c>
      <c r="D55" s="37">
        <v>327.56666666666666</v>
      </c>
      <c r="E55" s="37">
        <v>323.13333333333333</v>
      </c>
      <c r="F55" s="37">
        <v>315.81666666666666</v>
      </c>
      <c r="G55" s="37">
        <v>311.38333333333333</v>
      </c>
      <c r="H55" s="37">
        <v>334.88333333333333</v>
      </c>
      <c r="I55" s="37">
        <v>339.31666666666661</v>
      </c>
      <c r="J55" s="37">
        <v>346.63333333333333</v>
      </c>
      <c r="K55" s="28">
        <v>332</v>
      </c>
      <c r="L55" s="28">
        <v>320.25</v>
      </c>
      <c r="M55" s="28">
        <v>10.613580000000001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13629.05</v>
      </c>
      <c r="D56" s="37">
        <v>13527</v>
      </c>
      <c r="E56" s="37">
        <v>13382.05</v>
      </c>
      <c r="F56" s="37">
        <v>13135.05</v>
      </c>
      <c r="G56" s="37">
        <v>12990.099999999999</v>
      </c>
      <c r="H56" s="37">
        <v>13774</v>
      </c>
      <c r="I56" s="37">
        <v>13918.95</v>
      </c>
      <c r="J56" s="37">
        <v>14165.95</v>
      </c>
      <c r="K56" s="28">
        <v>13671.95</v>
      </c>
      <c r="L56" s="28">
        <v>13280</v>
      </c>
      <c r="M56" s="28">
        <v>0.14982000000000001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3368.85</v>
      </c>
      <c r="D57" s="37">
        <v>3345.7333333333336</v>
      </c>
      <c r="E57" s="37">
        <v>3308.5666666666671</v>
      </c>
      <c r="F57" s="37">
        <v>3248.2833333333333</v>
      </c>
      <c r="G57" s="37">
        <v>3211.1166666666668</v>
      </c>
      <c r="H57" s="37">
        <v>3406.0166666666673</v>
      </c>
      <c r="I57" s="37">
        <v>3443.1833333333334</v>
      </c>
      <c r="J57" s="37">
        <v>3503.4666666666676</v>
      </c>
      <c r="K57" s="28">
        <v>3382.9</v>
      </c>
      <c r="L57" s="28">
        <v>3285.45</v>
      </c>
      <c r="M57" s="28">
        <v>2.7719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641.35</v>
      </c>
      <c r="D58" s="37">
        <v>629.4666666666667</v>
      </c>
      <c r="E58" s="37">
        <v>595.58333333333337</v>
      </c>
      <c r="F58" s="37">
        <v>549.81666666666672</v>
      </c>
      <c r="G58" s="37">
        <v>515.93333333333339</v>
      </c>
      <c r="H58" s="37">
        <v>675.23333333333335</v>
      </c>
      <c r="I58" s="37">
        <v>709.11666666666656</v>
      </c>
      <c r="J58" s="37">
        <v>754.88333333333333</v>
      </c>
      <c r="K58" s="28">
        <v>663.35</v>
      </c>
      <c r="L58" s="28">
        <v>583.70000000000005</v>
      </c>
      <c r="M58" s="28">
        <v>21.570740000000001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202.75</v>
      </c>
      <c r="D59" s="37">
        <v>200.5</v>
      </c>
      <c r="E59" s="37">
        <v>197.8</v>
      </c>
      <c r="F59" s="37">
        <v>192.85000000000002</v>
      </c>
      <c r="G59" s="37">
        <v>190.15000000000003</v>
      </c>
      <c r="H59" s="37">
        <v>205.45</v>
      </c>
      <c r="I59" s="37">
        <v>208.14999999999998</v>
      </c>
      <c r="J59" s="37">
        <v>213.09999999999997</v>
      </c>
      <c r="K59" s="28">
        <v>203.2</v>
      </c>
      <c r="L59" s="28">
        <v>195.55</v>
      </c>
      <c r="M59" s="28">
        <v>105.95435999999999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107.5</v>
      </c>
      <c r="D60" s="37">
        <v>106.98333333333335</v>
      </c>
      <c r="E60" s="37">
        <v>106.1666666666667</v>
      </c>
      <c r="F60" s="37">
        <v>104.83333333333336</v>
      </c>
      <c r="G60" s="37">
        <v>104.01666666666671</v>
      </c>
      <c r="H60" s="37">
        <v>108.31666666666669</v>
      </c>
      <c r="I60" s="37">
        <v>109.13333333333335</v>
      </c>
      <c r="J60" s="37">
        <v>110.46666666666668</v>
      </c>
      <c r="K60" s="28">
        <v>107.8</v>
      </c>
      <c r="L60" s="28">
        <v>105.65</v>
      </c>
      <c r="M60" s="28">
        <v>8.4838100000000001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659.7</v>
      </c>
      <c r="D61" s="37">
        <v>653.43333333333328</v>
      </c>
      <c r="E61" s="37">
        <v>644.96666666666658</v>
      </c>
      <c r="F61" s="37">
        <v>630.23333333333335</v>
      </c>
      <c r="G61" s="37">
        <v>621.76666666666665</v>
      </c>
      <c r="H61" s="37">
        <v>668.16666666666652</v>
      </c>
      <c r="I61" s="37">
        <v>676.63333333333321</v>
      </c>
      <c r="J61" s="37">
        <v>691.36666666666645</v>
      </c>
      <c r="K61" s="28">
        <v>661.9</v>
      </c>
      <c r="L61" s="28">
        <v>638.70000000000005</v>
      </c>
      <c r="M61" s="28">
        <v>15.779870000000001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938</v>
      </c>
      <c r="D62" s="37">
        <v>931.75</v>
      </c>
      <c r="E62" s="37">
        <v>922.45</v>
      </c>
      <c r="F62" s="37">
        <v>906.90000000000009</v>
      </c>
      <c r="G62" s="37">
        <v>897.60000000000014</v>
      </c>
      <c r="H62" s="37">
        <v>947.3</v>
      </c>
      <c r="I62" s="37">
        <v>956.59999999999991</v>
      </c>
      <c r="J62" s="37">
        <v>972.14999999999986</v>
      </c>
      <c r="K62" s="28">
        <v>941.05</v>
      </c>
      <c r="L62" s="28">
        <v>916.2</v>
      </c>
      <c r="M62" s="28">
        <v>23.012530000000002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125.8</v>
      </c>
      <c r="D63" s="37">
        <v>124.48333333333333</v>
      </c>
      <c r="E63" s="37">
        <v>122.91666666666667</v>
      </c>
      <c r="F63" s="37">
        <v>120.03333333333333</v>
      </c>
      <c r="G63" s="37">
        <v>118.46666666666667</v>
      </c>
      <c r="H63" s="37">
        <v>127.36666666666667</v>
      </c>
      <c r="I63" s="37">
        <v>128.93333333333334</v>
      </c>
      <c r="J63" s="37">
        <v>131.81666666666666</v>
      </c>
      <c r="K63" s="28">
        <v>126.05</v>
      </c>
      <c r="L63" s="28">
        <v>121.6</v>
      </c>
      <c r="M63" s="28">
        <v>10.12063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184.55</v>
      </c>
      <c r="D64" s="37">
        <v>180.9</v>
      </c>
      <c r="E64" s="37">
        <v>176.8</v>
      </c>
      <c r="F64" s="37">
        <v>169.05</v>
      </c>
      <c r="G64" s="37">
        <v>164.95000000000002</v>
      </c>
      <c r="H64" s="37">
        <v>188.65</v>
      </c>
      <c r="I64" s="37">
        <v>192.74999999999997</v>
      </c>
      <c r="J64" s="37">
        <v>200.5</v>
      </c>
      <c r="K64" s="28">
        <v>185</v>
      </c>
      <c r="L64" s="28">
        <v>173.15</v>
      </c>
      <c r="M64" s="28">
        <v>280.92052000000001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3940.65</v>
      </c>
      <c r="D65" s="37">
        <v>3905.2333333333336</v>
      </c>
      <c r="E65" s="37">
        <v>3846.166666666667</v>
      </c>
      <c r="F65" s="37">
        <v>3751.6833333333334</v>
      </c>
      <c r="G65" s="37">
        <v>3692.6166666666668</v>
      </c>
      <c r="H65" s="37">
        <v>3999.7166666666672</v>
      </c>
      <c r="I65" s="37">
        <v>4058.7833333333338</v>
      </c>
      <c r="J65" s="37">
        <v>4153.2666666666673</v>
      </c>
      <c r="K65" s="28">
        <v>3964.3</v>
      </c>
      <c r="L65" s="28">
        <v>3810.75</v>
      </c>
      <c r="M65" s="28">
        <v>2.3429099999999998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1575.35</v>
      </c>
      <c r="D66" s="37">
        <v>1577.6000000000001</v>
      </c>
      <c r="E66" s="37">
        <v>1558.2000000000003</v>
      </c>
      <c r="F66" s="37">
        <v>1541.0500000000002</v>
      </c>
      <c r="G66" s="37">
        <v>1521.6500000000003</v>
      </c>
      <c r="H66" s="37">
        <v>1594.7500000000002</v>
      </c>
      <c r="I66" s="37">
        <v>1614.1500000000003</v>
      </c>
      <c r="J66" s="37">
        <v>1631.3000000000002</v>
      </c>
      <c r="K66" s="28">
        <v>1597</v>
      </c>
      <c r="L66" s="28">
        <v>1560.45</v>
      </c>
      <c r="M66" s="28">
        <v>3.0194200000000002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628.25</v>
      </c>
      <c r="D67" s="37">
        <v>624</v>
      </c>
      <c r="E67" s="37">
        <v>616.1</v>
      </c>
      <c r="F67" s="37">
        <v>603.95000000000005</v>
      </c>
      <c r="G67" s="37">
        <v>596.05000000000007</v>
      </c>
      <c r="H67" s="37">
        <v>636.15</v>
      </c>
      <c r="I67" s="37">
        <v>644.05000000000007</v>
      </c>
      <c r="J67" s="37">
        <v>656.19999999999993</v>
      </c>
      <c r="K67" s="28">
        <v>631.9</v>
      </c>
      <c r="L67" s="28">
        <v>611.85</v>
      </c>
      <c r="M67" s="28">
        <v>9.8863599999999998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942.75</v>
      </c>
      <c r="D68" s="37">
        <v>927.18333333333339</v>
      </c>
      <c r="E68" s="37">
        <v>905.11666666666679</v>
      </c>
      <c r="F68" s="37">
        <v>867.48333333333335</v>
      </c>
      <c r="G68" s="37">
        <v>845.41666666666674</v>
      </c>
      <c r="H68" s="37">
        <v>964.81666666666683</v>
      </c>
      <c r="I68" s="37">
        <v>986.88333333333344</v>
      </c>
      <c r="J68" s="37">
        <v>1024.5166666666669</v>
      </c>
      <c r="K68" s="28">
        <v>949.25</v>
      </c>
      <c r="L68" s="28">
        <v>889.55</v>
      </c>
      <c r="M68" s="28">
        <v>14.75489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349.65</v>
      </c>
      <c r="D69" s="37">
        <v>350.18333333333334</v>
      </c>
      <c r="E69" s="37">
        <v>345.61666666666667</v>
      </c>
      <c r="F69" s="37">
        <v>341.58333333333331</v>
      </c>
      <c r="G69" s="37">
        <v>337.01666666666665</v>
      </c>
      <c r="H69" s="37">
        <v>354.2166666666667</v>
      </c>
      <c r="I69" s="37">
        <v>358.78333333333342</v>
      </c>
      <c r="J69" s="37">
        <v>362.81666666666672</v>
      </c>
      <c r="K69" s="28">
        <v>354.75</v>
      </c>
      <c r="L69" s="28">
        <v>346.15</v>
      </c>
      <c r="M69" s="28">
        <v>21.908639999999998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1008.1</v>
      </c>
      <c r="D70" s="37">
        <v>1005.6999999999999</v>
      </c>
      <c r="E70" s="37">
        <v>994.39999999999986</v>
      </c>
      <c r="F70" s="37">
        <v>980.69999999999993</v>
      </c>
      <c r="G70" s="37">
        <v>969.39999999999986</v>
      </c>
      <c r="H70" s="37">
        <v>1019.3999999999999</v>
      </c>
      <c r="I70" s="37">
        <v>1030.6999999999998</v>
      </c>
      <c r="J70" s="37">
        <v>1044.3999999999999</v>
      </c>
      <c r="K70" s="28">
        <v>1017</v>
      </c>
      <c r="L70" s="28">
        <v>992</v>
      </c>
      <c r="M70" s="28">
        <v>4.2171599999999998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334.1</v>
      </c>
      <c r="D71" s="37">
        <v>331.33333333333337</v>
      </c>
      <c r="E71" s="37">
        <v>326.36666666666673</v>
      </c>
      <c r="F71" s="37">
        <v>318.63333333333338</v>
      </c>
      <c r="G71" s="37">
        <v>313.66666666666674</v>
      </c>
      <c r="H71" s="37">
        <v>339.06666666666672</v>
      </c>
      <c r="I71" s="37">
        <v>344.03333333333342</v>
      </c>
      <c r="J71" s="37">
        <v>351.76666666666671</v>
      </c>
      <c r="K71" s="28">
        <v>336.3</v>
      </c>
      <c r="L71" s="28">
        <v>323.60000000000002</v>
      </c>
      <c r="M71" s="28">
        <v>52.94509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501.85</v>
      </c>
      <c r="D72" s="37">
        <v>499.93333333333334</v>
      </c>
      <c r="E72" s="37">
        <v>496.2166666666667</v>
      </c>
      <c r="F72" s="37">
        <v>490.58333333333337</v>
      </c>
      <c r="G72" s="37">
        <v>486.86666666666673</v>
      </c>
      <c r="H72" s="37">
        <v>505.56666666666666</v>
      </c>
      <c r="I72" s="37">
        <v>509.28333333333325</v>
      </c>
      <c r="J72" s="37">
        <v>514.91666666666663</v>
      </c>
      <c r="K72" s="28">
        <v>503.65</v>
      </c>
      <c r="L72" s="28">
        <v>494.3</v>
      </c>
      <c r="M72" s="28">
        <v>20.520779999999998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1413.7</v>
      </c>
      <c r="D73" s="37">
        <v>1429.25</v>
      </c>
      <c r="E73" s="37">
        <v>1390.5</v>
      </c>
      <c r="F73" s="37">
        <v>1367.3</v>
      </c>
      <c r="G73" s="37">
        <v>1328.55</v>
      </c>
      <c r="H73" s="37">
        <v>1452.45</v>
      </c>
      <c r="I73" s="37">
        <v>1491.2</v>
      </c>
      <c r="J73" s="37">
        <v>1514.4</v>
      </c>
      <c r="K73" s="28">
        <v>1468</v>
      </c>
      <c r="L73" s="28">
        <v>1406.05</v>
      </c>
      <c r="M73" s="28">
        <v>2.6854800000000001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2052.0500000000002</v>
      </c>
      <c r="D74" s="37">
        <v>2033.0166666666667</v>
      </c>
      <c r="E74" s="37">
        <v>2006.7833333333333</v>
      </c>
      <c r="F74" s="37">
        <v>1961.5166666666667</v>
      </c>
      <c r="G74" s="37">
        <v>1935.2833333333333</v>
      </c>
      <c r="H74" s="37">
        <v>2078.2833333333333</v>
      </c>
      <c r="I74" s="37">
        <v>2104.5166666666664</v>
      </c>
      <c r="J74" s="37">
        <v>2149.7833333333333</v>
      </c>
      <c r="K74" s="28">
        <v>2059.25</v>
      </c>
      <c r="L74" s="28">
        <v>1987.75</v>
      </c>
      <c r="M74" s="28">
        <v>5.60663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46.75</v>
      </c>
      <c r="D75" s="37">
        <v>46.75</v>
      </c>
      <c r="E75" s="37">
        <v>46.75</v>
      </c>
      <c r="F75" s="37">
        <v>46.75</v>
      </c>
      <c r="G75" s="37">
        <v>46.75</v>
      </c>
      <c r="H75" s="37">
        <v>46.75</v>
      </c>
      <c r="I75" s="37">
        <v>46.75</v>
      </c>
      <c r="J75" s="37">
        <v>46.75</v>
      </c>
      <c r="K75" s="28">
        <v>46.75</v>
      </c>
      <c r="L75" s="28">
        <v>46.75</v>
      </c>
      <c r="M75" s="28">
        <v>1.72126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4303.3500000000004</v>
      </c>
      <c r="D76" s="37">
        <v>4273.1000000000004</v>
      </c>
      <c r="E76" s="37">
        <v>4232.6000000000004</v>
      </c>
      <c r="F76" s="37">
        <v>4161.8500000000004</v>
      </c>
      <c r="G76" s="37">
        <v>4121.3500000000004</v>
      </c>
      <c r="H76" s="37">
        <v>4343.8500000000004</v>
      </c>
      <c r="I76" s="37">
        <v>4384.3500000000004</v>
      </c>
      <c r="J76" s="37">
        <v>4455.1000000000004</v>
      </c>
      <c r="K76" s="28">
        <v>4313.6000000000004</v>
      </c>
      <c r="L76" s="28">
        <v>4202.3500000000004</v>
      </c>
      <c r="M76" s="28">
        <v>3.3834300000000002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3489.1</v>
      </c>
      <c r="D77" s="37">
        <v>3442.6833333333329</v>
      </c>
      <c r="E77" s="37">
        <v>3367.4166666666661</v>
      </c>
      <c r="F77" s="37">
        <v>3245.7333333333331</v>
      </c>
      <c r="G77" s="37">
        <v>3170.4666666666662</v>
      </c>
      <c r="H77" s="37">
        <v>3564.3666666666659</v>
      </c>
      <c r="I77" s="37">
        <v>3639.6333333333332</v>
      </c>
      <c r="J77" s="37">
        <v>3761.3166666666657</v>
      </c>
      <c r="K77" s="28">
        <v>3517.95</v>
      </c>
      <c r="L77" s="28">
        <v>3321</v>
      </c>
      <c r="M77" s="28">
        <v>4.5644900000000002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2184.6</v>
      </c>
      <c r="D78" s="37">
        <v>2188.5166666666669</v>
      </c>
      <c r="E78" s="37">
        <v>2152.0333333333338</v>
      </c>
      <c r="F78" s="37">
        <v>2119.4666666666667</v>
      </c>
      <c r="G78" s="37">
        <v>2082.9833333333336</v>
      </c>
      <c r="H78" s="37">
        <v>2221.0833333333339</v>
      </c>
      <c r="I78" s="37">
        <v>2257.5666666666666</v>
      </c>
      <c r="J78" s="37">
        <v>2290.1333333333341</v>
      </c>
      <c r="K78" s="28">
        <v>2225</v>
      </c>
      <c r="L78" s="28">
        <v>2155.9499999999998</v>
      </c>
      <c r="M78" s="28">
        <v>3.4725600000000001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3904</v>
      </c>
      <c r="D79" s="37">
        <v>3906.6166666666668</v>
      </c>
      <c r="E79" s="37">
        <v>3868.3833333333337</v>
      </c>
      <c r="F79" s="37">
        <v>3832.7666666666669</v>
      </c>
      <c r="G79" s="37">
        <v>3794.5333333333338</v>
      </c>
      <c r="H79" s="37">
        <v>3942.2333333333336</v>
      </c>
      <c r="I79" s="37">
        <v>3980.4666666666672</v>
      </c>
      <c r="J79" s="37">
        <v>4016.0833333333335</v>
      </c>
      <c r="K79" s="28">
        <v>3944.85</v>
      </c>
      <c r="L79" s="28">
        <v>3871</v>
      </c>
      <c r="M79" s="28">
        <v>2.55464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2706.7</v>
      </c>
      <c r="D80" s="37">
        <v>2673.85</v>
      </c>
      <c r="E80" s="37">
        <v>2633</v>
      </c>
      <c r="F80" s="37">
        <v>2559.3000000000002</v>
      </c>
      <c r="G80" s="37">
        <v>2518.4500000000003</v>
      </c>
      <c r="H80" s="37">
        <v>2747.5499999999997</v>
      </c>
      <c r="I80" s="37">
        <v>2788.3999999999992</v>
      </c>
      <c r="J80" s="37">
        <v>2862.0999999999995</v>
      </c>
      <c r="K80" s="28">
        <v>2714.7</v>
      </c>
      <c r="L80" s="28">
        <v>2600.15</v>
      </c>
      <c r="M80" s="28">
        <v>14.62487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437.85</v>
      </c>
      <c r="D81" s="37">
        <v>437.76666666666665</v>
      </c>
      <c r="E81" s="37">
        <v>432.33333333333331</v>
      </c>
      <c r="F81" s="37">
        <v>426.81666666666666</v>
      </c>
      <c r="G81" s="37">
        <v>421.38333333333333</v>
      </c>
      <c r="H81" s="37">
        <v>443.2833333333333</v>
      </c>
      <c r="I81" s="37">
        <v>448.7166666666667</v>
      </c>
      <c r="J81" s="37">
        <v>454.23333333333329</v>
      </c>
      <c r="K81" s="28">
        <v>443.2</v>
      </c>
      <c r="L81" s="28">
        <v>432.25</v>
      </c>
      <c r="M81" s="28">
        <v>5.95791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1245.8499999999999</v>
      </c>
      <c r="D82" s="37">
        <v>1241.3999999999999</v>
      </c>
      <c r="E82" s="37">
        <v>1231.7999999999997</v>
      </c>
      <c r="F82" s="37">
        <v>1217.7499999999998</v>
      </c>
      <c r="G82" s="37">
        <v>1208.1499999999996</v>
      </c>
      <c r="H82" s="37">
        <v>1255.4499999999998</v>
      </c>
      <c r="I82" s="37">
        <v>1265.0499999999997</v>
      </c>
      <c r="J82" s="37">
        <v>1279.0999999999999</v>
      </c>
      <c r="K82" s="28">
        <v>1251</v>
      </c>
      <c r="L82" s="28">
        <v>1227.3499999999999</v>
      </c>
      <c r="M82" s="28">
        <v>1.12609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1618.85</v>
      </c>
      <c r="D83" s="37">
        <v>1627.05</v>
      </c>
      <c r="E83" s="37">
        <v>1597.3</v>
      </c>
      <c r="F83" s="37">
        <v>1575.75</v>
      </c>
      <c r="G83" s="37">
        <v>1546</v>
      </c>
      <c r="H83" s="37">
        <v>1648.6</v>
      </c>
      <c r="I83" s="37">
        <v>1678.35</v>
      </c>
      <c r="J83" s="37">
        <v>1699.8999999999999</v>
      </c>
      <c r="K83" s="28">
        <v>1656.8</v>
      </c>
      <c r="L83" s="28">
        <v>1605.5</v>
      </c>
      <c r="M83" s="28">
        <v>4.9903399999999998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144.94999999999999</v>
      </c>
      <c r="D84" s="37">
        <v>144.23333333333335</v>
      </c>
      <c r="E84" s="37">
        <v>143.06666666666669</v>
      </c>
      <c r="F84" s="37">
        <v>141.18333333333334</v>
      </c>
      <c r="G84" s="37">
        <v>140.01666666666668</v>
      </c>
      <c r="H84" s="37">
        <v>146.1166666666667</v>
      </c>
      <c r="I84" s="37">
        <v>147.28333333333333</v>
      </c>
      <c r="J84" s="37">
        <v>149.16666666666671</v>
      </c>
      <c r="K84" s="28">
        <v>145.4</v>
      </c>
      <c r="L84" s="28">
        <v>142.35</v>
      </c>
      <c r="M84" s="28">
        <v>19.862469999999998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86.7</v>
      </c>
      <c r="D85" s="37">
        <v>86.033333333333346</v>
      </c>
      <c r="E85" s="37">
        <v>85.066666666666691</v>
      </c>
      <c r="F85" s="37">
        <v>83.433333333333351</v>
      </c>
      <c r="G85" s="37">
        <v>82.466666666666697</v>
      </c>
      <c r="H85" s="37">
        <v>87.666666666666686</v>
      </c>
      <c r="I85" s="37">
        <v>88.633333333333354</v>
      </c>
      <c r="J85" s="37">
        <v>90.26666666666668</v>
      </c>
      <c r="K85" s="28">
        <v>87</v>
      </c>
      <c r="L85" s="28">
        <v>84.4</v>
      </c>
      <c r="M85" s="28">
        <v>126.06291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240.95</v>
      </c>
      <c r="D86" s="37">
        <v>239.6</v>
      </c>
      <c r="E86" s="37">
        <v>236.35</v>
      </c>
      <c r="F86" s="37">
        <v>231.75</v>
      </c>
      <c r="G86" s="37">
        <v>228.5</v>
      </c>
      <c r="H86" s="37">
        <v>244.2</v>
      </c>
      <c r="I86" s="37">
        <v>247.45</v>
      </c>
      <c r="J86" s="37">
        <v>252.04999999999998</v>
      </c>
      <c r="K86" s="28">
        <v>242.85</v>
      </c>
      <c r="L86" s="28">
        <v>235</v>
      </c>
      <c r="M86" s="28">
        <v>19.59085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154.19999999999999</v>
      </c>
      <c r="D87" s="37">
        <v>153.29999999999998</v>
      </c>
      <c r="E87" s="37">
        <v>151.99999999999997</v>
      </c>
      <c r="F87" s="37">
        <v>149.79999999999998</v>
      </c>
      <c r="G87" s="37">
        <v>148.49999999999997</v>
      </c>
      <c r="H87" s="37">
        <v>155.49999999999997</v>
      </c>
      <c r="I87" s="37">
        <v>156.79999999999998</v>
      </c>
      <c r="J87" s="37">
        <v>158.99999999999997</v>
      </c>
      <c r="K87" s="28">
        <v>154.6</v>
      </c>
      <c r="L87" s="28">
        <v>151.1</v>
      </c>
      <c r="M87" s="28">
        <v>63.434820000000002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36.4</v>
      </c>
      <c r="D88" s="37">
        <v>35.883333333333333</v>
      </c>
      <c r="E88" s="37">
        <v>35.116666666666667</v>
      </c>
      <c r="F88" s="37">
        <v>33.833333333333336</v>
      </c>
      <c r="G88" s="37">
        <v>33.06666666666667</v>
      </c>
      <c r="H88" s="37">
        <v>37.166666666666664</v>
      </c>
      <c r="I88" s="37">
        <v>37.93333333333333</v>
      </c>
      <c r="J88" s="37">
        <v>39.216666666666661</v>
      </c>
      <c r="K88" s="28">
        <v>36.65</v>
      </c>
      <c r="L88" s="28">
        <v>34.6</v>
      </c>
      <c r="M88" s="28">
        <v>91.101219999999998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3104.55</v>
      </c>
      <c r="D89" s="37">
        <v>3115.75</v>
      </c>
      <c r="E89" s="37">
        <v>3051.8</v>
      </c>
      <c r="F89" s="37">
        <v>2999.05</v>
      </c>
      <c r="G89" s="37">
        <v>2935.1000000000004</v>
      </c>
      <c r="H89" s="37">
        <v>3168.5</v>
      </c>
      <c r="I89" s="37">
        <v>3232.45</v>
      </c>
      <c r="J89" s="37">
        <v>3285.2</v>
      </c>
      <c r="K89" s="28">
        <v>3179.7</v>
      </c>
      <c r="L89" s="28">
        <v>3063</v>
      </c>
      <c r="M89" s="28">
        <v>0.80549999999999999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402.4</v>
      </c>
      <c r="D90" s="37">
        <v>397.3</v>
      </c>
      <c r="E90" s="37">
        <v>391.45000000000005</v>
      </c>
      <c r="F90" s="37">
        <v>380.50000000000006</v>
      </c>
      <c r="G90" s="37">
        <v>374.65000000000009</v>
      </c>
      <c r="H90" s="37">
        <v>408.25</v>
      </c>
      <c r="I90" s="37">
        <v>414.1</v>
      </c>
      <c r="J90" s="37">
        <v>425.04999999999995</v>
      </c>
      <c r="K90" s="28">
        <v>403.15</v>
      </c>
      <c r="L90" s="28">
        <v>386.35</v>
      </c>
      <c r="M90" s="28">
        <v>5.9218200000000003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819.6</v>
      </c>
      <c r="D91" s="37">
        <v>811.6</v>
      </c>
      <c r="E91" s="37">
        <v>798.7</v>
      </c>
      <c r="F91" s="37">
        <v>777.80000000000007</v>
      </c>
      <c r="G91" s="37">
        <v>764.90000000000009</v>
      </c>
      <c r="H91" s="37">
        <v>832.5</v>
      </c>
      <c r="I91" s="37">
        <v>845.39999999999986</v>
      </c>
      <c r="J91" s="37">
        <v>866.3</v>
      </c>
      <c r="K91" s="28">
        <v>824.5</v>
      </c>
      <c r="L91" s="28">
        <v>790.7</v>
      </c>
      <c r="M91" s="28">
        <v>19.243310000000001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458.3</v>
      </c>
      <c r="D92" s="37">
        <v>456.31666666666666</v>
      </c>
      <c r="E92" s="37">
        <v>453.33333333333331</v>
      </c>
      <c r="F92" s="37">
        <v>448.36666666666667</v>
      </c>
      <c r="G92" s="37">
        <v>445.38333333333333</v>
      </c>
      <c r="H92" s="37">
        <v>461.2833333333333</v>
      </c>
      <c r="I92" s="37">
        <v>464.26666666666665</v>
      </c>
      <c r="J92" s="37">
        <v>469.23333333333329</v>
      </c>
      <c r="K92" s="28">
        <v>459.3</v>
      </c>
      <c r="L92" s="28">
        <v>451.35</v>
      </c>
      <c r="M92" s="28">
        <v>0.49723000000000001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1416.85</v>
      </c>
      <c r="D93" s="37">
        <v>1406.9166666666667</v>
      </c>
      <c r="E93" s="37">
        <v>1393.5333333333335</v>
      </c>
      <c r="F93" s="37">
        <v>1370.2166666666667</v>
      </c>
      <c r="G93" s="37">
        <v>1356.8333333333335</v>
      </c>
      <c r="H93" s="37">
        <v>1430.2333333333336</v>
      </c>
      <c r="I93" s="37">
        <v>1443.6166666666668</v>
      </c>
      <c r="J93" s="37">
        <v>1466.9333333333336</v>
      </c>
      <c r="K93" s="28">
        <v>1420.3</v>
      </c>
      <c r="L93" s="28">
        <v>1383.6</v>
      </c>
      <c r="M93" s="28">
        <v>5.3169899999999997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1481.4</v>
      </c>
      <c r="D94" s="37">
        <v>1473.1499999999999</v>
      </c>
      <c r="E94" s="37">
        <v>1456.2999999999997</v>
      </c>
      <c r="F94" s="37">
        <v>1431.1999999999998</v>
      </c>
      <c r="G94" s="37">
        <v>1414.3499999999997</v>
      </c>
      <c r="H94" s="37">
        <v>1498.2499999999998</v>
      </c>
      <c r="I94" s="37">
        <v>1515.0999999999997</v>
      </c>
      <c r="J94" s="37">
        <v>1540.1999999999998</v>
      </c>
      <c r="K94" s="28">
        <v>1490</v>
      </c>
      <c r="L94" s="28">
        <v>1448.05</v>
      </c>
      <c r="M94" s="28">
        <v>7.6919199999999996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555.95000000000005</v>
      </c>
      <c r="D95" s="37">
        <v>556.9</v>
      </c>
      <c r="E95" s="37">
        <v>549.79999999999995</v>
      </c>
      <c r="F95" s="37">
        <v>543.65</v>
      </c>
      <c r="G95" s="37">
        <v>536.54999999999995</v>
      </c>
      <c r="H95" s="37">
        <v>563.04999999999995</v>
      </c>
      <c r="I95" s="37">
        <v>570.15000000000009</v>
      </c>
      <c r="J95" s="37">
        <v>576.29999999999995</v>
      </c>
      <c r="K95" s="28">
        <v>564</v>
      </c>
      <c r="L95" s="28">
        <v>550.75</v>
      </c>
      <c r="M95" s="28">
        <v>10.03162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263.3</v>
      </c>
      <c r="D96" s="37">
        <v>263</v>
      </c>
      <c r="E96" s="37">
        <v>257.75</v>
      </c>
      <c r="F96" s="37">
        <v>252.2</v>
      </c>
      <c r="G96" s="37">
        <v>246.95</v>
      </c>
      <c r="H96" s="37">
        <v>268.55</v>
      </c>
      <c r="I96" s="37">
        <v>273.8</v>
      </c>
      <c r="J96" s="37">
        <v>279.35000000000002</v>
      </c>
      <c r="K96" s="28">
        <v>268.25</v>
      </c>
      <c r="L96" s="28">
        <v>257.45</v>
      </c>
      <c r="M96" s="28">
        <v>7.8720299999999996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1082.9000000000001</v>
      </c>
      <c r="D97" s="37">
        <v>1071.4166666666667</v>
      </c>
      <c r="E97" s="37">
        <v>1056.8333333333335</v>
      </c>
      <c r="F97" s="37">
        <v>1030.7666666666667</v>
      </c>
      <c r="G97" s="37">
        <v>1016.1833333333334</v>
      </c>
      <c r="H97" s="37">
        <v>1097.4833333333336</v>
      </c>
      <c r="I97" s="37">
        <v>1112.0666666666671</v>
      </c>
      <c r="J97" s="37">
        <v>1138.1333333333337</v>
      </c>
      <c r="K97" s="28">
        <v>1086</v>
      </c>
      <c r="L97" s="28">
        <v>1045.3499999999999</v>
      </c>
      <c r="M97" s="28">
        <v>26.20776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1811.4</v>
      </c>
      <c r="D98" s="37">
        <v>1790.1499999999999</v>
      </c>
      <c r="E98" s="37">
        <v>1765.2999999999997</v>
      </c>
      <c r="F98" s="37">
        <v>1719.1999999999998</v>
      </c>
      <c r="G98" s="37">
        <v>1694.3499999999997</v>
      </c>
      <c r="H98" s="37">
        <v>1836.2499999999998</v>
      </c>
      <c r="I98" s="37">
        <v>1861.0999999999997</v>
      </c>
      <c r="J98" s="37">
        <v>1907.1999999999998</v>
      </c>
      <c r="K98" s="28">
        <v>1815</v>
      </c>
      <c r="L98" s="28">
        <v>1744.05</v>
      </c>
      <c r="M98" s="28">
        <v>3.5575999999999999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1314</v>
      </c>
      <c r="D99" s="37">
        <v>1309.7333333333333</v>
      </c>
      <c r="E99" s="37">
        <v>1302.4666666666667</v>
      </c>
      <c r="F99" s="37">
        <v>1290.9333333333334</v>
      </c>
      <c r="G99" s="37">
        <v>1283.6666666666667</v>
      </c>
      <c r="H99" s="37">
        <v>1321.2666666666667</v>
      </c>
      <c r="I99" s="37">
        <v>1328.5333333333335</v>
      </c>
      <c r="J99" s="37">
        <v>1340.0666666666666</v>
      </c>
      <c r="K99" s="28">
        <v>1317</v>
      </c>
      <c r="L99" s="28">
        <v>1298.2</v>
      </c>
      <c r="M99" s="28">
        <v>83.207220000000007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554.85</v>
      </c>
      <c r="D100" s="37">
        <v>551.4</v>
      </c>
      <c r="E100" s="37">
        <v>545.94999999999993</v>
      </c>
      <c r="F100" s="37">
        <v>537.04999999999995</v>
      </c>
      <c r="G100" s="37">
        <v>531.59999999999991</v>
      </c>
      <c r="H100" s="37">
        <v>560.29999999999995</v>
      </c>
      <c r="I100" s="37">
        <v>565.75</v>
      </c>
      <c r="J100" s="37">
        <v>574.65</v>
      </c>
      <c r="K100" s="28">
        <v>556.85</v>
      </c>
      <c r="L100" s="28">
        <v>542.5</v>
      </c>
      <c r="M100" s="28">
        <v>20.576339999999998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1252.6500000000001</v>
      </c>
      <c r="D101" s="37">
        <v>1246.9833333333333</v>
      </c>
      <c r="E101" s="37">
        <v>1236.0166666666667</v>
      </c>
      <c r="F101" s="37">
        <v>1219.3833333333332</v>
      </c>
      <c r="G101" s="37">
        <v>1208.4166666666665</v>
      </c>
      <c r="H101" s="37">
        <v>1263.6166666666668</v>
      </c>
      <c r="I101" s="37">
        <v>1274.5833333333335</v>
      </c>
      <c r="J101" s="37">
        <v>1291.2166666666669</v>
      </c>
      <c r="K101" s="28">
        <v>1257.95</v>
      </c>
      <c r="L101" s="28">
        <v>1230.3499999999999</v>
      </c>
      <c r="M101" s="28">
        <v>5.9467499999999998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2523.5</v>
      </c>
      <c r="D102" s="37">
        <v>2521.4666666666667</v>
      </c>
      <c r="E102" s="37">
        <v>2504.0833333333335</v>
      </c>
      <c r="F102" s="37">
        <v>2484.666666666667</v>
      </c>
      <c r="G102" s="37">
        <v>2467.2833333333338</v>
      </c>
      <c r="H102" s="37">
        <v>2540.8833333333332</v>
      </c>
      <c r="I102" s="37">
        <v>2558.2666666666664</v>
      </c>
      <c r="J102" s="37">
        <v>2577.6833333333329</v>
      </c>
      <c r="K102" s="28">
        <v>2538.85</v>
      </c>
      <c r="L102" s="28">
        <v>2502.0500000000002</v>
      </c>
      <c r="M102" s="28">
        <v>5.1752500000000001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428.4</v>
      </c>
      <c r="D103" s="37">
        <v>421.25</v>
      </c>
      <c r="E103" s="37">
        <v>405.2</v>
      </c>
      <c r="F103" s="37">
        <v>382</v>
      </c>
      <c r="G103" s="37">
        <v>365.95</v>
      </c>
      <c r="H103" s="37">
        <v>444.45</v>
      </c>
      <c r="I103" s="37">
        <v>460.49999999999994</v>
      </c>
      <c r="J103" s="37">
        <v>483.7</v>
      </c>
      <c r="K103" s="28">
        <v>437.3</v>
      </c>
      <c r="L103" s="28">
        <v>398.05</v>
      </c>
      <c r="M103" s="28">
        <v>377.72554000000002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1671.65</v>
      </c>
      <c r="D104" s="37">
        <v>1654.1833333333334</v>
      </c>
      <c r="E104" s="37">
        <v>1629.5166666666669</v>
      </c>
      <c r="F104" s="37">
        <v>1587.3833333333334</v>
      </c>
      <c r="G104" s="37">
        <v>1562.7166666666669</v>
      </c>
      <c r="H104" s="37">
        <v>1696.3166666666668</v>
      </c>
      <c r="I104" s="37">
        <v>1720.9833333333333</v>
      </c>
      <c r="J104" s="37">
        <v>1763.1166666666668</v>
      </c>
      <c r="K104" s="28">
        <v>1678.85</v>
      </c>
      <c r="L104" s="28">
        <v>1612.05</v>
      </c>
      <c r="M104" s="28">
        <v>10.28903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100.4</v>
      </c>
      <c r="D105" s="37">
        <v>98.833333333333329</v>
      </c>
      <c r="E105" s="37">
        <v>94.466666666666654</v>
      </c>
      <c r="F105" s="37">
        <v>88.533333333333331</v>
      </c>
      <c r="G105" s="37">
        <v>84.166666666666657</v>
      </c>
      <c r="H105" s="37">
        <v>104.76666666666665</v>
      </c>
      <c r="I105" s="37">
        <v>109.13333333333333</v>
      </c>
      <c r="J105" s="37">
        <v>115.06666666666665</v>
      </c>
      <c r="K105" s="28">
        <v>103.2</v>
      </c>
      <c r="L105" s="28">
        <v>92.9</v>
      </c>
      <c r="M105" s="28">
        <v>104.75451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255.85</v>
      </c>
      <c r="D106" s="37">
        <v>254.88333333333333</v>
      </c>
      <c r="E106" s="37">
        <v>252.06666666666666</v>
      </c>
      <c r="F106" s="37">
        <v>248.28333333333333</v>
      </c>
      <c r="G106" s="37">
        <v>245.46666666666667</v>
      </c>
      <c r="H106" s="37">
        <v>258.66666666666663</v>
      </c>
      <c r="I106" s="37">
        <v>261.48333333333323</v>
      </c>
      <c r="J106" s="37">
        <v>265.26666666666665</v>
      </c>
      <c r="K106" s="28">
        <v>257.7</v>
      </c>
      <c r="L106" s="28">
        <v>251.1</v>
      </c>
      <c r="M106" s="28">
        <v>47.94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2245</v>
      </c>
      <c r="D107" s="37">
        <v>2247.7666666666669</v>
      </c>
      <c r="E107" s="37">
        <v>2218.5333333333338</v>
      </c>
      <c r="F107" s="37">
        <v>2192.0666666666671</v>
      </c>
      <c r="G107" s="37">
        <v>2162.8333333333339</v>
      </c>
      <c r="H107" s="37">
        <v>2274.2333333333336</v>
      </c>
      <c r="I107" s="37">
        <v>2303.4666666666662</v>
      </c>
      <c r="J107" s="37">
        <v>2329.9333333333334</v>
      </c>
      <c r="K107" s="28">
        <v>2277</v>
      </c>
      <c r="L107" s="28">
        <v>2221.3000000000002</v>
      </c>
      <c r="M107" s="28">
        <v>20.55096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293.8</v>
      </c>
      <c r="D108" s="37">
        <v>291.45</v>
      </c>
      <c r="E108" s="37">
        <v>286.59999999999997</v>
      </c>
      <c r="F108" s="37">
        <v>279.39999999999998</v>
      </c>
      <c r="G108" s="37">
        <v>274.54999999999995</v>
      </c>
      <c r="H108" s="37">
        <v>298.64999999999998</v>
      </c>
      <c r="I108" s="37">
        <v>303.5</v>
      </c>
      <c r="J108" s="37">
        <v>310.7</v>
      </c>
      <c r="K108" s="28">
        <v>296.3</v>
      </c>
      <c r="L108" s="28">
        <v>284.25</v>
      </c>
      <c r="M108" s="28">
        <v>8.2154100000000003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2190.5500000000002</v>
      </c>
      <c r="D109" s="37">
        <v>2182.6333333333332</v>
      </c>
      <c r="E109" s="37">
        <v>2168.6666666666665</v>
      </c>
      <c r="F109" s="37">
        <v>2146.7833333333333</v>
      </c>
      <c r="G109" s="37">
        <v>2132.8166666666666</v>
      </c>
      <c r="H109" s="37">
        <v>2204.5166666666664</v>
      </c>
      <c r="I109" s="37">
        <v>2218.4833333333336</v>
      </c>
      <c r="J109" s="37">
        <v>2240.3666666666663</v>
      </c>
      <c r="K109" s="28">
        <v>2196.6</v>
      </c>
      <c r="L109" s="28">
        <v>2160.75</v>
      </c>
      <c r="M109" s="28">
        <v>30.791550000000001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710</v>
      </c>
      <c r="D110" s="37">
        <v>702.38333333333333</v>
      </c>
      <c r="E110" s="37">
        <v>692.76666666666665</v>
      </c>
      <c r="F110" s="37">
        <v>675.5333333333333</v>
      </c>
      <c r="G110" s="37">
        <v>665.91666666666663</v>
      </c>
      <c r="H110" s="37">
        <v>719.61666666666667</v>
      </c>
      <c r="I110" s="37">
        <v>729.23333333333323</v>
      </c>
      <c r="J110" s="37">
        <v>746.4666666666667</v>
      </c>
      <c r="K110" s="28">
        <v>712</v>
      </c>
      <c r="L110" s="28">
        <v>685.15</v>
      </c>
      <c r="M110" s="28">
        <v>127.65052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1311.35</v>
      </c>
      <c r="D111" s="37">
        <v>1304.2166666666665</v>
      </c>
      <c r="E111" s="37">
        <v>1293.083333333333</v>
      </c>
      <c r="F111" s="37">
        <v>1274.8166666666666</v>
      </c>
      <c r="G111" s="37">
        <v>1263.6833333333332</v>
      </c>
      <c r="H111" s="37">
        <v>1322.4833333333329</v>
      </c>
      <c r="I111" s="37">
        <v>1333.6166666666666</v>
      </c>
      <c r="J111" s="37">
        <v>1351.8833333333328</v>
      </c>
      <c r="K111" s="28">
        <v>1315.35</v>
      </c>
      <c r="L111" s="28">
        <v>1285.95</v>
      </c>
      <c r="M111" s="28">
        <v>4.6675500000000003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500.3</v>
      </c>
      <c r="D112" s="37">
        <v>499.60000000000008</v>
      </c>
      <c r="E112" s="37">
        <v>492.60000000000014</v>
      </c>
      <c r="F112" s="37">
        <v>484.90000000000003</v>
      </c>
      <c r="G112" s="37">
        <v>477.90000000000009</v>
      </c>
      <c r="H112" s="37">
        <v>507.30000000000018</v>
      </c>
      <c r="I112" s="37">
        <v>514.30000000000007</v>
      </c>
      <c r="J112" s="37">
        <v>522.00000000000023</v>
      </c>
      <c r="K112" s="28">
        <v>506.6</v>
      </c>
      <c r="L112" s="28">
        <v>491.9</v>
      </c>
      <c r="M112" s="28">
        <v>14.05537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497.75</v>
      </c>
      <c r="D113" s="37">
        <v>496.05</v>
      </c>
      <c r="E113" s="37">
        <v>485.70000000000005</v>
      </c>
      <c r="F113" s="37">
        <v>473.65000000000003</v>
      </c>
      <c r="G113" s="37">
        <v>463.30000000000007</v>
      </c>
      <c r="H113" s="37">
        <v>508.1</v>
      </c>
      <c r="I113" s="37">
        <v>518.45000000000005</v>
      </c>
      <c r="J113" s="37">
        <v>530.5</v>
      </c>
      <c r="K113" s="28">
        <v>506.4</v>
      </c>
      <c r="L113" s="28">
        <v>484</v>
      </c>
      <c r="M113" s="28">
        <v>2.8919700000000002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36.75</v>
      </c>
      <c r="D114" s="37">
        <v>36.466666666666669</v>
      </c>
      <c r="E114" s="37">
        <v>35.88333333333334</v>
      </c>
      <c r="F114" s="37">
        <v>35.016666666666673</v>
      </c>
      <c r="G114" s="37">
        <v>34.433333333333344</v>
      </c>
      <c r="H114" s="37">
        <v>37.333333333333336</v>
      </c>
      <c r="I114" s="37">
        <v>37.916666666666664</v>
      </c>
      <c r="J114" s="37">
        <v>38.783333333333331</v>
      </c>
      <c r="K114" s="28">
        <v>37.049999999999997</v>
      </c>
      <c r="L114" s="28">
        <v>35.6</v>
      </c>
      <c r="M114" s="28">
        <v>215.54073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264.7</v>
      </c>
      <c r="D115" s="37">
        <v>261.66666666666669</v>
      </c>
      <c r="E115" s="37">
        <v>257.83333333333337</v>
      </c>
      <c r="F115" s="37">
        <v>250.9666666666667</v>
      </c>
      <c r="G115" s="37">
        <v>247.13333333333338</v>
      </c>
      <c r="H115" s="37">
        <v>268.53333333333336</v>
      </c>
      <c r="I115" s="37">
        <v>272.36666666666673</v>
      </c>
      <c r="J115" s="37">
        <v>279.23333333333335</v>
      </c>
      <c r="K115" s="28">
        <v>265.5</v>
      </c>
      <c r="L115" s="28">
        <v>254.8</v>
      </c>
      <c r="M115" s="28">
        <v>177.97973999999999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4271.3500000000004</v>
      </c>
      <c r="D116" s="37">
        <v>4253.7</v>
      </c>
      <c r="E116" s="37">
        <v>4197.2</v>
      </c>
      <c r="F116" s="37">
        <v>4123.05</v>
      </c>
      <c r="G116" s="37">
        <v>4066.55</v>
      </c>
      <c r="H116" s="37">
        <v>4327.8499999999995</v>
      </c>
      <c r="I116" s="37">
        <v>4384.3499999999995</v>
      </c>
      <c r="J116" s="37">
        <v>4458.4999999999991</v>
      </c>
      <c r="K116" s="28">
        <v>4310.2</v>
      </c>
      <c r="L116" s="28">
        <v>4179.55</v>
      </c>
      <c r="M116" s="28">
        <v>1.23976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154.15</v>
      </c>
      <c r="D117" s="37">
        <v>154.66666666666666</v>
      </c>
      <c r="E117" s="37">
        <v>152.58333333333331</v>
      </c>
      <c r="F117" s="37">
        <v>151.01666666666665</v>
      </c>
      <c r="G117" s="37">
        <v>148.93333333333331</v>
      </c>
      <c r="H117" s="37">
        <v>156.23333333333332</v>
      </c>
      <c r="I117" s="37">
        <v>158.31666666666663</v>
      </c>
      <c r="J117" s="37">
        <v>159.88333333333333</v>
      </c>
      <c r="K117" s="28">
        <v>156.75</v>
      </c>
      <c r="L117" s="28">
        <v>153.1</v>
      </c>
      <c r="M117" s="28">
        <v>14.73358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231.25</v>
      </c>
      <c r="D118" s="37">
        <v>229.48333333333335</v>
      </c>
      <c r="E118" s="37">
        <v>226.41666666666669</v>
      </c>
      <c r="F118" s="37">
        <v>221.58333333333334</v>
      </c>
      <c r="G118" s="37">
        <v>218.51666666666668</v>
      </c>
      <c r="H118" s="37">
        <v>234.31666666666669</v>
      </c>
      <c r="I118" s="37">
        <v>237.38333333333335</v>
      </c>
      <c r="J118" s="37">
        <v>242.2166666666667</v>
      </c>
      <c r="K118" s="28">
        <v>232.55</v>
      </c>
      <c r="L118" s="28">
        <v>224.65</v>
      </c>
      <c r="M118" s="28">
        <v>61.468890000000002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124.4</v>
      </c>
      <c r="D119" s="37">
        <v>124</v>
      </c>
      <c r="E119" s="37">
        <v>122</v>
      </c>
      <c r="F119" s="37">
        <v>119.6</v>
      </c>
      <c r="G119" s="37">
        <v>117.6</v>
      </c>
      <c r="H119" s="37">
        <v>126.4</v>
      </c>
      <c r="I119" s="37">
        <v>128.4</v>
      </c>
      <c r="J119" s="37">
        <v>130.80000000000001</v>
      </c>
      <c r="K119" s="28">
        <v>126</v>
      </c>
      <c r="L119" s="28">
        <v>121.6</v>
      </c>
      <c r="M119" s="28">
        <v>182.61022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683.15</v>
      </c>
      <c r="D120" s="37">
        <v>673.56666666666672</v>
      </c>
      <c r="E120" s="37">
        <v>660.13333333333344</v>
      </c>
      <c r="F120" s="37">
        <v>637.11666666666667</v>
      </c>
      <c r="G120" s="37">
        <v>623.68333333333339</v>
      </c>
      <c r="H120" s="37">
        <v>696.58333333333348</v>
      </c>
      <c r="I120" s="37">
        <v>710.01666666666665</v>
      </c>
      <c r="J120" s="37">
        <v>733.03333333333353</v>
      </c>
      <c r="K120" s="28">
        <v>687</v>
      </c>
      <c r="L120" s="28">
        <v>650.54999999999995</v>
      </c>
      <c r="M120" s="28">
        <v>27.95767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21.5</v>
      </c>
      <c r="D121" s="37">
        <v>21.516666666666666</v>
      </c>
      <c r="E121" s="37">
        <v>21.383333333333333</v>
      </c>
      <c r="F121" s="37">
        <v>21.266666666666666</v>
      </c>
      <c r="G121" s="37">
        <v>21.133333333333333</v>
      </c>
      <c r="H121" s="37">
        <v>21.633333333333333</v>
      </c>
      <c r="I121" s="37">
        <v>21.766666666666666</v>
      </c>
      <c r="J121" s="37">
        <v>21.883333333333333</v>
      </c>
      <c r="K121" s="28">
        <v>21.65</v>
      </c>
      <c r="L121" s="28">
        <v>21.4</v>
      </c>
      <c r="M121" s="28">
        <v>39.640189999999997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386.55</v>
      </c>
      <c r="D122" s="37">
        <v>383.16666666666669</v>
      </c>
      <c r="E122" s="37">
        <v>378.88333333333338</v>
      </c>
      <c r="F122" s="37">
        <v>371.2166666666667</v>
      </c>
      <c r="G122" s="37">
        <v>366.93333333333339</v>
      </c>
      <c r="H122" s="37">
        <v>390.83333333333337</v>
      </c>
      <c r="I122" s="37">
        <v>395.11666666666667</v>
      </c>
      <c r="J122" s="37">
        <v>402.78333333333336</v>
      </c>
      <c r="K122" s="28">
        <v>387.45</v>
      </c>
      <c r="L122" s="28">
        <v>375.5</v>
      </c>
      <c r="M122" s="28">
        <v>53.604379999999999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197.85</v>
      </c>
      <c r="D123" s="37">
        <v>195.13333333333333</v>
      </c>
      <c r="E123" s="37">
        <v>191.96666666666664</v>
      </c>
      <c r="F123" s="37">
        <v>186.08333333333331</v>
      </c>
      <c r="G123" s="37">
        <v>182.91666666666663</v>
      </c>
      <c r="H123" s="37">
        <v>201.01666666666665</v>
      </c>
      <c r="I123" s="37">
        <v>204.18333333333334</v>
      </c>
      <c r="J123" s="37">
        <v>210.06666666666666</v>
      </c>
      <c r="K123" s="28">
        <v>198.3</v>
      </c>
      <c r="L123" s="28">
        <v>189.25</v>
      </c>
      <c r="M123" s="28">
        <v>45.570120000000003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903.85</v>
      </c>
      <c r="D124" s="37">
        <v>898.98333333333323</v>
      </c>
      <c r="E124" s="37">
        <v>892.96666666666647</v>
      </c>
      <c r="F124" s="37">
        <v>882.08333333333326</v>
      </c>
      <c r="G124" s="37">
        <v>876.06666666666649</v>
      </c>
      <c r="H124" s="37">
        <v>909.86666666666645</v>
      </c>
      <c r="I124" s="37">
        <v>915.8833333333331</v>
      </c>
      <c r="J124" s="37">
        <v>926.76666666666642</v>
      </c>
      <c r="K124" s="28">
        <v>905</v>
      </c>
      <c r="L124" s="28">
        <v>888.1</v>
      </c>
      <c r="M124" s="28">
        <v>20.38983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3641.25</v>
      </c>
      <c r="D125" s="37">
        <v>3602.7000000000003</v>
      </c>
      <c r="E125" s="37">
        <v>3541.5500000000006</v>
      </c>
      <c r="F125" s="37">
        <v>3441.8500000000004</v>
      </c>
      <c r="G125" s="37">
        <v>3380.7000000000007</v>
      </c>
      <c r="H125" s="37">
        <v>3702.4000000000005</v>
      </c>
      <c r="I125" s="37">
        <v>3763.55</v>
      </c>
      <c r="J125" s="37">
        <v>3863.2500000000005</v>
      </c>
      <c r="K125" s="28">
        <v>3663.85</v>
      </c>
      <c r="L125" s="28">
        <v>3503</v>
      </c>
      <c r="M125" s="28">
        <v>5.7123200000000001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1518.45</v>
      </c>
      <c r="D126" s="37">
        <v>1508.1166666666668</v>
      </c>
      <c r="E126" s="37">
        <v>1491.2333333333336</v>
      </c>
      <c r="F126" s="37">
        <v>1464.0166666666669</v>
      </c>
      <c r="G126" s="37">
        <v>1447.1333333333337</v>
      </c>
      <c r="H126" s="37">
        <v>1535.3333333333335</v>
      </c>
      <c r="I126" s="37">
        <v>1552.2166666666667</v>
      </c>
      <c r="J126" s="37">
        <v>1579.4333333333334</v>
      </c>
      <c r="K126" s="28">
        <v>1525</v>
      </c>
      <c r="L126" s="28">
        <v>1480.9</v>
      </c>
      <c r="M126" s="28">
        <v>65.163780000000003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1680.85</v>
      </c>
      <c r="D127" s="37">
        <v>1667.55</v>
      </c>
      <c r="E127" s="37">
        <v>1643.3</v>
      </c>
      <c r="F127" s="37">
        <v>1605.75</v>
      </c>
      <c r="G127" s="37">
        <v>1581.5</v>
      </c>
      <c r="H127" s="37">
        <v>1705.1</v>
      </c>
      <c r="I127" s="37">
        <v>1729.35</v>
      </c>
      <c r="J127" s="37">
        <v>1766.8999999999999</v>
      </c>
      <c r="K127" s="28">
        <v>1691.8</v>
      </c>
      <c r="L127" s="28">
        <v>1630</v>
      </c>
      <c r="M127" s="28">
        <v>5.6744500000000002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989</v>
      </c>
      <c r="D128" s="37">
        <v>986.96666666666658</v>
      </c>
      <c r="E128" s="37">
        <v>976.83333333333314</v>
      </c>
      <c r="F128" s="37">
        <v>964.66666666666652</v>
      </c>
      <c r="G128" s="37">
        <v>954.53333333333308</v>
      </c>
      <c r="H128" s="37">
        <v>999.13333333333321</v>
      </c>
      <c r="I128" s="37">
        <v>1009.2666666666667</v>
      </c>
      <c r="J128" s="37">
        <v>1021.4333333333333</v>
      </c>
      <c r="K128" s="28">
        <v>997.1</v>
      </c>
      <c r="L128" s="28">
        <v>974.8</v>
      </c>
      <c r="M128" s="28">
        <v>0.76759999999999995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273.2</v>
      </c>
      <c r="D129" s="37">
        <v>267.08333333333331</v>
      </c>
      <c r="E129" s="37">
        <v>256.16666666666663</v>
      </c>
      <c r="F129" s="37">
        <v>239.13333333333333</v>
      </c>
      <c r="G129" s="37">
        <v>228.21666666666664</v>
      </c>
      <c r="H129" s="37">
        <v>284.11666666666662</v>
      </c>
      <c r="I129" s="37">
        <v>295.03333333333325</v>
      </c>
      <c r="J129" s="37">
        <v>312.06666666666661</v>
      </c>
      <c r="K129" s="28">
        <v>278</v>
      </c>
      <c r="L129" s="28">
        <v>250.05</v>
      </c>
      <c r="M129" s="28">
        <v>8.1002700000000001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641.85</v>
      </c>
      <c r="D130" s="37">
        <v>632.26666666666677</v>
      </c>
      <c r="E130" s="37">
        <v>618.73333333333358</v>
      </c>
      <c r="F130" s="37">
        <v>595.61666666666679</v>
      </c>
      <c r="G130" s="37">
        <v>582.0833333333336</v>
      </c>
      <c r="H130" s="37">
        <v>655.38333333333355</v>
      </c>
      <c r="I130" s="37">
        <v>668.91666666666663</v>
      </c>
      <c r="J130" s="37">
        <v>692.03333333333353</v>
      </c>
      <c r="K130" s="28">
        <v>645.79999999999995</v>
      </c>
      <c r="L130" s="28">
        <v>609.15</v>
      </c>
      <c r="M130" s="28">
        <v>63.090919999999997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483.8</v>
      </c>
      <c r="D131" s="37">
        <v>479.18333333333339</v>
      </c>
      <c r="E131" s="37">
        <v>471.21666666666681</v>
      </c>
      <c r="F131" s="37">
        <v>458.63333333333344</v>
      </c>
      <c r="G131" s="37">
        <v>450.66666666666686</v>
      </c>
      <c r="H131" s="37">
        <v>491.76666666666677</v>
      </c>
      <c r="I131" s="37">
        <v>499.73333333333335</v>
      </c>
      <c r="J131" s="37">
        <v>512.31666666666672</v>
      </c>
      <c r="K131" s="28">
        <v>487.15</v>
      </c>
      <c r="L131" s="28">
        <v>466.6</v>
      </c>
      <c r="M131" s="28">
        <v>65.564269999999993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495.5</v>
      </c>
      <c r="D132" s="37">
        <v>492.95</v>
      </c>
      <c r="E132" s="37">
        <v>486.9</v>
      </c>
      <c r="F132" s="37">
        <v>478.3</v>
      </c>
      <c r="G132" s="37">
        <v>472.25</v>
      </c>
      <c r="H132" s="37">
        <v>501.54999999999995</v>
      </c>
      <c r="I132" s="37">
        <v>507.6</v>
      </c>
      <c r="J132" s="37">
        <v>516.19999999999993</v>
      </c>
      <c r="K132" s="28">
        <v>499</v>
      </c>
      <c r="L132" s="28">
        <v>484.35</v>
      </c>
      <c r="M132" s="28">
        <v>20.244409999999998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1840.3</v>
      </c>
      <c r="D133" s="37">
        <v>1834.2666666666664</v>
      </c>
      <c r="E133" s="37">
        <v>1823.6333333333328</v>
      </c>
      <c r="F133" s="37">
        <v>1806.9666666666662</v>
      </c>
      <c r="G133" s="37">
        <v>1796.3333333333326</v>
      </c>
      <c r="H133" s="37">
        <v>1850.9333333333329</v>
      </c>
      <c r="I133" s="37">
        <v>1861.5666666666666</v>
      </c>
      <c r="J133" s="37">
        <v>1878.2333333333331</v>
      </c>
      <c r="K133" s="28">
        <v>1844.9</v>
      </c>
      <c r="L133" s="28">
        <v>1817.6</v>
      </c>
      <c r="M133" s="28">
        <v>30.207809999999998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79.95</v>
      </c>
      <c r="D134" s="37">
        <v>79.066666666666677</v>
      </c>
      <c r="E134" s="37">
        <v>77.733333333333348</v>
      </c>
      <c r="F134" s="37">
        <v>75.516666666666666</v>
      </c>
      <c r="G134" s="37">
        <v>74.183333333333337</v>
      </c>
      <c r="H134" s="37">
        <v>81.28333333333336</v>
      </c>
      <c r="I134" s="37">
        <v>82.616666666666703</v>
      </c>
      <c r="J134" s="37">
        <v>84.833333333333371</v>
      </c>
      <c r="K134" s="28">
        <v>80.400000000000006</v>
      </c>
      <c r="L134" s="28">
        <v>76.849999999999994</v>
      </c>
      <c r="M134" s="28">
        <v>67.438969999999998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3679</v>
      </c>
      <c r="D135" s="37">
        <v>3585.9333333333329</v>
      </c>
      <c r="E135" s="37">
        <v>3473.0666666666657</v>
      </c>
      <c r="F135" s="37">
        <v>3267.1333333333328</v>
      </c>
      <c r="G135" s="37">
        <v>3154.2666666666655</v>
      </c>
      <c r="H135" s="37">
        <v>3791.8666666666659</v>
      </c>
      <c r="I135" s="37">
        <v>3904.7333333333336</v>
      </c>
      <c r="J135" s="37">
        <v>4110.6666666666661</v>
      </c>
      <c r="K135" s="28">
        <v>3698.8</v>
      </c>
      <c r="L135" s="28">
        <v>3380</v>
      </c>
      <c r="M135" s="28">
        <v>4.1681999999999997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355.45</v>
      </c>
      <c r="D136" s="37">
        <v>350.63333333333327</v>
      </c>
      <c r="E136" s="37">
        <v>344.36666666666656</v>
      </c>
      <c r="F136" s="37">
        <v>333.2833333333333</v>
      </c>
      <c r="G136" s="37">
        <v>327.01666666666659</v>
      </c>
      <c r="H136" s="37">
        <v>361.71666666666653</v>
      </c>
      <c r="I136" s="37">
        <v>367.98333333333329</v>
      </c>
      <c r="J136" s="37">
        <v>379.06666666666649</v>
      </c>
      <c r="K136" s="28">
        <v>356.9</v>
      </c>
      <c r="L136" s="28">
        <v>339.55</v>
      </c>
      <c r="M136" s="28">
        <v>39.32423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4281.8500000000004</v>
      </c>
      <c r="D137" s="37">
        <v>4227.4833333333336</v>
      </c>
      <c r="E137" s="37">
        <v>4154.3666666666668</v>
      </c>
      <c r="F137" s="37">
        <v>4026.8833333333332</v>
      </c>
      <c r="G137" s="37">
        <v>3953.7666666666664</v>
      </c>
      <c r="H137" s="37">
        <v>4354.9666666666672</v>
      </c>
      <c r="I137" s="37">
        <v>4428.0833333333339</v>
      </c>
      <c r="J137" s="37">
        <v>4555.5666666666675</v>
      </c>
      <c r="K137" s="28">
        <v>4300.6000000000004</v>
      </c>
      <c r="L137" s="28">
        <v>4100</v>
      </c>
      <c r="M137" s="28">
        <v>7.9235199999999999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1604.1</v>
      </c>
      <c r="D138" s="37">
        <v>1585.6666666666667</v>
      </c>
      <c r="E138" s="37">
        <v>1563.4333333333334</v>
      </c>
      <c r="F138" s="37">
        <v>1522.7666666666667</v>
      </c>
      <c r="G138" s="37">
        <v>1500.5333333333333</v>
      </c>
      <c r="H138" s="37">
        <v>1626.3333333333335</v>
      </c>
      <c r="I138" s="37">
        <v>1648.5666666666666</v>
      </c>
      <c r="J138" s="37">
        <v>1689.2333333333336</v>
      </c>
      <c r="K138" s="28">
        <v>1607.9</v>
      </c>
      <c r="L138" s="28">
        <v>1545</v>
      </c>
      <c r="M138" s="28">
        <v>16.087109999999999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559.20000000000005</v>
      </c>
      <c r="D139" s="37">
        <v>554.16666666666663</v>
      </c>
      <c r="E139" s="37">
        <v>547.7833333333333</v>
      </c>
      <c r="F139" s="37">
        <v>536.36666666666667</v>
      </c>
      <c r="G139" s="37">
        <v>529.98333333333335</v>
      </c>
      <c r="H139" s="37">
        <v>565.58333333333326</v>
      </c>
      <c r="I139" s="37">
        <v>571.9666666666667</v>
      </c>
      <c r="J139" s="37">
        <v>583.38333333333321</v>
      </c>
      <c r="K139" s="28">
        <v>560.54999999999995</v>
      </c>
      <c r="L139" s="28">
        <v>542.75</v>
      </c>
      <c r="M139" s="28">
        <v>8.3010000000000002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690.9</v>
      </c>
      <c r="D140" s="37">
        <v>686.31666666666661</v>
      </c>
      <c r="E140" s="37">
        <v>679.63333333333321</v>
      </c>
      <c r="F140" s="37">
        <v>668.36666666666656</v>
      </c>
      <c r="G140" s="37">
        <v>661.68333333333317</v>
      </c>
      <c r="H140" s="37">
        <v>697.58333333333326</v>
      </c>
      <c r="I140" s="37">
        <v>704.26666666666665</v>
      </c>
      <c r="J140" s="37">
        <v>715.5333333333333</v>
      </c>
      <c r="K140" s="28">
        <v>693</v>
      </c>
      <c r="L140" s="28">
        <v>675.05</v>
      </c>
      <c r="M140" s="28">
        <v>10.27474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74006.75</v>
      </c>
      <c r="D141" s="37">
        <v>73635.583333333328</v>
      </c>
      <c r="E141" s="37">
        <v>72971.166666666657</v>
      </c>
      <c r="F141" s="37">
        <v>71935.583333333328</v>
      </c>
      <c r="G141" s="37">
        <v>71271.166666666657</v>
      </c>
      <c r="H141" s="37">
        <v>74671.166666666657</v>
      </c>
      <c r="I141" s="37">
        <v>75335.583333333314</v>
      </c>
      <c r="J141" s="37">
        <v>76371.166666666657</v>
      </c>
      <c r="K141" s="28">
        <v>74300</v>
      </c>
      <c r="L141" s="28">
        <v>72600</v>
      </c>
      <c r="M141" s="28">
        <v>0.10589999999999999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766.7</v>
      </c>
      <c r="D142" s="37">
        <v>763.23333333333323</v>
      </c>
      <c r="E142" s="37">
        <v>757.46666666666647</v>
      </c>
      <c r="F142" s="37">
        <v>748.23333333333323</v>
      </c>
      <c r="G142" s="37">
        <v>742.46666666666647</v>
      </c>
      <c r="H142" s="37">
        <v>772.46666666666647</v>
      </c>
      <c r="I142" s="37">
        <v>778.23333333333312</v>
      </c>
      <c r="J142" s="37">
        <v>787.46666666666647</v>
      </c>
      <c r="K142" s="28">
        <v>769</v>
      </c>
      <c r="L142" s="28">
        <v>754</v>
      </c>
      <c r="M142" s="28">
        <v>3.5178199999999999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175.15</v>
      </c>
      <c r="D143" s="37">
        <v>173.66666666666666</v>
      </c>
      <c r="E143" s="37">
        <v>171.0333333333333</v>
      </c>
      <c r="F143" s="37">
        <v>166.91666666666666</v>
      </c>
      <c r="G143" s="37">
        <v>164.2833333333333</v>
      </c>
      <c r="H143" s="37">
        <v>177.7833333333333</v>
      </c>
      <c r="I143" s="37">
        <v>180.41666666666669</v>
      </c>
      <c r="J143" s="37">
        <v>184.5333333333333</v>
      </c>
      <c r="K143" s="28">
        <v>176.3</v>
      </c>
      <c r="L143" s="28">
        <v>169.55</v>
      </c>
      <c r="M143" s="28">
        <v>48.028440000000003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910.8</v>
      </c>
      <c r="D144" s="37">
        <v>908.65</v>
      </c>
      <c r="E144" s="37">
        <v>900.3</v>
      </c>
      <c r="F144" s="37">
        <v>889.8</v>
      </c>
      <c r="G144" s="37">
        <v>881.44999999999993</v>
      </c>
      <c r="H144" s="37">
        <v>919.15</v>
      </c>
      <c r="I144" s="37">
        <v>927.50000000000011</v>
      </c>
      <c r="J144" s="37">
        <v>938</v>
      </c>
      <c r="K144" s="28">
        <v>917</v>
      </c>
      <c r="L144" s="28">
        <v>898.15</v>
      </c>
      <c r="M144" s="28">
        <v>34.692900000000002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105.6</v>
      </c>
      <c r="D145" s="37">
        <v>104.33333333333333</v>
      </c>
      <c r="E145" s="37">
        <v>102.46666666666665</v>
      </c>
      <c r="F145" s="37">
        <v>99.333333333333329</v>
      </c>
      <c r="G145" s="37">
        <v>97.466666666666654</v>
      </c>
      <c r="H145" s="37">
        <v>107.46666666666665</v>
      </c>
      <c r="I145" s="37">
        <v>109.33333333333333</v>
      </c>
      <c r="J145" s="37">
        <v>112.46666666666665</v>
      </c>
      <c r="K145" s="28">
        <v>106.2</v>
      </c>
      <c r="L145" s="28">
        <v>101.2</v>
      </c>
      <c r="M145" s="28">
        <v>47.856679999999997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503.05</v>
      </c>
      <c r="D146" s="37">
        <v>504.51666666666665</v>
      </c>
      <c r="E146" s="37">
        <v>493.5333333333333</v>
      </c>
      <c r="F146" s="37">
        <v>484.01666666666665</v>
      </c>
      <c r="G146" s="37">
        <v>473.0333333333333</v>
      </c>
      <c r="H146" s="37">
        <v>514.0333333333333</v>
      </c>
      <c r="I146" s="37">
        <v>525.01666666666665</v>
      </c>
      <c r="J146" s="37">
        <v>534.5333333333333</v>
      </c>
      <c r="K146" s="28">
        <v>515.5</v>
      </c>
      <c r="L146" s="28">
        <v>495</v>
      </c>
      <c r="M146" s="28">
        <v>13.02697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7532.8</v>
      </c>
      <c r="D147" s="37">
        <v>7457.5</v>
      </c>
      <c r="E147" s="37">
        <v>7330.35</v>
      </c>
      <c r="F147" s="37">
        <v>7127.9000000000005</v>
      </c>
      <c r="G147" s="37">
        <v>7000.7500000000009</v>
      </c>
      <c r="H147" s="37">
        <v>7659.95</v>
      </c>
      <c r="I147" s="37">
        <v>7787.0999999999995</v>
      </c>
      <c r="J147" s="37">
        <v>7989.5499999999993</v>
      </c>
      <c r="K147" s="28">
        <v>7584.65</v>
      </c>
      <c r="L147" s="28">
        <v>7255.05</v>
      </c>
      <c r="M147" s="28">
        <v>8.1144800000000004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738.85</v>
      </c>
      <c r="D148" s="37">
        <v>731.66666666666663</v>
      </c>
      <c r="E148" s="37">
        <v>723.18333333333328</v>
      </c>
      <c r="F148" s="37">
        <v>707.51666666666665</v>
      </c>
      <c r="G148" s="37">
        <v>699.0333333333333</v>
      </c>
      <c r="H148" s="37">
        <v>747.33333333333326</v>
      </c>
      <c r="I148" s="37">
        <v>755.81666666666661</v>
      </c>
      <c r="J148" s="37">
        <v>771.48333333333323</v>
      </c>
      <c r="K148" s="28">
        <v>740.15</v>
      </c>
      <c r="L148" s="28">
        <v>716</v>
      </c>
      <c r="M148" s="28">
        <v>2.2409500000000002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3070.85</v>
      </c>
      <c r="D149" s="37">
        <v>3034.5666666666671</v>
      </c>
      <c r="E149" s="37">
        <v>2981.2833333333342</v>
      </c>
      <c r="F149" s="37">
        <v>2891.7166666666672</v>
      </c>
      <c r="G149" s="37">
        <v>2838.4333333333343</v>
      </c>
      <c r="H149" s="37">
        <v>3124.1333333333341</v>
      </c>
      <c r="I149" s="37">
        <v>3177.416666666667</v>
      </c>
      <c r="J149" s="37">
        <v>3266.983333333334</v>
      </c>
      <c r="K149" s="28">
        <v>3087.85</v>
      </c>
      <c r="L149" s="28">
        <v>2945</v>
      </c>
      <c r="M149" s="28">
        <v>5.9850099999999999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2574.6999999999998</v>
      </c>
      <c r="D150" s="37">
        <v>2545.5666666666666</v>
      </c>
      <c r="E150" s="37">
        <v>2506.1333333333332</v>
      </c>
      <c r="F150" s="37">
        <v>2437.5666666666666</v>
      </c>
      <c r="G150" s="37">
        <v>2398.1333333333332</v>
      </c>
      <c r="H150" s="37">
        <v>2614.1333333333332</v>
      </c>
      <c r="I150" s="37">
        <v>2653.5666666666666</v>
      </c>
      <c r="J150" s="37">
        <v>2722.1333333333332</v>
      </c>
      <c r="K150" s="28">
        <v>2585</v>
      </c>
      <c r="L150" s="28">
        <v>2477</v>
      </c>
      <c r="M150" s="28">
        <v>3.61504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1189.2</v>
      </c>
      <c r="D151" s="37">
        <v>1172.8666666666666</v>
      </c>
      <c r="E151" s="37">
        <v>1154.2333333333331</v>
      </c>
      <c r="F151" s="37">
        <v>1119.2666666666667</v>
      </c>
      <c r="G151" s="37">
        <v>1100.6333333333332</v>
      </c>
      <c r="H151" s="37">
        <v>1207.833333333333</v>
      </c>
      <c r="I151" s="37">
        <v>1226.4666666666667</v>
      </c>
      <c r="J151" s="37">
        <v>1261.4333333333329</v>
      </c>
      <c r="K151" s="28">
        <v>1191.5</v>
      </c>
      <c r="L151" s="28">
        <v>1137.9000000000001</v>
      </c>
      <c r="M151" s="28">
        <v>4.4729000000000001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719</v>
      </c>
      <c r="D152" s="37">
        <v>712.9666666666667</v>
      </c>
      <c r="E152" s="37">
        <v>700.03333333333342</v>
      </c>
      <c r="F152" s="37">
        <v>681.06666666666672</v>
      </c>
      <c r="G152" s="37">
        <v>668.13333333333344</v>
      </c>
      <c r="H152" s="37">
        <v>731.93333333333339</v>
      </c>
      <c r="I152" s="37">
        <v>744.86666666666679</v>
      </c>
      <c r="J152" s="37">
        <v>763.83333333333337</v>
      </c>
      <c r="K152" s="28">
        <v>725.9</v>
      </c>
      <c r="L152" s="28">
        <v>694</v>
      </c>
      <c r="M152" s="28">
        <v>1.18174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143.80000000000001</v>
      </c>
      <c r="D153" s="37">
        <v>142.4</v>
      </c>
      <c r="E153" s="37">
        <v>140.4</v>
      </c>
      <c r="F153" s="37">
        <v>137</v>
      </c>
      <c r="G153" s="37">
        <v>135</v>
      </c>
      <c r="H153" s="37">
        <v>145.80000000000001</v>
      </c>
      <c r="I153" s="37">
        <v>147.80000000000001</v>
      </c>
      <c r="J153" s="37">
        <v>151.20000000000002</v>
      </c>
      <c r="K153" s="28">
        <v>144.4</v>
      </c>
      <c r="L153" s="28">
        <v>139</v>
      </c>
      <c r="M153" s="28">
        <v>68.06129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150.5</v>
      </c>
      <c r="D154" s="37">
        <v>149.18333333333334</v>
      </c>
      <c r="E154" s="37">
        <v>147.61666666666667</v>
      </c>
      <c r="F154" s="37">
        <v>144.73333333333335</v>
      </c>
      <c r="G154" s="37">
        <v>143.16666666666669</v>
      </c>
      <c r="H154" s="37">
        <v>152.06666666666666</v>
      </c>
      <c r="I154" s="37">
        <v>153.63333333333333</v>
      </c>
      <c r="J154" s="37">
        <v>156.51666666666665</v>
      </c>
      <c r="K154" s="28">
        <v>150.75</v>
      </c>
      <c r="L154" s="28">
        <v>146.30000000000001</v>
      </c>
      <c r="M154" s="28">
        <v>139.25541999999999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97.95</v>
      </c>
      <c r="D155" s="37">
        <v>96.100000000000009</v>
      </c>
      <c r="E155" s="37">
        <v>93.500000000000014</v>
      </c>
      <c r="F155" s="37">
        <v>89.050000000000011</v>
      </c>
      <c r="G155" s="37">
        <v>86.450000000000017</v>
      </c>
      <c r="H155" s="37">
        <v>100.55000000000001</v>
      </c>
      <c r="I155" s="37">
        <v>103.15</v>
      </c>
      <c r="J155" s="37">
        <v>107.60000000000001</v>
      </c>
      <c r="K155" s="28">
        <v>98.7</v>
      </c>
      <c r="L155" s="28">
        <v>91.65</v>
      </c>
      <c r="M155" s="28">
        <v>307.36909000000003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3885.8</v>
      </c>
      <c r="D156" s="37">
        <v>3884.3166666666671</v>
      </c>
      <c r="E156" s="37">
        <v>3836.5833333333339</v>
      </c>
      <c r="F156" s="37">
        <v>3787.3666666666668</v>
      </c>
      <c r="G156" s="37">
        <v>3739.6333333333337</v>
      </c>
      <c r="H156" s="37">
        <v>3933.5333333333342</v>
      </c>
      <c r="I156" s="37">
        <v>3981.2666666666669</v>
      </c>
      <c r="J156" s="37">
        <v>4030.4833333333345</v>
      </c>
      <c r="K156" s="28">
        <v>3932.05</v>
      </c>
      <c r="L156" s="28">
        <v>3835.1</v>
      </c>
      <c r="M156" s="28">
        <v>1.49163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16323.4</v>
      </c>
      <c r="D157" s="37">
        <v>16292.683333333334</v>
      </c>
      <c r="E157" s="37">
        <v>16195.366666666669</v>
      </c>
      <c r="F157" s="37">
        <v>16067.333333333334</v>
      </c>
      <c r="G157" s="37">
        <v>15970.016666666668</v>
      </c>
      <c r="H157" s="37">
        <v>16420.716666666667</v>
      </c>
      <c r="I157" s="37">
        <v>16518.033333333333</v>
      </c>
      <c r="J157" s="37">
        <v>16646.066666666669</v>
      </c>
      <c r="K157" s="28">
        <v>16390</v>
      </c>
      <c r="L157" s="28">
        <v>16164.65</v>
      </c>
      <c r="M157" s="28">
        <v>0.86304999999999998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275.5</v>
      </c>
      <c r="D158" s="37">
        <v>273.5</v>
      </c>
      <c r="E158" s="37">
        <v>269.14999999999998</v>
      </c>
      <c r="F158" s="37">
        <v>262.79999999999995</v>
      </c>
      <c r="G158" s="37">
        <v>258.44999999999993</v>
      </c>
      <c r="H158" s="37">
        <v>279.85000000000002</v>
      </c>
      <c r="I158" s="37">
        <v>284.20000000000005</v>
      </c>
      <c r="J158" s="37">
        <v>290.55000000000007</v>
      </c>
      <c r="K158" s="28">
        <v>277.85000000000002</v>
      </c>
      <c r="L158" s="28">
        <v>267.14999999999998</v>
      </c>
      <c r="M158" s="28">
        <v>7.7771600000000003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833.7</v>
      </c>
      <c r="D159" s="37">
        <v>826.31666666666661</v>
      </c>
      <c r="E159" s="37">
        <v>812.43333333333317</v>
      </c>
      <c r="F159" s="37">
        <v>791.16666666666652</v>
      </c>
      <c r="G159" s="37">
        <v>777.28333333333308</v>
      </c>
      <c r="H159" s="37">
        <v>847.58333333333326</v>
      </c>
      <c r="I159" s="37">
        <v>861.4666666666667</v>
      </c>
      <c r="J159" s="37">
        <v>882.73333333333335</v>
      </c>
      <c r="K159" s="28">
        <v>840.2</v>
      </c>
      <c r="L159" s="28">
        <v>805.05</v>
      </c>
      <c r="M159" s="28">
        <v>8.68947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163.15</v>
      </c>
      <c r="D160" s="37">
        <v>160.80000000000001</v>
      </c>
      <c r="E160" s="37">
        <v>157.90000000000003</v>
      </c>
      <c r="F160" s="37">
        <v>152.65000000000003</v>
      </c>
      <c r="G160" s="37">
        <v>149.75000000000006</v>
      </c>
      <c r="H160" s="37">
        <v>166.05</v>
      </c>
      <c r="I160" s="37">
        <v>168.95</v>
      </c>
      <c r="J160" s="37">
        <v>174.2</v>
      </c>
      <c r="K160" s="28">
        <v>163.69999999999999</v>
      </c>
      <c r="L160" s="28">
        <v>155.55000000000001</v>
      </c>
      <c r="M160" s="28">
        <v>178.43199999999999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241.55</v>
      </c>
      <c r="D161" s="37">
        <v>237.6</v>
      </c>
      <c r="E161" s="37">
        <v>227.2</v>
      </c>
      <c r="F161" s="37">
        <v>212.85</v>
      </c>
      <c r="G161" s="37">
        <v>202.45</v>
      </c>
      <c r="H161" s="37">
        <v>251.95</v>
      </c>
      <c r="I161" s="37">
        <v>262.35000000000002</v>
      </c>
      <c r="J161" s="37">
        <v>276.7</v>
      </c>
      <c r="K161" s="28">
        <v>248</v>
      </c>
      <c r="L161" s="28">
        <v>223.25</v>
      </c>
      <c r="M161" s="28">
        <v>48.875920000000001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2518.25</v>
      </c>
      <c r="D162" s="37">
        <v>2485.7333333333331</v>
      </c>
      <c r="E162" s="37">
        <v>2429.5166666666664</v>
      </c>
      <c r="F162" s="37">
        <v>2340.7833333333333</v>
      </c>
      <c r="G162" s="37">
        <v>2284.5666666666666</v>
      </c>
      <c r="H162" s="37">
        <v>2574.4666666666662</v>
      </c>
      <c r="I162" s="37">
        <v>2630.6833333333325</v>
      </c>
      <c r="J162" s="37">
        <v>2719.4166666666661</v>
      </c>
      <c r="K162" s="28">
        <v>2541.9499999999998</v>
      </c>
      <c r="L162" s="28">
        <v>2397</v>
      </c>
      <c r="M162" s="28">
        <v>2.1334300000000002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42087.05</v>
      </c>
      <c r="D163" s="37">
        <v>42265.233333333337</v>
      </c>
      <c r="E163" s="37">
        <v>41631.466666666674</v>
      </c>
      <c r="F163" s="37">
        <v>41175.883333333339</v>
      </c>
      <c r="G163" s="37">
        <v>40542.116666666676</v>
      </c>
      <c r="H163" s="37">
        <v>42720.816666666673</v>
      </c>
      <c r="I163" s="37">
        <v>43354.583333333336</v>
      </c>
      <c r="J163" s="37">
        <v>43810.166666666672</v>
      </c>
      <c r="K163" s="28">
        <v>42899</v>
      </c>
      <c r="L163" s="28">
        <v>41809.65</v>
      </c>
      <c r="M163" s="28">
        <v>0.20576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213.1</v>
      </c>
      <c r="D164" s="37">
        <v>211.76666666666665</v>
      </c>
      <c r="E164" s="37">
        <v>209.73333333333329</v>
      </c>
      <c r="F164" s="37">
        <v>206.36666666666665</v>
      </c>
      <c r="G164" s="37">
        <v>204.33333333333329</v>
      </c>
      <c r="H164" s="37">
        <v>215.1333333333333</v>
      </c>
      <c r="I164" s="37">
        <v>217.16666666666666</v>
      </c>
      <c r="J164" s="37">
        <v>220.5333333333333</v>
      </c>
      <c r="K164" s="28">
        <v>213.8</v>
      </c>
      <c r="L164" s="28">
        <v>208.4</v>
      </c>
      <c r="M164" s="28">
        <v>16.334589999999999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4245.45</v>
      </c>
      <c r="D165" s="37">
        <v>4264.833333333333</v>
      </c>
      <c r="E165" s="37">
        <v>4180.6666666666661</v>
      </c>
      <c r="F165" s="37">
        <v>4115.8833333333332</v>
      </c>
      <c r="G165" s="37">
        <v>4031.7166666666662</v>
      </c>
      <c r="H165" s="37">
        <v>4329.6166666666659</v>
      </c>
      <c r="I165" s="37">
        <v>4413.7833333333319</v>
      </c>
      <c r="J165" s="37">
        <v>4478.5666666666657</v>
      </c>
      <c r="K165" s="28">
        <v>4349</v>
      </c>
      <c r="L165" s="28">
        <v>4200.05</v>
      </c>
      <c r="M165" s="28">
        <v>0.17605999999999999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2169.5500000000002</v>
      </c>
      <c r="D166" s="37">
        <v>2149.8833333333332</v>
      </c>
      <c r="E166" s="37">
        <v>2124.6666666666665</v>
      </c>
      <c r="F166" s="37">
        <v>2079.7833333333333</v>
      </c>
      <c r="G166" s="37">
        <v>2054.5666666666666</v>
      </c>
      <c r="H166" s="37">
        <v>2194.7666666666664</v>
      </c>
      <c r="I166" s="37">
        <v>2219.9833333333336</v>
      </c>
      <c r="J166" s="37">
        <v>2264.8666666666663</v>
      </c>
      <c r="K166" s="28">
        <v>2175.1</v>
      </c>
      <c r="L166" s="28">
        <v>2105</v>
      </c>
      <c r="M166" s="28">
        <v>2.6594199999999999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1982.85</v>
      </c>
      <c r="D167" s="37">
        <v>1950.8166666666666</v>
      </c>
      <c r="E167" s="37">
        <v>1910.5833333333333</v>
      </c>
      <c r="F167" s="37">
        <v>1838.3166666666666</v>
      </c>
      <c r="G167" s="37">
        <v>1798.0833333333333</v>
      </c>
      <c r="H167" s="37">
        <v>2023.0833333333333</v>
      </c>
      <c r="I167" s="37">
        <v>2063.3166666666666</v>
      </c>
      <c r="J167" s="37">
        <v>2135.583333333333</v>
      </c>
      <c r="K167" s="28">
        <v>1991.05</v>
      </c>
      <c r="L167" s="28">
        <v>1878.55</v>
      </c>
      <c r="M167" s="28">
        <v>6.54922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2603.1</v>
      </c>
      <c r="D168" s="37">
        <v>2602</v>
      </c>
      <c r="E168" s="37">
        <v>2574.1</v>
      </c>
      <c r="F168" s="37">
        <v>2545.1</v>
      </c>
      <c r="G168" s="37">
        <v>2517.1999999999998</v>
      </c>
      <c r="H168" s="37">
        <v>2631</v>
      </c>
      <c r="I168" s="37">
        <v>2658.8999999999996</v>
      </c>
      <c r="J168" s="37">
        <v>2687.9</v>
      </c>
      <c r="K168" s="28">
        <v>2629.9</v>
      </c>
      <c r="L168" s="28">
        <v>2573</v>
      </c>
      <c r="M168" s="28">
        <v>2.8906499999999999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109.45</v>
      </c>
      <c r="D169" s="37">
        <v>108.38333333333334</v>
      </c>
      <c r="E169" s="37">
        <v>107.11666666666667</v>
      </c>
      <c r="F169" s="37">
        <v>104.78333333333333</v>
      </c>
      <c r="G169" s="37">
        <v>103.51666666666667</v>
      </c>
      <c r="H169" s="37">
        <v>110.71666666666668</v>
      </c>
      <c r="I169" s="37">
        <v>111.98333333333336</v>
      </c>
      <c r="J169" s="37">
        <v>114.31666666666669</v>
      </c>
      <c r="K169" s="28">
        <v>109.65</v>
      </c>
      <c r="L169" s="28">
        <v>106.05</v>
      </c>
      <c r="M169" s="28">
        <v>20.762689999999999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238.65</v>
      </c>
      <c r="D170" s="37">
        <v>236.9</v>
      </c>
      <c r="E170" s="37">
        <v>234.5</v>
      </c>
      <c r="F170" s="37">
        <v>230.35</v>
      </c>
      <c r="G170" s="37">
        <v>227.95</v>
      </c>
      <c r="H170" s="37">
        <v>241.05</v>
      </c>
      <c r="I170" s="37">
        <v>243.45000000000005</v>
      </c>
      <c r="J170" s="37">
        <v>247.60000000000002</v>
      </c>
      <c r="K170" s="28">
        <v>239.3</v>
      </c>
      <c r="L170" s="28">
        <v>232.75</v>
      </c>
      <c r="M170" s="28">
        <v>116.03203000000001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447.55</v>
      </c>
      <c r="D171" s="37">
        <v>443.68333333333334</v>
      </c>
      <c r="E171" s="37">
        <v>437.36666666666667</v>
      </c>
      <c r="F171" s="37">
        <v>427.18333333333334</v>
      </c>
      <c r="G171" s="37">
        <v>420.86666666666667</v>
      </c>
      <c r="H171" s="37">
        <v>453.86666666666667</v>
      </c>
      <c r="I171" s="37">
        <v>460.18333333333339</v>
      </c>
      <c r="J171" s="37">
        <v>470.36666666666667</v>
      </c>
      <c r="K171" s="28">
        <v>450</v>
      </c>
      <c r="L171" s="28">
        <v>433.5</v>
      </c>
      <c r="M171" s="28">
        <v>3.72255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13226.5</v>
      </c>
      <c r="D172" s="37">
        <v>13258.75</v>
      </c>
      <c r="E172" s="37">
        <v>13142.55</v>
      </c>
      <c r="F172" s="37">
        <v>13058.599999999999</v>
      </c>
      <c r="G172" s="37">
        <v>12942.399999999998</v>
      </c>
      <c r="H172" s="37">
        <v>13342.7</v>
      </c>
      <c r="I172" s="37">
        <v>13458.900000000001</v>
      </c>
      <c r="J172" s="37">
        <v>13542.850000000002</v>
      </c>
      <c r="K172" s="28">
        <v>13374.95</v>
      </c>
      <c r="L172" s="28">
        <v>13174.8</v>
      </c>
      <c r="M172" s="28">
        <v>2.0379999999999999E-2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29.95</v>
      </c>
      <c r="D173" s="37">
        <v>29.816666666666663</v>
      </c>
      <c r="E173" s="37">
        <v>29.533333333333324</v>
      </c>
      <c r="F173" s="37">
        <v>29.11666666666666</v>
      </c>
      <c r="G173" s="37">
        <v>28.833333333333321</v>
      </c>
      <c r="H173" s="37">
        <v>30.233333333333327</v>
      </c>
      <c r="I173" s="37">
        <v>30.516666666666666</v>
      </c>
      <c r="J173" s="37">
        <v>30.93333333333333</v>
      </c>
      <c r="K173" s="28">
        <v>30.1</v>
      </c>
      <c r="L173" s="28">
        <v>29.4</v>
      </c>
      <c r="M173" s="28">
        <v>326.24448000000001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120.65</v>
      </c>
      <c r="D174" s="37">
        <v>119.18333333333334</v>
      </c>
      <c r="E174" s="37">
        <v>117.01666666666668</v>
      </c>
      <c r="F174" s="37">
        <v>113.38333333333334</v>
      </c>
      <c r="G174" s="37">
        <v>111.21666666666668</v>
      </c>
      <c r="H174" s="37">
        <v>122.81666666666668</v>
      </c>
      <c r="I174" s="37">
        <v>124.98333333333333</v>
      </c>
      <c r="J174" s="37">
        <v>128.61666666666667</v>
      </c>
      <c r="K174" s="28">
        <v>121.35</v>
      </c>
      <c r="L174" s="28">
        <v>115.55</v>
      </c>
      <c r="M174" s="28">
        <v>183.27884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118.8</v>
      </c>
      <c r="D175" s="37">
        <v>117.76666666666665</v>
      </c>
      <c r="E175" s="37">
        <v>116.43333333333331</v>
      </c>
      <c r="F175" s="37">
        <v>114.06666666666666</v>
      </c>
      <c r="G175" s="37">
        <v>112.73333333333332</v>
      </c>
      <c r="H175" s="37">
        <v>120.1333333333333</v>
      </c>
      <c r="I175" s="37">
        <v>121.46666666666664</v>
      </c>
      <c r="J175" s="37">
        <v>123.83333333333329</v>
      </c>
      <c r="K175" s="28">
        <v>119.1</v>
      </c>
      <c r="L175" s="28">
        <v>115.4</v>
      </c>
      <c r="M175" s="28">
        <v>31.11007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2529.15</v>
      </c>
      <c r="D176" s="37">
        <v>2500.35</v>
      </c>
      <c r="E176" s="37">
        <v>2460.7999999999997</v>
      </c>
      <c r="F176" s="37">
        <v>2392.4499999999998</v>
      </c>
      <c r="G176" s="37">
        <v>2352.8999999999996</v>
      </c>
      <c r="H176" s="37">
        <v>2568.6999999999998</v>
      </c>
      <c r="I176" s="37">
        <v>2608.25</v>
      </c>
      <c r="J176" s="37">
        <v>2676.6</v>
      </c>
      <c r="K176" s="28">
        <v>2539.9</v>
      </c>
      <c r="L176" s="28">
        <v>2432</v>
      </c>
      <c r="M176" s="28">
        <v>76.386660000000006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731.2</v>
      </c>
      <c r="D177" s="37">
        <v>729.41666666666663</v>
      </c>
      <c r="E177" s="37">
        <v>722.83333333333326</v>
      </c>
      <c r="F177" s="37">
        <v>714.46666666666658</v>
      </c>
      <c r="G177" s="37">
        <v>707.88333333333321</v>
      </c>
      <c r="H177" s="37">
        <v>737.7833333333333</v>
      </c>
      <c r="I177" s="37">
        <v>744.36666666666656</v>
      </c>
      <c r="J177" s="37">
        <v>752.73333333333335</v>
      </c>
      <c r="K177" s="28">
        <v>736</v>
      </c>
      <c r="L177" s="28">
        <v>721.05</v>
      </c>
      <c r="M177" s="28">
        <v>20.28069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1070.4000000000001</v>
      </c>
      <c r="D178" s="37">
        <v>1060.6833333333334</v>
      </c>
      <c r="E178" s="37">
        <v>1046.0166666666669</v>
      </c>
      <c r="F178" s="37">
        <v>1021.6333333333334</v>
      </c>
      <c r="G178" s="37">
        <v>1006.9666666666669</v>
      </c>
      <c r="H178" s="37">
        <v>1085.0666666666668</v>
      </c>
      <c r="I178" s="37">
        <v>1099.7333333333333</v>
      </c>
      <c r="J178" s="37">
        <v>1124.1166666666668</v>
      </c>
      <c r="K178" s="28">
        <v>1075.3499999999999</v>
      </c>
      <c r="L178" s="28">
        <v>1036.3</v>
      </c>
      <c r="M178" s="28">
        <v>5.4533399999999999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2334.3000000000002</v>
      </c>
      <c r="D179" s="37">
        <v>2313.9833333333331</v>
      </c>
      <c r="E179" s="37">
        <v>2280.3666666666663</v>
      </c>
      <c r="F179" s="37">
        <v>2226.4333333333334</v>
      </c>
      <c r="G179" s="37">
        <v>2192.8166666666666</v>
      </c>
      <c r="H179" s="37">
        <v>2367.9166666666661</v>
      </c>
      <c r="I179" s="37">
        <v>2401.5333333333328</v>
      </c>
      <c r="J179" s="37">
        <v>2455.4666666666658</v>
      </c>
      <c r="K179" s="28">
        <v>2347.6</v>
      </c>
      <c r="L179" s="28">
        <v>2260.0500000000002</v>
      </c>
      <c r="M179" s="28">
        <v>8.0785300000000007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6595</v>
      </c>
      <c r="D180" s="37">
        <v>6609</v>
      </c>
      <c r="E180" s="37">
        <v>6568</v>
      </c>
      <c r="F180" s="37">
        <v>6541</v>
      </c>
      <c r="G180" s="37">
        <v>6500</v>
      </c>
      <c r="H180" s="37">
        <v>6636</v>
      </c>
      <c r="I180" s="37">
        <v>6677</v>
      </c>
      <c r="J180" s="37">
        <v>6704</v>
      </c>
      <c r="K180" s="28">
        <v>6650</v>
      </c>
      <c r="L180" s="28">
        <v>6582</v>
      </c>
      <c r="M180" s="28">
        <v>9.4060000000000005E-2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22035.8</v>
      </c>
      <c r="D181" s="37">
        <v>22016.366666666669</v>
      </c>
      <c r="E181" s="37">
        <v>21809.433333333338</v>
      </c>
      <c r="F181" s="37">
        <v>21583.066666666669</v>
      </c>
      <c r="G181" s="37">
        <v>21376.133333333339</v>
      </c>
      <c r="H181" s="37">
        <v>22242.733333333337</v>
      </c>
      <c r="I181" s="37">
        <v>22449.666666666672</v>
      </c>
      <c r="J181" s="37">
        <v>22676.033333333336</v>
      </c>
      <c r="K181" s="28">
        <v>22223.3</v>
      </c>
      <c r="L181" s="28">
        <v>21790</v>
      </c>
      <c r="M181" s="28">
        <v>0.43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1108.75</v>
      </c>
      <c r="D182" s="37">
        <v>1103.8500000000001</v>
      </c>
      <c r="E182" s="37">
        <v>1086.9000000000003</v>
      </c>
      <c r="F182" s="37">
        <v>1065.0500000000002</v>
      </c>
      <c r="G182" s="37">
        <v>1048.1000000000004</v>
      </c>
      <c r="H182" s="37">
        <v>1125.7000000000003</v>
      </c>
      <c r="I182" s="37">
        <v>1142.6500000000001</v>
      </c>
      <c r="J182" s="37">
        <v>1164.5000000000002</v>
      </c>
      <c r="K182" s="28">
        <v>1120.8</v>
      </c>
      <c r="L182" s="28">
        <v>1082</v>
      </c>
      <c r="M182" s="28">
        <v>8.2025500000000005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2311.35</v>
      </c>
      <c r="D183" s="37">
        <v>2316.6833333333329</v>
      </c>
      <c r="E183" s="37">
        <v>2295.1666666666661</v>
      </c>
      <c r="F183" s="37">
        <v>2278.9833333333331</v>
      </c>
      <c r="G183" s="37">
        <v>2257.4666666666662</v>
      </c>
      <c r="H183" s="37">
        <v>2332.8666666666659</v>
      </c>
      <c r="I183" s="37">
        <v>2354.3833333333332</v>
      </c>
      <c r="J183" s="37">
        <v>2370.5666666666657</v>
      </c>
      <c r="K183" s="28">
        <v>2338.1999999999998</v>
      </c>
      <c r="L183" s="28">
        <v>2300.5</v>
      </c>
      <c r="M183" s="28">
        <v>2.53139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467.3</v>
      </c>
      <c r="D184" s="37">
        <v>464.36666666666662</v>
      </c>
      <c r="E184" s="37">
        <v>459.08333333333326</v>
      </c>
      <c r="F184" s="37">
        <v>450.86666666666662</v>
      </c>
      <c r="G184" s="37">
        <v>445.58333333333326</v>
      </c>
      <c r="H184" s="37">
        <v>472.58333333333326</v>
      </c>
      <c r="I184" s="37">
        <v>477.86666666666667</v>
      </c>
      <c r="J184" s="37">
        <v>486.08333333333326</v>
      </c>
      <c r="K184" s="28">
        <v>469.65</v>
      </c>
      <c r="L184" s="28">
        <v>456.15</v>
      </c>
      <c r="M184" s="28">
        <v>168.80698000000001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85.7</v>
      </c>
      <c r="D185" s="37">
        <v>84.583333333333329</v>
      </c>
      <c r="E185" s="37">
        <v>83.216666666666654</v>
      </c>
      <c r="F185" s="37">
        <v>80.73333333333332</v>
      </c>
      <c r="G185" s="37">
        <v>79.366666666666646</v>
      </c>
      <c r="H185" s="37">
        <v>87.066666666666663</v>
      </c>
      <c r="I185" s="37">
        <v>88.433333333333337</v>
      </c>
      <c r="J185" s="37">
        <v>90.916666666666671</v>
      </c>
      <c r="K185" s="28">
        <v>85.95</v>
      </c>
      <c r="L185" s="28">
        <v>82.1</v>
      </c>
      <c r="M185" s="28">
        <v>383.80173000000002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891.75</v>
      </c>
      <c r="D186" s="37">
        <v>888.68333333333339</v>
      </c>
      <c r="E186" s="37">
        <v>881.76666666666677</v>
      </c>
      <c r="F186" s="37">
        <v>871.78333333333342</v>
      </c>
      <c r="G186" s="37">
        <v>864.86666666666679</v>
      </c>
      <c r="H186" s="37">
        <v>898.66666666666674</v>
      </c>
      <c r="I186" s="37">
        <v>905.58333333333326</v>
      </c>
      <c r="J186" s="37">
        <v>915.56666666666672</v>
      </c>
      <c r="K186" s="28">
        <v>895.6</v>
      </c>
      <c r="L186" s="28">
        <v>878.7</v>
      </c>
      <c r="M186" s="28">
        <v>23.173999999999999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423.5</v>
      </c>
      <c r="D187" s="37">
        <v>418.5333333333333</v>
      </c>
      <c r="E187" s="37">
        <v>412.56666666666661</v>
      </c>
      <c r="F187" s="37">
        <v>401.63333333333333</v>
      </c>
      <c r="G187" s="37">
        <v>395.66666666666663</v>
      </c>
      <c r="H187" s="37">
        <v>429.46666666666658</v>
      </c>
      <c r="I187" s="37">
        <v>435.43333333333328</v>
      </c>
      <c r="J187" s="37">
        <v>446.36666666666656</v>
      </c>
      <c r="K187" s="28">
        <v>424.5</v>
      </c>
      <c r="L187" s="28">
        <v>407.6</v>
      </c>
      <c r="M187" s="28">
        <v>5.7348400000000002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559.85</v>
      </c>
      <c r="D188" s="37">
        <v>551.26666666666677</v>
      </c>
      <c r="E188" s="37">
        <v>538.98333333333358</v>
      </c>
      <c r="F188" s="37">
        <v>518.11666666666679</v>
      </c>
      <c r="G188" s="37">
        <v>505.8333333333336</v>
      </c>
      <c r="H188" s="37">
        <v>572.13333333333355</v>
      </c>
      <c r="I188" s="37">
        <v>584.41666666666663</v>
      </c>
      <c r="J188" s="37">
        <v>605.28333333333353</v>
      </c>
      <c r="K188" s="28">
        <v>563.54999999999995</v>
      </c>
      <c r="L188" s="28">
        <v>530.4</v>
      </c>
      <c r="M188" s="28">
        <v>3.2378900000000002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676.15</v>
      </c>
      <c r="D189" s="37">
        <v>670.66666666666663</v>
      </c>
      <c r="E189" s="37">
        <v>659.0333333333333</v>
      </c>
      <c r="F189" s="37">
        <v>641.91666666666663</v>
      </c>
      <c r="G189" s="37">
        <v>630.2833333333333</v>
      </c>
      <c r="H189" s="37">
        <v>687.7833333333333</v>
      </c>
      <c r="I189" s="37">
        <v>699.41666666666674</v>
      </c>
      <c r="J189" s="37">
        <v>716.5333333333333</v>
      </c>
      <c r="K189" s="28">
        <v>682.3</v>
      </c>
      <c r="L189" s="28">
        <v>653.54999999999995</v>
      </c>
      <c r="M189" s="28">
        <v>25.24634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971.8</v>
      </c>
      <c r="D190" s="37">
        <v>957.13333333333321</v>
      </c>
      <c r="E190" s="37">
        <v>940.21666666666647</v>
      </c>
      <c r="F190" s="37">
        <v>908.63333333333321</v>
      </c>
      <c r="G190" s="37">
        <v>891.71666666666647</v>
      </c>
      <c r="H190" s="37">
        <v>988.71666666666647</v>
      </c>
      <c r="I190" s="37">
        <v>1005.6333333333332</v>
      </c>
      <c r="J190" s="37">
        <v>1037.2166666666665</v>
      </c>
      <c r="K190" s="28">
        <v>974.05</v>
      </c>
      <c r="L190" s="28">
        <v>925.55</v>
      </c>
      <c r="M190" s="28">
        <v>16.379529999999999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1007.9</v>
      </c>
      <c r="D191" s="37">
        <v>996.56666666666661</v>
      </c>
      <c r="E191" s="37">
        <v>983.33333333333326</v>
      </c>
      <c r="F191" s="37">
        <v>958.76666666666665</v>
      </c>
      <c r="G191" s="37">
        <v>945.5333333333333</v>
      </c>
      <c r="H191" s="37">
        <v>1021.1333333333332</v>
      </c>
      <c r="I191" s="37">
        <v>1034.3666666666666</v>
      </c>
      <c r="J191" s="37">
        <v>1058.9333333333332</v>
      </c>
      <c r="K191" s="28">
        <v>1009.8</v>
      </c>
      <c r="L191" s="28">
        <v>972</v>
      </c>
      <c r="M191" s="28">
        <v>3.9847100000000002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3451.6</v>
      </c>
      <c r="D192" s="37">
        <v>3423</v>
      </c>
      <c r="E192" s="37">
        <v>3379</v>
      </c>
      <c r="F192" s="37">
        <v>3306.4</v>
      </c>
      <c r="G192" s="37">
        <v>3262.4</v>
      </c>
      <c r="H192" s="37">
        <v>3495.6</v>
      </c>
      <c r="I192" s="37">
        <v>3539.6</v>
      </c>
      <c r="J192" s="37">
        <v>3612.2</v>
      </c>
      <c r="K192" s="28">
        <v>3467</v>
      </c>
      <c r="L192" s="28">
        <v>3350.4</v>
      </c>
      <c r="M192" s="28">
        <v>17.540759999999999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734.25</v>
      </c>
      <c r="D193" s="37">
        <v>732.68333333333339</v>
      </c>
      <c r="E193" s="37">
        <v>722.61666666666679</v>
      </c>
      <c r="F193" s="37">
        <v>710.98333333333335</v>
      </c>
      <c r="G193" s="37">
        <v>700.91666666666674</v>
      </c>
      <c r="H193" s="37">
        <v>744.31666666666683</v>
      </c>
      <c r="I193" s="37">
        <v>754.38333333333344</v>
      </c>
      <c r="J193" s="37">
        <v>766.01666666666688</v>
      </c>
      <c r="K193" s="28">
        <v>742.75</v>
      </c>
      <c r="L193" s="28">
        <v>721.05</v>
      </c>
      <c r="M193" s="28">
        <v>25.367010000000001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8197.5499999999993</v>
      </c>
      <c r="D194" s="37">
        <v>8151.083333333333</v>
      </c>
      <c r="E194" s="37">
        <v>8067.4666666666653</v>
      </c>
      <c r="F194" s="37">
        <v>7937.3833333333323</v>
      </c>
      <c r="G194" s="37">
        <v>7853.7666666666646</v>
      </c>
      <c r="H194" s="37">
        <v>8281.1666666666661</v>
      </c>
      <c r="I194" s="37">
        <v>8364.7833333333328</v>
      </c>
      <c r="J194" s="37">
        <v>8494.8666666666668</v>
      </c>
      <c r="K194" s="28">
        <v>8234.7000000000007</v>
      </c>
      <c r="L194" s="28">
        <v>8021</v>
      </c>
      <c r="M194" s="28">
        <v>7.3973000000000004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424.15</v>
      </c>
      <c r="D195" s="37">
        <v>418.26666666666665</v>
      </c>
      <c r="E195" s="37">
        <v>410.88333333333333</v>
      </c>
      <c r="F195" s="37">
        <v>397.61666666666667</v>
      </c>
      <c r="G195" s="37">
        <v>390.23333333333335</v>
      </c>
      <c r="H195" s="37">
        <v>431.5333333333333</v>
      </c>
      <c r="I195" s="37">
        <v>438.91666666666663</v>
      </c>
      <c r="J195" s="37">
        <v>452.18333333333328</v>
      </c>
      <c r="K195" s="28">
        <v>425.65</v>
      </c>
      <c r="L195" s="28">
        <v>405</v>
      </c>
      <c r="M195" s="28">
        <v>246.51585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241.15</v>
      </c>
      <c r="D196" s="37">
        <v>237.16666666666666</v>
      </c>
      <c r="E196" s="37">
        <v>231.83333333333331</v>
      </c>
      <c r="F196" s="37">
        <v>222.51666666666665</v>
      </c>
      <c r="G196" s="37">
        <v>217.18333333333331</v>
      </c>
      <c r="H196" s="37">
        <v>246.48333333333332</v>
      </c>
      <c r="I196" s="37">
        <v>251.81666666666663</v>
      </c>
      <c r="J196" s="37">
        <v>261.13333333333333</v>
      </c>
      <c r="K196" s="28">
        <v>242.5</v>
      </c>
      <c r="L196" s="28">
        <v>227.85</v>
      </c>
      <c r="M196" s="28">
        <v>347.35919000000001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1188.7</v>
      </c>
      <c r="D197" s="37">
        <v>1167.0833333333333</v>
      </c>
      <c r="E197" s="37">
        <v>1136.9666666666665</v>
      </c>
      <c r="F197" s="37">
        <v>1085.2333333333331</v>
      </c>
      <c r="G197" s="37">
        <v>1055.1166666666663</v>
      </c>
      <c r="H197" s="37">
        <v>1218.8166666666666</v>
      </c>
      <c r="I197" s="37">
        <v>1248.9333333333334</v>
      </c>
      <c r="J197" s="37">
        <v>1300.6666666666667</v>
      </c>
      <c r="K197" s="28">
        <v>1197.2</v>
      </c>
      <c r="L197" s="28">
        <v>1115.3499999999999</v>
      </c>
      <c r="M197" s="28">
        <v>112.87600999999999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1198.2</v>
      </c>
      <c r="D198" s="37">
        <v>1197.1166666666666</v>
      </c>
      <c r="E198" s="37">
        <v>1184.2333333333331</v>
      </c>
      <c r="F198" s="37">
        <v>1170.2666666666667</v>
      </c>
      <c r="G198" s="37">
        <v>1157.3833333333332</v>
      </c>
      <c r="H198" s="37">
        <v>1211.083333333333</v>
      </c>
      <c r="I198" s="37">
        <v>1223.9666666666667</v>
      </c>
      <c r="J198" s="37">
        <v>1237.9333333333329</v>
      </c>
      <c r="K198" s="28">
        <v>1210</v>
      </c>
      <c r="L198" s="28">
        <v>1183.1500000000001</v>
      </c>
      <c r="M198" s="28">
        <v>44.349679999999999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698.65</v>
      </c>
      <c r="D199" s="37">
        <v>694.38333333333333</v>
      </c>
      <c r="E199" s="37">
        <v>688.26666666666665</v>
      </c>
      <c r="F199" s="37">
        <v>677.88333333333333</v>
      </c>
      <c r="G199" s="37">
        <v>671.76666666666665</v>
      </c>
      <c r="H199" s="37">
        <v>704.76666666666665</v>
      </c>
      <c r="I199" s="37">
        <v>710.88333333333321</v>
      </c>
      <c r="J199" s="37">
        <v>721.26666666666665</v>
      </c>
      <c r="K199" s="28">
        <v>700.5</v>
      </c>
      <c r="L199" s="28">
        <v>684</v>
      </c>
      <c r="M199" s="28">
        <v>1.88548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2176.35</v>
      </c>
      <c r="D200" s="37">
        <v>2157.4500000000003</v>
      </c>
      <c r="E200" s="37">
        <v>2129.9000000000005</v>
      </c>
      <c r="F200" s="37">
        <v>2083.4500000000003</v>
      </c>
      <c r="G200" s="37">
        <v>2055.9000000000005</v>
      </c>
      <c r="H200" s="37">
        <v>2203.9000000000005</v>
      </c>
      <c r="I200" s="37">
        <v>2231.4500000000007</v>
      </c>
      <c r="J200" s="37">
        <v>2277.9000000000005</v>
      </c>
      <c r="K200" s="28">
        <v>2185</v>
      </c>
      <c r="L200" s="28">
        <v>2111</v>
      </c>
      <c r="M200" s="28">
        <v>12.56142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2618.1</v>
      </c>
      <c r="D201" s="37">
        <v>2593.4833333333331</v>
      </c>
      <c r="E201" s="37">
        <v>2558.6666666666661</v>
      </c>
      <c r="F201" s="37">
        <v>2499.2333333333331</v>
      </c>
      <c r="G201" s="37">
        <v>2464.4166666666661</v>
      </c>
      <c r="H201" s="37">
        <v>2652.9166666666661</v>
      </c>
      <c r="I201" s="37">
        <v>2687.7333333333327</v>
      </c>
      <c r="J201" s="37">
        <v>2747.1666666666661</v>
      </c>
      <c r="K201" s="28">
        <v>2628.3</v>
      </c>
      <c r="L201" s="28">
        <v>2534.0500000000002</v>
      </c>
      <c r="M201" s="28">
        <v>2.2732600000000001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440.25</v>
      </c>
      <c r="D202" s="37">
        <v>437.90000000000003</v>
      </c>
      <c r="E202" s="37">
        <v>432.55000000000007</v>
      </c>
      <c r="F202" s="37">
        <v>424.85</v>
      </c>
      <c r="G202" s="37">
        <v>419.50000000000006</v>
      </c>
      <c r="H202" s="37">
        <v>445.60000000000008</v>
      </c>
      <c r="I202" s="37">
        <v>450.9500000000001</v>
      </c>
      <c r="J202" s="37">
        <v>458.65000000000009</v>
      </c>
      <c r="K202" s="28">
        <v>443.25</v>
      </c>
      <c r="L202" s="28">
        <v>430.2</v>
      </c>
      <c r="M202" s="28">
        <v>4.4351099999999999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1075.5999999999999</v>
      </c>
      <c r="D203" s="37">
        <v>1063.8166666666666</v>
      </c>
      <c r="E203" s="37">
        <v>1047.7833333333333</v>
      </c>
      <c r="F203" s="37">
        <v>1019.9666666666667</v>
      </c>
      <c r="G203" s="37">
        <v>1003.9333333333334</v>
      </c>
      <c r="H203" s="37">
        <v>1091.6333333333332</v>
      </c>
      <c r="I203" s="37">
        <v>1107.6666666666665</v>
      </c>
      <c r="J203" s="37">
        <v>1135.4833333333331</v>
      </c>
      <c r="K203" s="28">
        <v>1079.8499999999999</v>
      </c>
      <c r="L203" s="28">
        <v>1036</v>
      </c>
      <c r="M203" s="28">
        <v>4.3865999999999996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817.35</v>
      </c>
      <c r="D204" s="37">
        <v>811.91666666666663</v>
      </c>
      <c r="E204" s="37">
        <v>804.13333333333321</v>
      </c>
      <c r="F204" s="37">
        <v>790.91666666666663</v>
      </c>
      <c r="G204" s="37">
        <v>783.13333333333321</v>
      </c>
      <c r="H204" s="37">
        <v>825.13333333333321</v>
      </c>
      <c r="I204" s="37">
        <v>832.91666666666674</v>
      </c>
      <c r="J204" s="37">
        <v>846.13333333333321</v>
      </c>
      <c r="K204" s="28">
        <v>819.7</v>
      </c>
      <c r="L204" s="28">
        <v>798.7</v>
      </c>
      <c r="M204" s="28">
        <v>18.445319999999999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6107.75</v>
      </c>
      <c r="D205" s="37">
        <v>6071.333333333333</v>
      </c>
      <c r="E205" s="37">
        <v>6016.8166666666657</v>
      </c>
      <c r="F205" s="37">
        <v>5925.8833333333323</v>
      </c>
      <c r="G205" s="37">
        <v>5871.366666666665</v>
      </c>
      <c r="H205" s="37">
        <v>6162.2666666666664</v>
      </c>
      <c r="I205" s="37">
        <v>6216.7833333333347</v>
      </c>
      <c r="J205" s="37">
        <v>6307.7166666666672</v>
      </c>
      <c r="K205" s="28">
        <v>6125.85</v>
      </c>
      <c r="L205" s="28">
        <v>5980.4</v>
      </c>
      <c r="M205" s="28">
        <v>6.3717899999999998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36.9</v>
      </c>
      <c r="D206" s="37">
        <v>36.9</v>
      </c>
      <c r="E206" s="37">
        <v>36.5</v>
      </c>
      <c r="F206" s="37">
        <v>36.1</v>
      </c>
      <c r="G206" s="37">
        <v>35.700000000000003</v>
      </c>
      <c r="H206" s="37">
        <v>37.299999999999997</v>
      </c>
      <c r="I206" s="37">
        <v>37.699999999999989</v>
      </c>
      <c r="J206" s="37">
        <v>38.099999999999994</v>
      </c>
      <c r="K206" s="28">
        <v>37.299999999999997</v>
      </c>
      <c r="L206" s="28">
        <v>36.5</v>
      </c>
      <c r="M206" s="28">
        <v>73.334860000000006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1496.4</v>
      </c>
      <c r="D207" s="37">
        <v>1477.9833333333333</v>
      </c>
      <c r="E207" s="37">
        <v>1455.9666666666667</v>
      </c>
      <c r="F207" s="37">
        <v>1415.5333333333333</v>
      </c>
      <c r="G207" s="37">
        <v>1393.5166666666667</v>
      </c>
      <c r="H207" s="37">
        <v>1518.4166666666667</v>
      </c>
      <c r="I207" s="37">
        <v>1540.4333333333336</v>
      </c>
      <c r="J207" s="37">
        <v>1580.8666666666668</v>
      </c>
      <c r="K207" s="28">
        <v>1500</v>
      </c>
      <c r="L207" s="28">
        <v>1437.55</v>
      </c>
      <c r="M207" s="28">
        <v>2.6149499999999999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833.7</v>
      </c>
      <c r="D208" s="37">
        <v>827.65</v>
      </c>
      <c r="E208" s="37">
        <v>819.09999999999991</v>
      </c>
      <c r="F208" s="37">
        <v>804.49999999999989</v>
      </c>
      <c r="G208" s="37">
        <v>795.94999999999982</v>
      </c>
      <c r="H208" s="37">
        <v>842.25</v>
      </c>
      <c r="I208" s="37">
        <v>850.8</v>
      </c>
      <c r="J208" s="37">
        <v>865.40000000000009</v>
      </c>
      <c r="K208" s="28">
        <v>836.2</v>
      </c>
      <c r="L208" s="28">
        <v>813.05</v>
      </c>
      <c r="M208" s="28">
        <v>7.3577399999999997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1109.9000000000001</v>
      </c>
      <c r="D209" s="37">
        <v>1118.3833333333334</v>
      </c>
      <c r="E209" s="37">
        <v>1091.7666666666669</v>
      </c>
      <c r="F209" s="37">
        <v>1073.6333333333334</v>
      </c>
      <c r="G209" s="37">
        <v>1047.0166666666669</v>
      </c>
      <c r="H209" s="37">
        <v>1136.5166666666669</v>
      </c>
      <c r="I209" s="37">
        <v>1163.1333333333332</v>
      </c>
      <c r="J209" s="37">
        <v>1181.2666666666669</v>
      </c>
      <c r="K209" s="28">
        <v>1145</v>
      </c>
      <c r="L209" s="28">
        <v>1100.25</v>
      </c>
      <c r="M209" s="28">
        <v>9.5317900000000009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321</v>
      </c>
      <c r="D210" s="37">
        <v>314.66666666666669</v>
      </c>
      <c r="E210" s="37">
        <v>300.38333333333338</v>
      </c>
      <c r="F210" s="37">
        <v>279.76666666666671</v>
      </c>
      <c r="G210" s="37">
        <v>265.48333333333341</v>
      </c>
      <c r="H210" s="37">
        <v>335.28333333333336</v>
      </c>
      <c r="I210" s="37">
        <v>349.56666666666666</v>
      </c>
      <c r="J210" s="37">
        <v>370.18333333333334</v>
      </c>
      <c r="K210" s="28">
        <v>328.95</v>
      </c>
      <c r="L210" s="28">
        <v>294.05</v>
      </c>
      <c r="M210" s="28">
        <v>277.85998000000001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9.35</v>
      </c>
      <c r="D211" s="37">
        <v>9.35</v>
      </c>
      <c r="E211" s="37">
        <v>9.1499999999999986</v>
      </c>
      <c r="F211" s="37">
        <v>8.9499999999999993</v>
      </c>
      <c r="G211" s="37">
        <v>8.7499999999999982</v>
      </c>
      <c r="H211" s="37">
        <v>9.5499999999999989</v>
      </c>
      <c r="I211" s="37">
        <v>9.7499999999999982</v>
      </c>
      <c r="J211" s="37">
        <v>9.9499999999999993</v>
      </c>
      <c r="K211" s="28">
        <v>9.5500000000000007</v>
      </c>
      <c r="L211" s="28">
        <v>9.15</v>
      </c>
      <c r="M211" s="28">
        <v>1583.0460399999999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988</v>
      </c>
      <c r="D212" s="37">
        <v>977.65</v>
      </c>
      <c r="E212" s="37">
        <v>961.4</v>
      </c>
      <c r="F212" s="37">
        <v>934.8</v>
      </c>
      <c r="G212" s="37">
        <v>918.55</v>
      </c>
      <c r="H212" s="37">
        <v>1004.25</v>
      </c>
      <c r="I212" s="37">
        <v>1020.5</v>
      </c>
      <c r="J212" s="37">
        <v>1047.0999999999999</v>
      </c>
      <c r="K212" s="28">
        <v>993.9</v>
      </c>
      <c r="L212" s="28">
        <v>951.05</v>
      </c>
      <c r="M212" s="28">
        <v>16.5382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1559.05</v>
      </c>
      <c r="D213" s="37">
        <v>1553.5333333333335</v>
      </c>
      <c r="E213" s="37">
        <v>1537.5166666666671</v>
      </c>
      <c r="F213" s="37">
        <v>1515.9833333333336</v>
      </c>
      <c r="G213" s="37">
        <v>1499.9666666666672</v>
      </c>
      <c r="H213" s="37">
        <v>1575.0666666666671</v>
      </c>
      <c r="I213" s="37">
        <v>1591.0833333333335</v>
      </c>
      <c r="J213" s="37">
        <v>1612.616666666667</v>
      </c>
      <c r="K213" s="28">
        <v>1569.55</v>
      </c>
      <c r="L213" s="28">
        <v>1532</v>
      </c>
      <c r="M213" s="28">
        <v>0.83826999999999996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486.65</v>
      </c>
      <c r="D214" s="37">
        <v>481.31666666666666</v>
      </c>
      <c r="E214" s="37">
        <v>473.63333333333333</v>
      </c>
      <c r="F214" s="37">
        <v>460.61666666666667</v>
      </c>
      <c r="G214" s="37">
        <v>452.93333333333334</v>
      </c>
      <c r="H214" s="37">
        <v>494.33333333333331</v>
      </c>
      <c r="I214" s="37">
        <v>502.01666666666659</v>
      </c>
      <c r="J214" s="37">
        <v>515.0333333333333</v>
      </c>
      <c r="K214" s="37">
        <v>489</v>
      </c>
      <c r="L214" s="37">
        <v>468.3</v>
      </c>
      <c r="M214" s="37">
        <v>56.607250000000001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13.3</v>
      </c>
      <c r="D215" s="37">
        <v>13.166666666666666</v>
      </c>
      <c r="E215" s="37">
        <v>12.833333333333332</v>
      </c>
      <c r="F215" s="37">
        <v>12.366666666666665</v>
      </c>
      <c r="G215" s="37">
        <v>12.033333333333331</v>
      </c>
      <c r="H215" s="37">
        <v>13.633333333333333</v>
      </c>
      <c r="I215" s="37">
        <v>13.966666666666665</v>
      </c>
      <c r="J215" s="37">
        <v>14.433333333333334</v>
      </c>
      <c r="K215" s="37">
        <v>13.5</v>
      </c>
      <c r="L215" s="37">
        <v>12.7</v>
      </c>
      <c r="M215" s="37">
        <v>1628.08205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246.05</v>
      </c>
      <c r="D216" s="37">
        <v>244.06666666666669</v>
      </c>
      <c r="E216" s="37">
        <v>241.23333333333338</v>
      </c>
      <c r="F216" s="37">
        <v>236.41666666666669</v>
      </c>
      <c r="G216" s="37">
        <v>233.58333333333337</v>
      </c>
      <c r="H216" s="37">
        <v>248.88333333333338</v>
      </c>
      <c r="I216" s="37">
        <v>251.7166666666667</v>
      </c>
      <c r="J216" s="37">
        <v>256.53333333333342</v>
      </c>
      <c r="K216" s="37">
        <v>246.9</v>
      </c>
      <c r="L216" s="37">
        <v>239.25</v>
      </c>
      <c r="M216" s="37">
        <v>60.913060000000002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6"/>
      <c r="B1" s="47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9" t="s">
        <v>16</v>
      </c>
      <c r="B9" s="471" t="s">
        <v>18</v>
      </c>
      <c r="C9" s="475" t="s">
        <v>20</v>
      </c>
      <c r="D9" s="475" t="s">
        <v>21</v>
      </c>
      <c r="E9" s="466" t="s">
        <v>22</v>
      </c>
      <c r="F9" s="467"/>
      <c r="G9" s="468"/>
      <c r="H9" s="466" t="s">
        <v>23</v>
      </c>
      <c r="I9" s="467"/>
      <c r="J9" s="468"/>
      <c r="K9" s="23"/>
      <c r="L9" s="24"/>
      <c r="M9" s="50"/>
      <c r="N9" s="1"/>
      <c r="O9" s="1"/>
    </row>
    <row r="10" spans="1:15" ht="42.75" customHeight="1">
      <c r="A10" s="473"/>
      <c r="B10" s="474"/>
      <c r="C10" s="474"/>
      <c r="D10" s="4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18641.45</v>
      </c>
      <c r="D11" s="317">
        <v>18576.75</v>
      </c>
      <c r="E11" s="317">
        <v>17853.5</v>
      </c>
      <c r="F11" s="317">
        <v>17065.55</v>
      </c>
      <c r="G11" s="317">
        <v>16342.3</v>
      </c>
      <c r="H11" s="317">
        <v>19364.7</v>
      </c>
      <c r="I11" s="317">
        <v>20087.95</v>
      </c>
      <c r="J11" s="317">
        <v>20875.900000000001</v>
      </c>
      <c r="K11" s="316">
        <v>19300</v>
      </c>
      <c r="L11" s="316">
        <v>17788.8</v>
      </c>
      <c r="M11" s="316">
        <v>3.6290000000000003E-2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419.65</v>
      </c>
      <c r="D12" s="317">
        <v>422.09999999999997</v>
      </c>
      <c r="E12" s="317">
        <v>416.54999999999995</v>
      </c>
      <c r="F12" s="317">
        <v>413.45</v>
      </c>
      <c r="G12" s="317">
        <v>407.9</v>
      </c>
      <c r="H12" s="317">
        <v>425.19999999999993</v>
      </c>
      <c r="I12" s="317">
        <v>430.75</v>
      </c>
      <c r="J12" s="317">
        <v>433.84999999999991</v>
      </c>
      <c r="K12" s="316">
        <v>427.65</v>
      </c>
      <c r="L12" s="316">
        <v>419</v>
      </c>
      <c r="M12" s="316">
        <v>1.2078599999999999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772.75</v>
      </c>
      <c r="D13" s="317">
        <v>767.1</v>
      </c>
      <c r="E13" s="317">
        <v>756.75</v>
      </c>
      <c r="F13" s="317">
        <v>740.75</v>
      </c>
      <c r="G13" s="317">
        <v>730.4</v>
      </c>
      <c r="H13" s="317">
        <v>783.1</v>
      </c>
      <c r="I13" s="317">
        <v>793.45000000000016</v>
      </c>
      <c r="J13" s="317">
        <v>809.45</v>
      </c>
      <c r="K13" s="316">
        <v>777.45</v>
      </c>
      <c r="L13" s="316">
        <v>751.1</v>
      </c>
      <c r="M13" s="316">
        <v>8.3709399999999992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2187.35</v>
      </c>
      <c r="D14" s="317">
        <v>2186.8166666666666</v>
      </c>
      <c r="E14" s="317">
        <v>2165.5333333333333</v>
      </c>
      <c r="F14" s="317">
        <v>2143.7166666666667</v>
      </c>
      <c r="G14" s="317">
        <v>2122.4333333333334</v>
      </c>
      <c r="H14" s="317">
        <v>2208.6333333333332</v>
      </c>
      <c r="I14" s="317">
        <v>2229.9166666666661</v>
      </c>
      <c r="J14" s="317">
        <v>2251.7333333333331</v>
      </c>
      <c r="K14" s="316">
        <v>2208.1</v>
      </c>
      <c r="L14" s="316">
        <v>2165</v>
      </c>
      <c r="M14" s="316">
        <v>0.41295999999999999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2294.35</v>
      </c>
      <c r="D15" s="317">
        <v>2291.2000000000003</v>
      </c>
      <c r="E15" s="317">
        <v>2263.1500000000005</v>
      </c>
      <c r="F15" s="317">
        <v>2231.9500000000003</v>
      </c>
      <c r="G15" s="317">
        <v>2203.9000000000005</v>
      </c>
      <c r="H15" s="317">
        <v>2322.4000000000005</v>
      </c>
      <c r="I15" s="317">
        <v>2350.4500000000007</v>
      </c>
      <c r="J15" s="317">
        <v>2381.6500000000005</v>
      </c>
      <c r="K15" s="316">
        <v>2319.25</v>
      </c>
      <c r="L15" s="316">
        <v>2260</v>
      </c>
      <c r="M15" s="316">
        <v>1.39859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17636.099999999999</v>
      </c>
      <c r="D16" s="317">
        <v>17304.433333333334</v>
      </c>
      <c r="E16" s="317">
        <v>16770.866666666669</v>
      </c>
      <c r="F16" s="317">
        <v>15905.633333333335</v>
      </c>
      <c r="G16" s="317">
        <v>15372.066666666669</v>
      </c>
      <c r="H16" s="317">
        <v>18169.666666666668</v>
      </c>
      <c r="I16" s="317">
        <v>18703.233333333334</v>
      </c>
      <c r="J16" s="317">
        <v>19568.466666666667</v>
      </c>
      <c r="K16" s="316">
        <v>17838</v>
      </c>
      <c r="L16" s="316">
        <v>16439.2</v>
      </c>
      <c r="M16" s="316">
        <v>0.57647000000000004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102.1</v>
      </c>
      <c r="D17" s="317">
        <v>100.2</v>
      </c>
      <c r="E17" s="317">
        <v>97.75</v>
      </c>
      <c r="F17" s="317">
        <v>93.399999999999991</v>
      </c>
      <c r="G17" s="317">
        <v>90.949999999999989</v>
      </c>
      <c r="H17" s="317">
        <v>104.55000000000001</v>
      </c>
      <c r="I17" s="317">
        <v>107.00000000000003</v>
      </c>
      <c r="J17" s="317">
        <v>111.35000000000002</v>
      </c>
      <c r="K17" s="316">
        <v>102.65</v>
      </c>
      <c r="L17" s="316">
        <v>95.85</v>
      </c>
      <c r="M17" s="316">
        <v>88.762600000000006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280.05</v>
      </c>
      <c r="D18" s="317">
        <v>277.88333333333333</v>
      </c>
      <c r="E18" s="317">
        <v>274.01666666666665</v>
      </c>
      <c r="F18" s="317">
        <v>267.98333333333335</v>
      </c>
      <c r="G18" s="317">
        <v>264.11666666666667</v>
      </c>
      <c r="H18" s="317">
        <v>283.91666666666663</v>
      </c>
      <c r="I18" s="317">
        <v>287.7833333333333</v>
      </c>
      <c r="J18" s="317">
        <v>293.81666666666661</v>
      </c>
      <c r="K18" s="316">
        <v>281.75</v>
      </c>
      <c r="L18" s="316">
        <v>271.85000000000002</v>
      </c>
      <c r="M18" s="316">
        <v>32.854179999999999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2225.85</v>
      </c>
      <c r="D19" s="317">
        <v>2221.1333333333337</v>
      </c>
      <c r="E19" s="317">
        <v>2187.2666666666673</v>
      </c>
      <c r="F19" s="317">
        <v>2148.6833333333338</v>
      </c>
      <c r="G19" s="317">
        <v>2114.8166666666675</v>
      </c>
      <c r="H19" s="317">
        <v>2259.7166666666672</v>
      </c>
      <c r="I19" s="317">
        <v>2293.583333333333</v>
      </c>
      <c r="J19" s="317">
        <v>2332.166666666667</v>
      </c>
      <c r="K19" s="316">
        <v>2255</v>
      </c>
      <c r="L19" s="316">
        <v>2182.5500000000002</v>
      </c>
      <c r="M19" s="316">
        <v>10.607710000000001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2184.85</v>
      </c>
      <c r="D20" s="317">
        <v>2165.5</v>
      </c>
      <c r="E20" s="317">
        <v>2138.75</v>
      </c>
      <c r="F20" s="317">
        <v>2092.65</v>
      </c>
      <c r="G20" s="317">
        <v>2065.9</v>
      </c>
      <c r="H20" s="317">
        <v>2211.6</v>
      </c>
      <c r="I20" s="317">
        <v>2238.35</v>
      </c>
      <c r="J20" s="317">
        <v>2284.4499999999998</v>
      </c>
      <c r="K20" s="316">
        <v>2192.25</v>
      </c>
      <c r="L20" s="316">
        <v>2119.4</v>
      </c>
      <c r="M20" s="316">
        <v>10.610849999999999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2285.8000000000002</v>
      </c>
      <c r="D21" s="317">
        <v>2285.6</v>
      </c>
      <c r="E21" s="317">
        <v>2211.1999999999998</v>
      </c>
      <c r="F21" s="317">
        <v>2136.6</v>
      </c>
      <c r="G21" s="317">
        <v>2062.1999999999998</v>
      </c>
      <c r="H21" s="317">
        <v>2360.1999999999998</v>
      </c>
      <c r="I21" s="317">
        <v>2434.6000000000004</v>
      </c>
      <c r="J21" s="317">
        <v>2509.1999999999998</v>
      </c>
      <c r="K21" s="316">
        <v>2360</v>
      </c>
      <c r="L21" s="316">
        <v>2211</v>
      </c>
      <c r="M21" s="316">
        <v>9.6603999999999992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744.75</v>
      </c>
      <c r="D22" s="317">
        <v>735.80000000000007</v>
      </c>
      <c r="E22" s="317">
        <v>724.30000000000018</v>
      </c>
      <c r="F22" s="317">
        <v>703.85000000000014</v>
      </c>
      <c r="G22" s="317">
        <v>692.35000000000025</v>
      </c>
      <c r="H22" s="317">
        <v>756.25000000000011</v>
      </c>
      <c r="I22" s="317">
        <v>767.74999999999989</v>
      </c>
      <c r="J22" s="317">
        <v>788.2</v>
      </c>
      <c r="K22" s="316">
        <v>747.3</v>
      </c>
      <c r="L22" s="316">
        <v>715.35</v>
      </c>
      <c r="M22" s="316">
        <v>44.30294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2333.4</v>
      </c>
      <c r="D23" s="317">
        <v>2306.7999999999997</v>
      </c>
      <c r="E23" s="317">
        <v>2258.5999999999995</v>
      </c>
      <c r="F23" s="317">
        <v>2183.7999999999997</v>
      </c>
      <c r="G23" s="317">
        <v>2135.5999999999995</v>
      </c>
      <c r="H23" s="317">
        <v>2381.5999999999995</v>
      </c>
      <c r="I23" s="317">
        <v>2429.7999999999993</v>
      </c>
      <c r="J23" s="317">
        <v>2504.5999999999995</v>
      </c>
      <c r="K23" s="316">
        <v>2355</v>
      </c>
      <c r="L23" s="316">
        <v>2232</v>
      </c>
      <c r="M23" s="316">
        <v>2.3315700000000001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283.05</v>
      </c>
      <c r="D24" s="317">
        <v>280.48333333333329</v>
      </c>
      <c r="E24" s="317">
        <v>275.96666666666658</v>
      </c>
      <c r="F24" s="317">
        <v>268.88333333333327</v>
      </c>
      <c r="G24" s="317">
        <v>264.36666666666656</v>
      </c>
      <c r="H24" s="317">
        <v>287.56666666666661</v>
      </c>
      <c r="I24" s="317">
        <v>292.08333333333337</v>
      </c>
      <c r="J24" s="317">
        <v>299.16666666666663</v>
      </c>
      <c r="K24" s="316">
        <v>285</v>
      </c>
      <c r="L24" s="316">
        <v>273.39999999999998</v>
      </c>
      <c r="M24" s="316">
        <v>0.54690000000000005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203.2</v>
      </c>
      <c r="D25" s="317">
        <v>200.53333333333333</v>
      </c>
      <c r="E25" s="317">
        <v>196.26666666666665</v>
      </c>
      <c r="F25" s="317">
        <v>189.33333333333331</v>
      </c>
      <c r="G25" s="317">
        <v>185.06666666666663</v>
      </c>
      <c r="H25" s="317">
        <v>207.46666666666667</v>
      </c>
      <c r="I25" s="317">
        <v>211.73333333333338</v>
      </c>
      <c r="J25" s="317">
        <v>218.66666666666669</v>
      </c>
      <c r="K25" s="316">
        <v>204.8</v>
      </c>
      <c r="L25" s="316">
        <v>193.6</v>
      </c>
      <c r="M25" s="316">
        <v>4.0507600000000004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1108.8</v>
      </c>
      <c r="D26" s="317">
        <v>1059.9333333333334</v>
      </c>
      <c r="E26" s="317">
        <v>987.86666666666679</v>
      </c>
      <c r="F26" s="317">
        <v>866.93333333333339</v>
      </c>
      <c r="G26" s="317">
        <v>794.86666666666679</v>
      </c>
      <c r="H26" s="317">
        <v>1180.8666666666668</v>
      </c>
      <c r="I26" s="317">
        <v>1252.9333333333334</v>
      </c>
      <c r="J26" s="317">
        <v>1373.8666666666668</v>
      </c>
      <c r="K26" s="316">
        <v>1132</v>
      </c>
      <c r="L26" s="316">
        <v>939</v>
      </c>
      <c r="M26" s="316">
        <v>24.341229999999999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1800.15</v>
      </c>
      <c r="D27" s="317">
        <v>1793.0833333333333</v>
      </c>
      <c r="E27" s="317">
        <v>1770.7166666666665</v>
      </c>
      <c r="F27" s="317">
        <v>1741.2833333333333</v>
      </c>
      <c r="G27" s="317">
        <v>1718.9166666666665</v>
      </c>
      <c r="H27" s="317">
        <v>1822.5166666666664</v>
      </c>
      <c r="I27" s="317">
        <v>1844.8833333333332</v>
      </c>
      <c r="J27" s="317">
        <v>1874.3166666666664</v>
      </c>
      <c r="K27" s="316">
        <v>1815.45</v>
      </c>
      <c r="L27" s="316">
        <v>1763.65</v>
      </c>
      <c r="M27" s="316">
        <v>0.38139000000000001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1706.55</v>
      </c>
      <c r="D28" s="317">
        <v>1700.4333333333332</v>
      </c>
      <c r="E28" s="317">
        <v>1665.7666666666664</v>
      </c>
      <c r="F28" s="317">
        <v>1624.9833333333333</v>
      </c>
      <c r="G28" s="317">
        <v>1590.3166666666666</v>
      </c>
      <c r="H28" s="317">
        <v>1741.2166666666662</v>
      </c>
      <c r="I28" s="317">
        <v>1775.8833333333328</v>
      </c>
      <c r="J28" s="317">
        <v>1816.6666666666661</v>
      </c>
      <c r="K28" s="316">
        <v>1735.1</v>
      </c>
      <c r="L28" s="316">
        <v>1659.65</v>
      </c>
      <c r="M28" s="316">
        <v>0.54586999999999997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70.25</v>
      </c>
      <c r="D29" s="317">
        <v>69.88333333333334</v>
      </c>
      <c r="E29" s="317">
        <v>67.966666666666683</v>
      </c>
      <c r="F29" s="317">
        <v>65.683333333333337</v>
      </c>
      <c r="G29" s="317">
        <v>63.76666666666668</v>
      </c>
      <c r="H29" s="317">
        <v>72.166666666666686</v>
      </c>
      <c r="I29" s="317">
        <v>74.083333333333343</v>
      </c>
      <c r="J29" s="317">
        <v>76.366666666666688</v>
      </c>
      <c r="K29" s="316">
        <v>71.8</v>
      </c>
      <c r="L29" s="316">
        <v>67.599999999999994</v>
      </c>
      <c r="M29" s="316">
        <v>1.36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2902.75</v>
      </c>
      <c r="D30" s="317">
        <v>2899.5166666666664</v>
      </c>
      <c r="E30" s="317">
        <v>2877.3833333333328</v>
      </c>
      <c r="F30" s="317">
        <v>2852.0166666666664</v>
      </c>
      <c r="G30" s="317">
        <v>2829.8833333333328</v>
      </c>
      <c r="H30" s="317">
        <v>2924.8833333333328</v>
      </c>
      <c r="I30" s="317">
        <v>2947.016666666666</v>
      </c>
      <c r="J30" s="317">
        <v>2972.3833333333328</v>
      </c>
      <c r="K30" s="316">
        <v>2921.65</v>
      </c>
      <c r="L30" s="316">
        <v>2874.15</v>
      </c>
      <c r="M30" s="316">
        <v>0.50527999999999995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3060.7</v>
      </c>
      <c r="D31" s="317">
        <v>3056.65</v>
      </c>
      <c r="E31" s="317">
        <v>3035.05</v>
      </c>
      <c r="F31" s="317">
        <v>3009.4</v>
      </c>
      <c r="G31" s="317">
        <v>2987.8</v>
      </c>
      <c r="H31" s="317">
        <v>3082.3</v>
      </c>
      <c r="I31" s="317">
        <v>3103.8999999999996</v>
      </c>
      <c r="J31" s="317">
        <v>3129.55</v>
      </c>
      <c r="K31" s="316">
        <v>3078.25</v>
      </c>
      <c r="L31" s="316">
        <v>3031</v>
      </c>
      <c r="M31" s="316">
        <v>0.20799999999999999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23.55</v>
      </c>
      <c r="D32" s="317">
        <v>23.349999999999998</v>
      </c>
      <c r="E32" s="317">
        <v>22.949999999999996</v>
      </c>
      <c r="F32" s="317">
        <v>22.349999999999998</v>
      </c>
      <c r="G32" s="317">
        <v>21.949999999999996</v>
      </c>
      <c r="H32" s="317">
        <v>23.949999999999996</v>
      </c>
      <c r="I32" s="317">
        <v>24.349999999999994</v>
      </c>
      <c r="J32" s="317">
        <v>24.949999999999996</v>
      </c>
      <c r="K32" s="316">
        <v>23.75</v>
      </c>
      <c r="L32" s="316">
        <v>22.75</v>
      </c>
      <c r="M32" s="316">
        <v>118.42536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522.04999999999995</v>
      </c>
      <c r="D33" s="317">
        <v>519.11666666666667</v>
      </c>
      <c r="E33" s="317">
        <v>514.98333333333335</v>
      </c>
      <c r="F33" s="317">
        <v>507.91666666666663</v>
      </c>
      <c r="G33" s="317">
        <v>503.7833333333333</v>
      </c>
      <c r="H33" s="317">
        <v>526.18333333333339</v>
      </c>
      <c r="I33" s="317">
        <v>530.31666666666683</v>
      </c>
      <c r="J33" s="317">
        <v>537.38333333333344</v>
      </c>
      <c r="K33" s="316">
        <v>523.25</v>
      </c>
      <c r="L33" s="316">
        <v>512.04999999999995</v>
      </c>
      <c r="M33" s="316">
        <v>3.5354100000000002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2679.95</v>
      </c>
      <c r="D34" s="317">
        <v>2681</v>
      </c>
      <c r="E34" s="317">
        <v>2562.6</v>
      </c>
      <c r="F34" s="317">
        <v>2445.25</v>
      </c>
      <c r="G34" s="317">
        <v>2326.85</v>
      </c>
      <c r="H34" s="317">
        <v>2798.35</v>
      </c>
      <c r="I34" s="317">
        <v>2916.7499999999995</v>
      </c>
      <c r="J34" s="317">
        <v>3034.1</v>
      </c>
      <c r="K34" s="316">
        <v>2799.4</v>
      </c>
      <c r="L34" s="316">
        <v>2563.65</v>
      </c>
      <c r="M34" s="316">
        <v>8.2592300000000005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368.8</v>
      </c>
      <c r="D35" s="317">
        <v>368.31666666666666</v>
      </c>
      <c r="E35" s="317">
        <v>364.48333333333335</v>
      </c>
      <c r="F35" s="317">
        <v>360.16666666666669</v>
      </c>
      <c r="G35" s="317">
        <v>356.33333333333337</v>
      </c>
      <c r="H35" s="317">
        <v>372.63333333333333</v>
      </c>
      <c r="I35" s="317">
        <v>376.4666666666667</v>
      </c>
      <c r="J35" s="317">
        <v>380.7833333333333</v>
      </c>
      <c r="K35" s="316">
        <v>372.15</v>
      </c>
      <c r="L35" s="316">
        <v>364</v>
      </c>
      <c r="M35" s="316">
        <v>94.311279999999996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1462.6</v>
      </c>
      <c r="D36" s="317">
        <v>1423.5666666666666</v>
      </c>
      <c r="E36" s="317">
        <v>1377.1333333333332</v>
      </c>
      <c r="F36" s="317">
        <v>1291.6666666666665</v>
      </c>
      <c r="G36" s="317">
        <v>1245.2333333333331</v>
      </c>
      <c r="H36" s="317">
        <v>1509.0333333333333</v>
      </c>
      <c r="I36" s="317">
        <v>1555.4666666666667</v>
      </c>
      <c r="J36" s="317">
        <v>1640.9333333333334</v>
      </c>
      <c r="K36" s="316">
        <v>1470</v>
      </c>
      <c r="L36" s="316">
        <v>1338.1</v>
      </c>
      <c r="M36" s="316">
        <v>21.13063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783.75</v>
      </c>
      <c r="D37" s="317">
        <v>785.94999999999993</v>
      </c>
      <c r="E37" s="317">
        <v>776.89999999999986</v>
      </c>
      <c r="F37" s="317">
        <v>770.05</v>
      </c>
      <c r="G37" s="317">
        <v>760.99999999999989</v>
      </c>
      <c r="H37" s="317">
        <v>792.79999999999984</v>
      </c>
      <c r="I37" s="317">
        <v>801.8499999999998</v>
      </c>
      <c r="J37" s="317">
        <v>808.69999999999982</v>
      </c>
      <c r="K37" s="316">
        <v>795</v>
      </c>
      <c r="L37" s="316">
        <v>779.1</v>
      </c>
      <c r="M37" s="316">
        <v>0.73485999999999996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913.05</v>
      </c>
      <c r="D38" s="317">
        <v>907.35</v>
      </c>
      <c r="E38" s="317">
        <v>894.6</v>
      </c>
      <c r="F38" s="317">
        <v>876.15</v>
      </c>
      <c r="G38" s="317">
        <v>863.4</v>
      </c>
      <c r="H38" s="317">
        <v>925.80000000000007</v>
      </c>
      <c r="I38" s="317">
        <v>938.55000000000007</v>
      </c>
      <c r="J38" s="317">
        <v>957.00000000000011</v>
      </c>
      <c r="K38" s="316">
        <v>920.1</v>
      </c>
      <c r="L38" s="316">
        <v>888.9</v>
      </c>
      <c r="M38" s="316">
        <v>4.7728299999999999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748.05</v>
      </c>
      <c r="D39" s="317">
        <v>743.35</v>
      </c>
      <c r="E39" s="317">
        <v>737.7</v>
      </c>
      <c r="F39" s="317">
        <v>727.35</v>
      </c>
      <c r="G39" s="317">
        <v>721.7</v>
      </c>
      <c r="H39" s="317">
        <v>753.7</v>
      </c>
      <c r="I39" s="317">
        <v>759.34999999999991</v>
      </c>
      <c r="J39" s="317">
        <v>769.7</v>
      </c>
      <c r="K39" s="316">
        <v>749</v>
      </c>
      <c r="L39" s="316">
        <v>733</v>
      </c>
      <c r="M39" s="316">
        <v>2.9106299999999998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3813.15</v>
      </c>
      <c r="D40" s="317">
        <v>3774.7166666666672</v>
      </c>
      <c r="E40" s="317">
        <v>3716.4833333333345</v>
      </c>
      <c r="F40" s="317">
        <v>3619.8166666666675</v>
      </c>
      <c r="G40" s="317">
        <v>3561.5833333333348</v>
      </c>
      <c r="H40" s="317">
        <v>3871.3833333333341</v>
      </c>
      <c r="I40" s="317">
        <v>3929.6166666666668</v>
      </c>
      <c r="J40" s="317">
        <v>4026.2833333333338</v>
      </c>
      <c r="K40" s="316">
        <v>3832.95</v>
      </c>
      <c r="L40" s="316">
        <v>3678.05</v>
      </c>
      <c r="M40" s="316">
        <v>8.4335699999999996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214.9</v>
      </c>
      <c r="D41" s="317">
        <v>212.86666666666667</v>
      </c>
      <c r="E41" s="317">
        <v>210.03333333333336</v>
      </c>
      <c r="F41" s="317">
        <v>205.16666666666669</v>
      </c>
      <c r="G41" s="317">
        <v>202.33333333333337</v>
      </c>
      <c r="H41" s="317">
        <v>217.73333333333335</v>
      </c>
      <c r="I41" s="317">
        <v>220.56666666666666</v>
      </c>
      <c r="J41" s="317">
        <v>225.43333333333334</v>
      </c>
      <c r="K41" s="316">
        <v>215.7</v>
      </c>
      <c r="L41" s="316">
        <v>208</v>
      </c>
      <c r="M41" s="316">
        <v>49.346719999999998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428.6</v>
      </c>
      <c r="D42" s="317">
        <v>424.2166666666667</v>
      </c>
      <c r="E42" s="317">
        <v>414.43333333333339</v>
      </c>
      <c r="F42" s="317">
        <v>400.26666666666671</v>
      </c>
      <c r="G42" s="317">
        <v>390.48333333333341</v>
      </c>
      <c r="H42" s="317">
        <v>438.38333333333338</v>
      </c>
      <c r="I42" s="317">
        <v>448.16666666666669</v>
      </c>
      <c r="J42" s="317">
        <v>462.33333333333337</v>
      </c>
      <c r="K42" s="316">
        <v>434</v>
      </c>
      <c r="L42" s="316">
        <v>410.05</v>
      </c>
      <c r="M42" s="316">
        <v>1.2476499999999999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75.25</v>
      </c>
      <c r="D43" s="317">
        <v>75.100000000000009</v>
      </c>
      <c r="E43" s="317">
        <v>74.700000000000017</v>
      </c>
      <c r="F43" s="317">
        <v>74.150000000000006</v>
      </c>
      <c r="G43" s="317">
        <v>73.750000000000014</v>
      </c>
      <c r="H43" s="317">
        <v>75.65000000000002</v>
      </c>
      <c r="I43" s="317">
        <v>76.050000000000026</v>
      </c>
      <c r="J43" s="317">
        <v>76.600000000000023</v>
      </c>
      <c r="K43" s="316">
        <v>75.5</v>
      </c>
      <c r="L43" s="316">
        <v>74.55</v>
      </c>
      <c r="M43" s="316">
        <v>5.1662800000000004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127.55</v>
      </c>
      <c r="D44" s="317">
        <v>126.64999999999999</v>
      </c>
      <c r="E44" s="317">
        <v>125.39999999999998</v>
      </c>
      <c r="F44" s="317">
        <v>123.24999999999999</v>
      </c>
      <c r="G44" s="317">
        <v>121.99999999999997</v>
      </c>
      <c r="H44" s="317">
        <v>128.79999999999998</v>
      </c>
      <c r="I44" s="317">
        <v>130.05000000000001</v>
      </c>
      <c r="J44" s="317">
        <v>132.19999999999999</v>
      </c>
      <c r="K44" s="316">
        <v>127.9</v>
      </c>
      <c r="L44" s="316">
        <v>124.5</v>
      </c>
      <c r="M44" s="316">
        <v>83.202359999999999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3050</v>
      </c>
      <c r="D45" s="317">
        <v>3019.2000000000003</v>
      </c>
      <c r="E45" s="317">
        <v>2981.8000000000006</v>
      </c>
      <c r="F45" s="317">
        <v>2913.6000000000004</v>
      </c>
      <c r="G45" s="317">
        <v>2876.2000000000007</v>
      </c>
      <c r="H45" s="317">
        <v>3087.4000000000005</v>
      </c>
      <c r="I45" s="317">
        <v>3124.8</v>
      </c>
      <c r="J45" s="317">
        <v>3193.0000000000005</v>
      </c>
      <c r="K45" s="316">
        <v>3056.6</v>
      </c>
      <c r="L45" s="316">
        <v>2951</v>
      </c>
      <c r="M45" s="316">
        <v>11.79081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173.15</v>
      </c>
      <c r="D46" s="317">
        <v>172.53333333333333</v>
      </c>
      <c r="E46" s="317">
        <v>170.71666666666667</v>
      </c>
      <c r="F46" s="317">
        <v>168.28333333333333</v>
      </c>
      <c r="G46" s="317">
        <v>166.46666666666667</v>
      </c>
      <c r="H46" s="317">
        <v>174.96666666666667</v>
      </c>
      <c r="I46" s="317">
        <v>176.78333333333333</v>
      </c>
      <c r="J46" s="317">
        <v>179.21666666666667</v>
      </c>
      <c r="K46" s="316">
        <v>174.35</v>
      </c>
      <c r="L46" s="316">
        <v>170.1</v>
      </c>
      <c r="M46" s="316">
        <v>1.0694699999999999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1752.75</v>
      </c>
      <c r="D47" s="317">
        <v>1751.5833333333333</v>
      </c>
      <c r="E47" s="317">
        <v>1724.1666666666665</v>
      </c>
      <c r="F47" s="317">
        <v>1695.5833333333333</v>
      </c>
      <c r="G47" s="317">
        <v>1668.1666666666665</v>
      </c>
      <c r="H47" s="317">
        <v>1780.1666666666665</v>
      </c>
      <c r="I47" s="317">
        <v>1807.583333333333</v>
      </c>
      <c r="J47" s="317">
        <v>1836.1666666666665</v>
      </c>
      <c r="K47" s="316">
        <v>1779</v>
      </c>
      <c r="L47" s="316">
        <v>1723</v>
      </c>
      <c r="M47" s="316">
        <v>3.5221800000000001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2573.5500000000002</v>
      </c>
      <c r="D48" s="317">
        <v>2566.5</v>
      </c>
      <c r="E48" s="317">
        <v>2547.3000000000002</v>
      </c>
      <c r="F48" s="317">
        <v>2521.0500000000002</v>
      </c>
      <c r="G48" s="317">
        <v>2501.8500000000004</v>
      </c>
      <c r="H48" s="317">
        <v>2592.75</v>
      </c>
      <c r="I48" s="317">
        <v>2611.9499999999998</v>
      </c>
      <c r="J48" s="317">
        <v>2638.2</v>
      </c>
      <c r="K48" s="316">
        <v>2585.6999999999998</v>
      </c>
      <c r="L48" s="316">
        <v>2540.25</v>
      </c>
      <c r="M48" s="316">
        <v>4.5449999999999997E-2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2500.5</v>
      </c>
      <c r="D49" s="317">
        <v>2467.8833333333332</v>
      </c>
      <c r="E49" s="317">
        <v>2417.7666666666664</v>
      </c>
      <c r="F49" s="317">
        <v>2335.0333333333333</v>
      </c>
      <c r="G49" s="317">
        <v>2284.9166666666665</v>
      </c>
      <c r="H49" s="317">
        <v>2550.6166666666663</v>
      </c>
      <c r="I49" s="317">
        <v>2600.7333333333331</v>
      </c>
      <c r="J49" s="317">
        <v>2683.4666666666662</v>
      </c>
      <c r="K49" s="316">
        <v>2518</v>
      </c>
      <c r="L49" s="316">
        <v>2385.15</v>
      </c>
      <c r="M49" s="316">
        <v>3.7103999999999999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8403.7000000000007</v>
      </c>
      <c r="D50" s="317">
        <v>8349.5833333333339</v>
      </c>
      <c r="E50" s="317">
        <v>8269.2166666666672</v>
      </c>
      <c r="F50" s="317">
        <v>8134.7333333333336</v>
      </c>
      <c r="G50" s="317">
        <v>8054.3666666666668</v>
      </c>
      <c r="H50" s="317">
        <v>8484.0666666666675</v>
      </c>
      <c r="I50" s="317">
        <v>8564.4333333333325</v>
      </c>
      <c r="J50" s="317">
        <v>8698.9166666666679</v>
      </c>
      <c r="K50" s="316">
        <v>8429.9500000000007</v>
      </c>
      <c r="L50" s="316">
        <v>8215.1</v>
      </c>
      <c r="M50" s="316">
        <v>0.36910999999999999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1315.4</v>
      </c>
      <c r="D51" s="317">
        <v>1315.6333333333334</v>
      </c>
      <c r="E51" s="317">
        <v>1306.2666666666669</v>
      </c>
      <c r="F51" s="317">
        <v>1297.1333333333334</v>
      </c>
      <c r="G51" s="317">
        <v>1287.7666666666669</v>
      </c>
      <c r="H51" s="317">
        <v>1324.7666666666669</v>
      </c>
      <c r="I51" s="317">
        <v>1334.1333333333332</v>
      </c>
      <c r="J51" s="317">
        <v>1343.2666666666669</v>
      </c>
      <c r="K51" s="316">
        <v>1325</v>
      </c>
      <c r="L51" s="316">
        <v>1306.5</v>
      </c>
      <c r="M51" s="316">
        <v>10.79297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535.65</v>
      </c>
      <c r="D52" s="317">
        <v>541.29999999999995</v>
      </c>
      <c r="E52" s="317">
        <v>527.54999999999995</v>
      </c>
      <c r="F52" s="317">
        <v>519.45000000000005</v>
      </c>
      <c r="G52" s="317">
        <v>505.70000000000005</v>
      </c>
      <c r="H52" s="317">
        <v>549.39999999999986</v>
      </c>
      <c r="I52" s="317">
        <v>563.14999999999986</v>
      </c>
      <c r="J52" s="317">
        <v>571.24999999999977</v>
      </c>
      <c r="K52" s="316">
        <v>555.04999999999995</v>
      </c>
      <c r="L52" s="316">
        <v>533.20000000000005</v>
      </c>
      <c r="M52" s="316">
        <v>33.327779999999997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455.5</v>
      </c>
      <c r="D53" s="317">
        <v>454.4666666666667</v>
      </c>
      <c r="E53" s="317">
        <v>447.03333333333342</v>
      </c>
      <c r="F53" s="317">
        <v>438.56666666666672</v>
      </c>
      <c r="G53" s="317">
        <v>431.13333333333344</v>
      </c>
      <c r="H53" s="317">
        <v>462.93333333333339</v>
      </c>
      <c r="I53" s="317">
        <v>470.36666666666667</v>
      </c>
      <c r="J53" s="317">
        <v>478.83333333333337</v>
      </c>
      <c r="K53" s="316">
        <v>461.9</v>
      </c>
      <c r="L53" s="316">
        <v>446</v>
      </c>
      <c r="M53" s="316">
        <v>3.4771200000000002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654.95000000000005</v>
      </c>
      <c r="D54" s="317">
        <v>651.19999999999993</v>
      </c>
      <c r="E54" s="317">
        <v>644.89999999999986</v>
      </c>
      <c r="F54" s="317">
        <v>634.84999999999991</v>
      </c>
      <c r="G54" s="317">
        <v>628.54999999999984</v>
      </c>
      <c r="H54" s="317">
        <v>661.24999999999989</v>
      </c>
      <c r="I54" s="317">
        <v>667.54999999999984</v>
      </c>
      <c r="J54" s="317">
        <v>677.59999999999991</v>
      </c>
      <c r="K54" s="316">
        <v>657.5</v>
      </c>
      <c r="L54" s="316">
        <v>641.15</v>
      </c>
      <c r="M54" s="316">
        <v>81.522369999999995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3742.9</v>
      </c>
      <c r="D55" s="317">
        <v>3751.6666666666665</v>
      </c>
      <c r="E55" s="317">
        <v>3716.333333333333</v>
      </c>
      <c r="F55" s="317">
        <v>3689.7666666666664</v>
      </c>
      <c r="G55" s="317">
        <v>3654.4333333333329</v>
      </c>
      <c r="H55" s="317">
        <v>3778.2333333333331</v>
      </c>
      <c r="I55" s="317">
        <v>3813.5666666666662</v>
      </c>
      <c r="J55" s="317">
        <v>3840.1333333333332</v>
      </c>
      <c r="K55" s="316">
        <v>3787</v>
      </c>
      <c r="L55" s="316">
        <v>3725.1</v>
      </c>
      <c r="M55" s="316">
        <v>4.0239799999999999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148.85</v>
      </c>
      <c r="D56" s="317">
        <v>148.41666666666666</v>
      </c>
      <c r="E56" s="317">
        <v>145.83333333333331</v>
      </c>
      <c r="F56" s="317">
        <v>142.81666666666666</v>
      </c>
      <c r="G56" s="317">
        <v>140.23333333333332</v>
      </c>
      <c r="H56" s="317">
        <v>151.43333333333331</v>
      </c>
      <c r="I56" s="317">
        <v>154.01666666666662</v>
      </c>
      <c r="J56" s="317">
        <v>157.0333333333333</v>
      </c>
      <c r="K56" s="316">
        <v>151</v>
      </c>
      <c r="L56" s="316">
        <v>145.4</v>
      </c>
      <c r="M56" s="316">
        <v>4.0110000000000001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998.75</v>
      </c>
      <c r="D57" s="317">
        <v>989.23333333333323</v>
      </c>
      <c r="E57" s="317">
        <v>928.46666666666647</v>
      </c>
      <c r="F57" s="317">
        <v>858.18333333333328</v>
      </c>
      <c r="G57" s="317">
        <v>797.41666666666652</v>
      </c>
      <c r="H57" s="317">
        <v>1059.5166666666664</v>
      </c>
      <c r="I57" s="317">
        <v>1120.2833333333331</v>
      </c>
      <c r="J57" s="317">
        <v>1190.5666666666664</v>
      </c>
      <c r="K57" s="316">
        <v>1050</v>
      </c>
      <c r="L57" s="316">
        <v>918.95</v>
      </c>
      <c r="M57" s="316">
        <v>8.2970699999999997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12972.1</v>
      </c>
      <c r="D58" s="317">
        <v>12874.266666666668</v>
      </c>
      <c r="E58" s="317">
        <v>12727.833333333336</v>
      </c>
      <c r="F58" s="317">
        <v>12483.566666666668</v>
      </c>
      <c r="G58" s="317">
        <v>12337.133333333335</v>
      </c>
      <c r="H58" s="317">
        <v>13118.533333333336</v>
      </c>
      <c r="I58" s="317">
        <v>13264.966666666667</v>
      </c>
      <c r="J58" s="317">
        <v>13509.233333333337</v>
      </c>
      <c r="K58" s="316">
        <v>13020.7</v>
      </c>
      <c r="L58" s="316">
        <v>12630</v>
      </c>
      <c r="M58" s="316">
        <v>4.28606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4950.8999999999996</v>
      </c>
      <c r="D59" s="317">
        <v>4949.9666666666662</v>
      </c>
      <c r="E59" s="317">
        <v>4901.9333333333325</v>
      </c>
      <c r="F59" s="317">
        <v>4852.9666666666662</v>
      </c>
      <c r="G59" s="317">
        <v>4804.9333333333325</v>
      </c>
      <c r="H59" s="317">
        <v>4998.9333333333325</v>
      </c>
      <c r="I59" s="317">
        <v>5046.9666666666672</v>
      </c>
      <c r="J59" s="317">
        <v>5095.9333333333325</v>
      </c>
      <c r="K59" s="316">
        <v>4998</v>
      </c>
      <c r="L59" s="316">
        <v>4901</v>
      </c>
      <c r="M59" s="316">
        <v>0.22783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5837.3</v>
      </c>
      <c r="D60" s="317">
        <v>5779.4333333333334</v>
      </c>
      <c r="E60" s="317">
        <v>5709.8666666666668</v>
      </c>
      <c r="F60" s="317">
        <v>5582.4333333333334</v>
      </c>
      <c r="G60" s="317">
        <v>5512.8666666666668</v>
      </c>
      <c r="H60" s="317">
        <v>5906.8666666666668</v>
      </c>
      <c r="I60" s="317">
        <v>5976.4333333333343</v>
      </c>
      <c r="J60" s="317">
        <v>6103.8666666666668</v>
      </c>
      <c r="K60" s="316">
        <v>5849</v>
      </c>
      <c r="L60" s="316">
        <v>5652</v>
      </c>
      <c r="M60" s="316">
        <v>14.0177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3028.25</v>
      </c>
      <c r="D61" s="317">
        <v>2995.4166666666665</v>
      </c>
      <c r="E61" s="317">
        <v>2945.833333333333</v>
      </c>
      <c r="F61" s="317">
        <v>2863.4166666666665</v>
      </c>
      <c r="G61" s="317">
        <v>2813.833333333333</v>
      </c>
      <c r="H61" s="317">
        <v>3077.833333333333</v>
      </c>
      <c r="I61" s="317">
        <v>3127.4166666666661</v>
      </c>
      <c r="J61" s="317">
        <v>3209.833333333333</v>
      </c>
      <c r="K61" s="316">
        <v>3045</v>
      </c>
      <c r="L61" s="316">
        <v>2913</v>
      </c>
      <c r="M61" s="316">
        <v>0.82094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2127.1999999999998</v>
      </c>
      <c r="D62" s="317">
        <v>2095.7833333333333</v>
      </c>
      <c r="E62" s="317">
        <v>2051.5666666666666</v>
      </c>
      <c r="F62" s="317">
        <v>1975.9333333333334</v>
      </c>
      <c r="G62" s="317">
        <v>1931.7166666666667</v>
      </c>
      <c r="H62" s="317">
        <v>2171.4166666666665</v>
      </c>
      <c r="I62" s="317">
        <v>2215.6333333333328</v>
      </c>
      <c r="J62" s="317">
        <v>2291.2666666666664</v>
      </c>
      <c r="K62" s="316">
        <v>2140</v>
      </c>
      <c r="L62" s="316">
        <v>2020.15</v>
      </c>
      <c r="M62" s="316">
        <v>3.3345699999999998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420.7</v>
      </c>
      <c r="D63" s="317">
        <v>418</v>
      </c>
      <c r="E63" s="317">
        <v>413.1</v>
      </c>
      <c r="F63" s="317">
        <v>405.5</v>
      </c>
      <c r="G63" s="317">
        <v>400.6</v>
      </c>
      <c r="H63" s="317">
        <v>425.6</v>
      </c>
      <c r="I63" s="317">
        <v>430.5</v>
      </c>
      <c r="J63" s="317">
        <v>438.1</v>
      </c>
      <c r="K63" s="316">
        <v>422.9</v>
      </c>
      <c r="L63" s="316">
        <v>410.4</v>
      </c>
      <c r="M63" s="316">
        <v>21.56315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341.55</v>
      </c>
      <c r="D64" s="317">
        <v>341.88333333333338</v>
      </c>
      <c r="E64" s="317">
        <v>334.21666666666675</v>
      </c>
      <c r="F64" s="317">
        <v>326.88333333333338</v>
      </c>
      <c r="G64" s="317">
        <v>319.21666666666675</v>
      </c>
      <c r="H64" s="317">
        <v>349.21666666666675</v>
      </c>
      <c r="I64" s="317">
        <v>356.88333333333338</v>
      </c>
      <c r="J64" s="317">
        <v>364.21666666666675</v>
      </c>
      <c r="K64" s="316">
        <v>349.55</v>
      </c>
      <c r="L64" s="316">
        <v>334.55</v>
      </c>
      <c r="M64" s="316">
        <v>148.10407000000001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102.15</v>
      </c>
      <c r="D65" s="317">
        <v>101.5</v>
      </c>
      <c r="E65" s="317">
        <v>100.15</v>
      </c>
      <c r="F65" s="317">
        <v>98.15</v>
      </c>
      <c r="G65" s="317">
        <v>96.800000000000011</v>
      </c>
      <c r="H65" s="317">
        <v>103.5</v>
      </c>
      <c r="I65" s="317">
        <v>104.85</v>
      </c>
      <c r="J65" s="317">
        <v>106.85</v>
      </c>
      <c r="K65" s="316">
        <v>102.85</v>
      </c>
      <c r="L65" s="316">
        <v>99.5</v>
      </c>
      <c r="M65" s="316">
        <v>276.47316000000001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44.8</v>
      </c>
      <c r="D66" s="317">
        <v>44.433333333333337</v>
      </c>
      <c r="E66" s="317">
        <v>43.916666666666671</v>
      </c>
      <c r="F66" s="317">
        <v>43.033333333333331</v>
      </c>
      <c r="G66" s="317">
        <v>42.516666666666666</v>
      </c>
      <c r="H66" s="317">
        <v>45.316666666666677</v>
      </c>
      <c r="I66" s="317">
        <v>45.833333333333343</v>
      </c>
      <c r="J66" s="317">
        <v>46.716666666666683</v>
      </c>
      <c r="K66" s="316">
        <v>44.95</v>
      </c>
      <c r="L66" s="316">
        <v>43.55</v>
      </c>
      <c r="M66" s="316">
        <v>19.841170000000002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2456.5</v>
      </c>
      <c r="D67" s="317">
        <v>2444.1333333333332</v>
      </c>
      <c r="E67" s="317">
        <v>2413.3666666666663</v>
      </c>
      <c r="F67" s="317">
        <v>2370.2333333333331</v>
      </c>
      <c r="G67" s="317">
        <v>2339.4666666666662</v>
      </c>
      <c r="H67" s="317">
        <v>2487.2666666666664</v>
      </c>
      <c r="I67" s="317">
        <v>2518.0333333333328</v>
      </c>
      <c r="J67" s="317">
        <v>2561.1666666666665</v>
      </c>
      <c r="K67" s="316">
        <v>2474.9</v>
      </c>
      <c r="L67" s="316">
        <v>2401</v>
      </c>
      <c r="M67" s="316">
        <v>0.27993000000000001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1763.1</v>
      </c>
      <c r="D68" s="317">
        <v>1740.8666666666668</v>
      </c>
      <c r="E68" s="317">
        <v>1713.3333333333335</v>
      </c>
      <c r="F68" s="317">
        <v>1663.5666666666666</v>
      </c>
      <c r="G68" s="317">
        <v>1636.0333333333333</v>
      </c>
      <c r="H68" s="317">
        <v>1790.6333333333337</v>
      </c>
      <c r="I68" s="317">
        <v>1818.166666666667</v>
      </c>
      <c r="J68" s="317">
        <v>1867.9333333333338</v>
      </c>
      <c r="K68" s="316">
        <v>1768.4</v>
      </c>
      <c r="L68" s="316">
        <v>1691.1</v>
      </c>
      <c r="M68" s="316">
        <v>1.8465800000000001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4618.6000000000004</v>
      </c>
      <c r="D69" s="317">
        <v>4620.2</v>
      </c>
      <c r="E69" s="317">
        <v>4466.3999999999996</v>
      </c>
      <c r="F69" s="317">
        <v>4314.2</v>
      </c>
      <c r="G69" s="317">
        <v>4160.3999999999996</v>
      </c>
      <c r="H69" s="317">
        <v>4772.3999999999996</v>
      </c>
      <c r="I69" s="317">
        <v>4926.2000000000007</v>
      </c>
      <c r="J69" s="317">
        <v>5078.3999999999996</v>
      </c>
      <c r="K69" s="316">
        <v>4774</v>
      </c>
      <c r="L69" s="316">
        <v>4468</v>
      </c>
      <c r="M69" s="316">
        <v>7.5179999999999997E-2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945.35</v>
      </c>
      <c r="D70" s="317">
        <v>941.68333333333339</v>
      </c>
      <c r="E70" s="317">
        <v>933.46666666666681</v>
      </c>
      <c r="F70" s="317">
        <v>921.58333333333337</v>
      </c>
      <c r="G70" s="317">
        <v>913.36666666666679</v>
      </c>
      <c r="H70" s="317">
        <v>953.56666666666683</v>
      </c>
      <c r="I70" s="317">
        <v>961.78333333333353</v>
      </c>
      <c r="J70" s="317">
        <v>973.66666666666686</v>
      </c>
      <c r="K70" s="316">
        <v>949.9</v>
      </c>
      <c r="L70" s="316">
        <v>929.8</v>
      </c>
      <c r="M70" s="316">
        <v>0.38596000000000003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712.35</v>
      </c>
      <c r="D71" s="317">
        <v>711.44999999999993</v>
      </c>
      <c r="E71" s="317">
        <v>694.04999999999984</v>
      </c>
      <c r="F71" s="317">
        <v>675.74999999999989</v>
      </c>
      <c r="G71" s="317">
        <v>658.3499999999998</v>
      </c>
      <c r="H71" s="317">
        <v>729.74999999999989</v>
      </c>
      <c r="I71" s="317">
        <v>747.15</v>
      </c>
      <c r="J71" s="317">
        <v>765.44999999999993</v>
      </c>
      <c r="K71" s="316">
        <v>728.85</v>
      </c>
      <c r="L71" s="316">
        <v>693.15</v>
      </c>
      <c r="M71" s="316">
        <v>19.170059999999999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232.75</v>
      </c>
      <c r="D72" s="317">
        <v>230.93333333333331</v>
      </c>
      <c r="E72" s="317">
        <v>227.96666666666661</v>
      </c>
      <c r="F72" s="317">
        <v>223.18333333333331</v>
      </c>
      <c r="G72" s="317">
        <v>220.21666666666661</v>
      </c>
      <c r="H72" s="317">
        <v>235.71666666666661</v>
      </c>
      <c r="I72" s="317">
        <v>238.68333333333331</v>
      </c>
      <c r="J72" s="317">
        <v>243.46666666666661</v>
      </c>
      <c r="K72" s="316">
        <v>233.9</v>
      </c>
      <c r="L72" s="316">
        <v>226.15</v>
      </c>
      <c r="M72" s="316">
        <v>56.853000000000002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1440.55</v>
      </c>
      <c r="D73" s="317">
        <v>1430.2666666666667</v>
      </c>
      <c r="E73" s="317">
        <v>1412.5333333333333</v>
      </c>
      <c r="F73" s="317">
        <v>1384.5166666666667</v>
      </c>
      <c r="G73" s="317">
        <v>1366.7833333333333</v>
      </c>
      <c r="H73" s="317">
        <v>1458.2833333333333</v>
      </c>
      <c r="I73" s="317">
        <v>1476.0166666666664</v>
      </c>
      <c r="J73" s="317">
        <v>1504.0333333333333</v>
      </c>
      <c r="K73" s="316">
        <v>1448</v>
      </c>
      <c r="L73" s="316">
        <v>1402.25</v>
      </c>
      <c r="M73" s="316">
        <v>0.70606999999999998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641.4</v>
      </c>
      <c r="D74" s="317">
        <v>637.73333333333323</v>
      </c>
      <c r="E74" s="317">
        <v>631.26666666666642</v>
      </c>
      <c r="F74" s="317">
        <v>621.13333333333321</v>
      </c>
      <c r="G74" s="317">
        <v>614.6666666666664</v>
      </c>
      <c r="H74" s="317">
        <v>647.86666666666645</v>
      </c>
      <c r="I74" s="317">
        <v>654.33333333333337</v>
      </c>
      <c r="J74" s="317">
        <v>664.46666666666647</v>
      </c>
      <c r="K74" s="316">
        <v>644.20000000000005</v>
      </c>
      <c r="L74" s="316">
        <v>627.6</v>
      </c>
      <c r="M74" s="316">
        <v>8.3085799999999992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678.15</v>
      </c>
      <c r="D75" s="317">
        <v>668.6</v>
      </c>
      <c r="E75" s="317">
        <v>656.7</v>
      </c>
      <c r="F75" s="317">
        <v>635.25</v>
      </c>
      <c r="G75" s="317">
        <v>623.35</v>
      </c>
      <c r="H75" s="317">
        <v>690.05000000000007</v>
      </c>
      <c r="I75" s="317">
        <v>701.94999999999993</v>
      </c>
      <c r="J75" s="317">
        <v>723.40000000000009</v>
      </c>
      <c r="K75" s="316">
        <v>680.5</v>
      </c>
      <c r="L75" s="316">
        <v>647.15</v>
      </c>
      <c r="M75" s="316">
        <v>22.431239999999999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12353.75</v>
      </c>
      <c r="D76" s="317">
        <v>12244.6</v>
      </c>
      <c r="E76" s="317">
        <v>11944.2</v>
      </c>
      <c r="F76" s="317">
        <v>11534.65</v>
      </c>
      <c r="G76" s="317">
        <v>11234.25</v>
      </c>
      <c r="H76" s="317">
        <v>12654.150000000001</v>
      </c>
      <c r="I76" s="317">
        <v>12954.55</v>
      </c>
      <c r="J76" s="317">
        <v>13364.100000000002</v>
      </c>
      <c r="K76" s="316">
        <v>12545</v>
      </c>
      <c r="L76" s="316">
        <v>11835.05</v>
      </c>
      <c r="M76" s="316">
        <v>5.2049999999999999E-2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707.05</v>
      </c>
      <c r="D77" s="317">
        <v>702.63333333333333</v>
      </c>
      <c r="E77" s="317">
        <v>695.26666666666665</v>
      </c>
      <c r="F77" s="317">
        <v>683.48333333333335</v>
      </c>
      <c r="G77" s="317">
        <v>676.11666666666667</v>
      </c>
      <c r="H77" s="317">
        <v>714.41666666666663</v>
      </c>
      <c r="I77" s="317">
        <v>721.78333333333319</v>
      </c>
      <c r="J77" s="317">
        <v>733.56666666666661</v>
      </c>
      <c r="K77" s="316">
        <v>710</v>
      </c>
      <c r="L77" s="316">
        <v>690.85</v>
      </c>
      <c r="M77" s="316">
        <v>48.478119999999997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49.95</v>
      </c>
      <c r="D78" s="317">
        <v>49.6</v>
      </c>
      <c r="E78" s="317">
        <v>49.050000000000004</v>
      </c>
      <c r="F78" s="317">
        <v>48.150000000000006</v>
      </c>
      <c r="G78" s="317">
        <v>47.600000000000009</v>
      </c>
      <c r="H78" s="317">
        <v>50.5</v>
      </c>
      <c r="I78" s="317">
        <v>51.05</v>
      </c>
      <c r="J78" s="317">
        <v>51.949999999999996</v>
      </c>
      <c r="K78" s="316">
        <v>50.15</v>
      </c>
      <c r="L78" s="316">
        <v>48.7</v>
      </c>
      <c r="M78" s="316">
        <v>228.75496999999999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330.45</v>
      </c>
      <c r="D79" s="317">
        <v>327.56666666666666</v>
      </c>
      <c r="E79" s="317">
        <v>323.13333333333333</v>
      </c>
      <c r="F79" s="317">
        <v>315.81666666666666</v>
      </c>
      <c r="G79" s="317">
        <v>311.38333333333333</v>
      </c>
      <c r="H79" s="317">
        <v>334.88333333333333</v>
      </c>
      <c r="I79" s="317">
        <v>339.31666666666661</v>
      </c>
      <c r="J79" s="317">
        <v>346.63333333333333</v>
      </c>
      <c r="K79" s="316">
        <v>332</v>
      </c>
      <c r="L79" s="316">
        <v>320.25</v>
      </c>
      <c r="M79" s="316">
        <v>10.613580000000001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1027.6500000000001</v>
      </c>
      <c r="D80" s="317">
        <v>1018.5500000000001</v>
      </c>
      <c r="E80" s="317">
        <v>999.10000000000014</v>
      </c>
      <c r="F80" s="317">
        <v>970.55000000000007</v>
      </c>
      <c r="G80" s="317">
        <v>951.10000000000014</v>
      </c>
      <c r="H80" s="317">
        <v>1047.1000000000001</v>
      </c>
      <c r="I80" s="317">
        <v>1066.5500000000002</v>
      </c>
      <c r="J80" s="317">
        <v>1095.1000000000001</v>
      </c>
      <c r="K80" s="316">
        <v>1038</v>
      </c>
      <c r="L80" s="316">
        <v>990</v>
      </c>
      <c r="M80" s="316">
        <v>0.83933000000000002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7060.85</v>
      </c>
      <c r="D81" s="317">
        <v>7006.6166666666659</v>
      </c>
      <c r="E81" s="317">
        <v>6914.2333333333318</v>
      </c>
      <c r="F81" s="317">
        <v>6767.6166666666659</v>
      </c>
      <c r="G81" s="317">
        <v>6675.2333333333318</v>
      </c>
      <c r="H81" s="317">
        <v>7153.2333333333318</v>
      </c>
      <c r="I81" s="317">
        <v>7245.616666666665</v>
      </c>
      <c r="J81" s="317">
        <v>7392.2333333333318</v>
      </c>
      <c r="K81" s="316">
        <v>7099</v>
      </c>
      <c r="L81" s="316">
        <v>6860</v>
      </c>
      <c r="M81" s="316">
        <v>0.1265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1017.1</v>
      </c>
      <c r="D82" s="317">
        <v>1014.5166666666668</v>
      </c>
      <c r="E82" s="317">
        <v>999.53333333333353</v>
      </c>
      <c r="F82" s="317">
        <v>981.96666666666681</v>
      </c>
      <c r="G82" s="317">
        <v>966.98333333333358</v>
      </c>
      <c r="H82" s="317">
        <v>1032.0833333333335</v>
      </c>
      <c r="I82" s="317">
        <v>1047.0666666666668</v>
      </c>
      <c r="J82" s="317">
        <v>1064.6333333333334</v>
      </c>
      <c r="K82" s="316">
        <v>1029.5</v>
      </c>
      <c r="L82" s="316">
        <v>996.95</v>
      </c>
      <c r="M82" s="316">
        <v>1.4088799999999999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13629.05</v>
      </c>
      <c r="D83" s="317">
        <v>13527</v>
      </c>
      <c r="E83" s="317">
        <v>13382.05</v>
      </c>
      <c r="F83" s="317">
        <v>13135.05</v>
      </c>
      <c r="G83" s="317">
        <v>12990.099999999999</v>
      </c>
      <c r="H83" s="317">
        <v>13774</v>
      </c>
      <c r="I83" s="317">
        <v>13918.95</v>
      </c>
      <c r="J83" s="317">
        <v>14165.95</v>
      </c>
      <c r="K83" s="316">
        <v>13671.95</v>
      </c>
      <c r="L83" s="316">
        <v>13280</v>
      </c>
      <c r="M83" s="316">
        <v>0.14982000000000001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342.45</v>
      </c>
      <c r="D84" s="317">
        <v>339.84999999999997</v>
      </c>
      <c r="E84" s="317">
        <v>336.74999999999994</v>
      </c>
      <c r="F84" s="317">
        <v>331.04999999999995</v>
      </c>
      <c r="G84" s="317">
        <v>327.94999999999993</v>
      </c>
      <c r="H84" s="317">
        <v>345.54999999999995</v>
      </c>
      <c r="I84" s="317">
        <v>348.65</v>
      </c>
      <c r="J84" s="317">
        <v>354.34999999999997</v>
      </c>
      <c r="K84" s="316">
        <v>342.95</v>
      </c>
      <c r="L84" s="316">
        <v>334.15</v>
      </c>
      <c r="M84" s="316">
        <v>47.982100000000003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439</v>
      </c>
      <c r="D85" s="317">
        <v>434.66666666666669</v>
      </c>
      <c r="E85" s="317">
        <v>429.33333333333337</v>
      </c>
      <c r="F85" s="317">
        <v>419.66666666666669</v>
      </c>
      <c r="G85" s="317">
        <v>414.33333333333337</v>
      </c>
      <c r="H85" s="317">
        <v>444.33333333333337</v>
      </c>
      <c r="I85" s="317">
        <v>449.66666666666674</v>
      </c>
      <c r="J85" s="317">
        <v>459.33333333333337</v>
      </c>
      <c r="K85" s="316">
        <v>440</v>
      </c>
      <c r="L85" s="316">
        <v>425</v>
      </c>
      <c r="M85" s="316">
        <v>2.8977300000000001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3368.85</v>
      </c>
      <c r="D86" s="317">
        <v>3345.7333333333336</v>
      </c>
      <c r="E86" s="317">
        <v>3308.5666666666671</v>
      </c>
      <c r="F86" s="317">
        <v>3248.2833333333333</v>
      </c>
      <c r="G86" s="317">
        <v>3211.1166666666668</v>
      </c>
      <c r="H86" s="317">
        <v>3406.0166666666673</v>
      </c>
      <c r="I86" s="317">
        <v>3443.1833333333334</v>
      </c>
      <c r="J86" s="317">
        <v>3503.4666666666676</v>
      </c>
      <c r="K86" s="316">
        <v>3382.9</v>
      </c>
      <c r="L86" s="316">
        <v>3285.45</v>
      </c>
      <c r="M86" s="316">
        <v>2.7719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742.85</v>
      </c>
      <c r="D87" s="317">
        <v>736.63333333333321</v>
      </c>
      <c r="E87" s="317">
        <v>725.26666666666642</v>
      </c>
      <c r="F87" s="317">
        <v>707.68333333333317</v>
      </c>
      <c r="G87" s="317">
        <v>696.31666666666638</v>
      </c>
      <c r="H87" s="317">
        <v>754.21666666666647</v>
      </c>
      <c r="I87" s="317">
        <v>765.58333333333326</v>
      </c>
      <c r="J87" s="317">
        <v>783.16666666666652</v>
      </c>
      <c r="K87" s="316">
        <v>748</v>
      </c>
      <c r="L87" s="316">
        <v>719.05</v>
      </c>
      <c r="M87" s="316">
        <v>10.95332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383.9</v>
      </c>
      <c r="D88" s="317">
        <v>378.13333333333338</v>
      </c>
      <c r="E88" s="317">
        <v>368.26666666666677</v>
      </c>
      <c r="F88" s="317">
        <v>352.63333333333338</v>
      </c>
      <c r="G88" s="317">
        <v>342.76666666666677</v>
      </c>
      <c r="H88" s="317">
        <v>393.76666666666677</v>
      </c>
      <c r="I88" s="317">
        <v>403.63333333333344</v>
      </c>
      <c r="J88" s="317">
        <v>419.26666666666677</v>
      </c>
      <c r="K88" s="316">
        <v>388</v>
      </c>
      <c r="L88" s="316">
        <v>362.5</v>
      </c>
      <c r="M88" s="316">
        <v>17.855799999999999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641.35</v>
      </c>
      <c r="D89" s="317">
        <v>629.4666666666667</v>
      </c>
      <c r="E89" s="317">
        <v>595.58333333333337</v>
      </c>
      <c r="F89" s="317">
        <v>549.81666666666672</v>
      </c>
      <c r="G89" s="317">
        <v>515.93333333333339</v>
      </c>
      <c r="H89" s="317">
        <v>675.23333333333335</v>
      </c>
      <c r="I89" s="317">
        <v>709.11666666666656</v>
      </c>
      <c r="J89" s="317">
        <v>754.88333333333333</v>
      </c>
      <c r="K89" s="316">
        <v>663.35</v>
      </c>
      <c r="L89" s="316">
        <v>583.70000000000005</v>
      </c>
      <c r="M89" s="316">
        <v>21.570740000000001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2195.9499999999998</v>
      </c>
      <c r="D90" s="317">
        <v>2188.5166666666664</v>
      </c>
      <c r="E90" s="317">
        <v>2177.0333333333328</v>
      </c>
      <c r="F90" s="317">
        <v>2158.1166666666663</v>
      </c>
      <c r="G90" s="317">
        <v>2146.6333333333328</v>
      </c>
      <c r="H90" s="317">
        <v>2207.4333333333329</v>
      </c>
      <c r="I90" s="317">
        <v>2218.9166666666665</v>
      </c>
      <c r="J90" s="317">
        <v>2237.833333333333</v>
      </c>
      <c r="K90" s="316">
        <v>2200</v>
      </c>
      <c r="L90" s="316">
        <v>2169.6</v>
      </c>
      <c r="M90" s="316">
        <v>1.04586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202.75</v>
      </c>
      <c r="D91" s="317">
        <v>200.5</v>
      </c>
      <c r="E91" s="317">
        <v>197.8</v>
      </c>
      <c r="F91" s="317">
        <v>192.85000000000002</v>
      </c>
      <c r="G91" s="317">
        <v>190.15000000000003</v>
      </c>
      <c r="H91" s="317">
        <v>205.45</v>
      </c>
      <c r="I91" s="317">
        <v>208.14999999999998</v>
      </c>
      <c r="J91" s="317">
        <v>213.09999999999997</v>
      </c>
      <c r="K91" s="316">
        <v>203.2</v>
      </c>
      <c r="L91" s="316">
        <v>195.55</v>
      </c>
      <c r="M91" s="316">
        <v>105.95435999999999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489.75</v>
      </c>
      <c r="D92" s="317">
        <v>487.26666666666665</v>
      </c>
      <c r="E92" s="317">
        <v>479.68333333333328</v>
      </c>
      <c r="F92" s="317">
        <v>469.61666666666662</v>
      </c>
      <c r="G92" s="317">
        <v>462.03333333333325</v>
      </c>
      <c r="H92" s="317">
        <v>497.33333333333331</v>
      </c>
      <c r="I92" s="317">
        <v>504.91666666666669</v>
      </c>
      <c r="J92" s="317">
        <v>514.98333333333335</v>
      </c>
      <c r="K92" s="316">
        <v>494.85</v>
      </c>
      <c r="L92" s="316">
        <v>477.2</v>
      </c>
      <c r="M92" s="316">
        <v>6.4656599999999997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719.6</v>
      </c>
      <c r="D93" s="317">
        <v>720.05000000000007</v>
      </c>
      <c r="E93" s="317">
        <v>713.70000000000016</v>
      </c>
      <c r="F93" s="317">
        <v>707.80000000000007</v>
      </c>
      <c r="G93" s="317">
        <v>701.45000000000016</v>
      </c>
      <c r="H93" s="317">
        <v>725.95000000000016</v>
      </c>
      <c r="I93" s="317">
        <v>732.30000000000007</v>
      </c>
      <c r="J93" s="317">
        <v>738.20000000000016</v>
      </c>
      <c r="K93" s="316">
        <v>726.4</v>
      </c>
      <c r="L93" s="316">
        <v>714.15</v>
      </c>
      <c r="M93" s="316">
        <v>0.35497000000000001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730.95</v>
      </c>
      <c r="D94" s="317">
        <v>730.96666666666658</v>
      </c>
      <c r="E94" s="317">
        <v>722.53333333333319</v>
      </c>
      <c r="F94" s="317">
        <v>714.11666666666656</v>
      </c>
      <c r="G94" s="317">
        <v>705.68333333333317</v>
      </c>
      <c r="H94" s="317">
        <v>739.38333333333321</v>
      </c>
      <c r="I94" s="317">
        <v>747.81666666666661</v>
      </c>
      <c r="J94" s="317">
        <v>756.23333333333323</v>
      </c>
      <c r="K94" s="316">
        <v>739.4</v>
      </c>
      <c r="L94" s="316">
        <v>722.55</v>
      </c>
      <c r="M94" s="316">
        <v>1.71065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107.5</v>
      </c>
      <c r="D95" s="317">
        <v>106.98333333333335</v>
      </c>
      <c r="E95" s="317">
        <v>106.1666666666667</v>
      </c>
      <c r="F95" s="317">
        <v>104.83333333333336</v>
      </c>
      <c r="G95" s="317">
        <v>104.01666666666671</v>
      </c>
      <c r="H95" s="317">
        <v>108.31666666666669</v>
      </c>
      <c r="I95" s="317">
        <v>109.13333333333335</v>
      </c>
      <c r="J95" s="317">
        <v>110.46666666666668</v>
      </c>
      <c r="K95" s="316">
        <v>107.8</v>
      </c>
      <c r="L95" s="316">
        <v>105.65</v>
      </c>
      <c r="M95" s="316">
        <v>8.4838100000000001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350.4</v>
      </c>
      <c r="D96" s="317">
        <v>345.05</v>
      </c>
      <c r="E96" s="317">
        <v>335.1</v>
      </c>
      <c r="F96" s="317">
        <v>319.8</v>
      </c>
      <c r="G96" s="317">
        <v>309.85000000000002</v>
      </c>
      <c r="H96" s="317">
        <v>360.35</v>
      </c>
      <c r="I96" s="317">
        <v>370.29999999999995</v>
      </c>
      <c r="J96" s="317">
        <v>385.6</v>
      </c>
      <c r="K96" s="316">
        <v>355</v>
      </c>
      <c r="L96" s="316">
        <v>329.75</v>
      </c>
      <c r="M96" s="316">
        <v>3.0085999999999999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1154.05</v>
      </c>
      <c r="D97" s="317">
        <v>1142.05</v>
      </c>
      <c r="E97" s="317">
        <v>1117.0999999999999</v>
      </c>
      <c r="F97" s="317">
        <v>1080.1499999999999</v>
      </c>
      <c r="G97" s="317">
        <v>1055.1999999999998</v>
      </c>
      <c r="H97" s="317">
        <v>1179</v>
      </c>
      <c r="I97" s="317">
        <v>1203.9500000000003</v>
      </c>
      <c r="J97" s="317">
        <v>1240.9000000000001</v>
      </c>
      <c r="K97" s="316">
        <v>1167</v>
      </c>
      <c r="L97" s="316">
        <v>1105.0999999999999</v>
      </c>
      <c r="M97" s="316">
        <v>7.3233800000000002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1060.8</v>
      </c>
      <c r="D98" s="317">
        <v>1051.5833333333333</v>
      </c>
      <c r="E98" s="317">
        <v>1035.0166666666664</v>
      </c>
      <c r="F98" s="317">
        <v>1009.2333333333331</v>
      </c>
      <c r="G98" s="317">
        <v>992.66666666666629</v>
      </c>
      <c r="H98" s="317">
        <v>1077.3666666666666</v>
      </c>
      <c r="I98" s="317">
        <v>1093.9333333333336</v>
      </c>
      <c r="J98" s="317">
        <v>1119.7166666666667</v>
      </c>
      <c r="K98" s="316">
        <v>1068.1500000000001</v>
      </c>
      <c r="L98" s="316">
        <v>1025.8</v>
      </c>
      <c r="M98" s="316">
        <v>0.58662999999999998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17.850000000000001</v>
      </c>
      <c r="D99" s="317">
        <v>17.783333333333331</v>
      </c>
      <c r="E99" s="317">
        <v>17.616666666666664</v>
      </c>
      <c r="F99" s="317">
        <v>17.383333333333333</v>
      </c>
      <c r="G99" s="317">
        <v>17.216666666666665</v>
      </c>
      <c r="H99" s="317">
        <v>18.016666666666662</v>
      </c>
      <c r="I99" s="317">
        <v>18.183333333333334</v>
      </c>
      <c r="J99" s="317">
        <v>18.416666666666661</v>
      </c>
      <c r="K99" s="316">
        <v>17.95</v>
      </c>
      <c r="L99" s="316">
        <v>17.55</v>
      </c>
      <c r="M99" s="316">
        <v>12.89575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538.15</v>
      </c>
      <c r="D100" s="317">
        <v>537.31666666666672</v>
      </c>
      <c r="E100" s="317">
        <v>529.63333333333344</v>
      </c>
      <c r="F100" s="317">
        <v>521.11666666666667</v>
      </c>
      <c r="G100" s="317">
        <v>513.43333333333339</v>
      </c>
      <c r="H100" s="317">
        <v>545.83333333333348</v>
      </c>
      <c r="I100" s="317">
        <v>553.51666666666665</v>
      </c>
      <c r="J100" s="317">
        <v>562.03333333333353</v>
      </c>
      <c r="K100" s="316">
        <v>545</v>
      </c>
      <c r="L100" s="316">
        <v>528.79999999999995</v>
      </c>
      <c r="M100" s="316">
        <v>1.63045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731.3</v>
      </c>
      <c r="D101" s="317">
        <v>728.08333333333337</v>
      </c>
      <c r="E101" s="317">
        <v>716.81666666666672</v>
      </c>
      <c r="F101" s="317">
        <v>702.33333333333337</v>
      </c>
      <c r="G101" s="317">
        <v>691.06666666666672</v>
      </c>
      <c r="H101" s="317">
        <v>742.56666666666672</v>
      </c>
      <c r="I101" s="317">
        <v>753.83333333333337</v>
      </c>
      <c r="J101" s="317">
        <v>768.31666666666672</v>
      </c>
      <c r="K101" s="316">
        <v>739.35</v>
      </c>
      <c r="L101" s="316">
        <v>713.6</v>
      </c>
      <c r="M101" s="316">
        <v>2.6813899999999999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4061.5</v>
      </c>
      <c r="D102" s="317">
        <v>4079.1666666666665</v>
      </c>
      <c r="E102" s="317">
        <v>3983.333333333333</v>
      </c>
      <c r="F102" s="317">
        <v>3905.1666666666665</v>
      </c>
      <c r="G102" s="317">
        <v>3809.333333333333</v>
      </c>
      <c r="H102" s="317">
        <v>4157.333333333333</v>
      </c>
      <c r="I102" s="317">
        <v>4253.1666666666661</v>
      </c>
      <c r="J102" s="317">
        <v>4331.333333333333</v>
      </c>
      <c r="K102" s="316">
        <v>4175</v>
      </c>
      <c r="L102" s="316">
        <v>4001</v>
      </c>
      <c r="M102" s="316">
        <v>0.11759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80.2</v>
      </c>
      <c r="D103" s="317">
        <v>79.650000000000006</v>
      </c>
      <c r="E103" s="317">
        <v>78.650000000000006</v>
      </c>
      <c r="F103" s="317">
        <v>77.099999999999994</v>
      </c>
      <c r="G103" s="317">
        <v>76.099999999999994</v>
      </c>
      <c r="H103" s="317">
        <v>81.200000000000017</v>
      </c>
      <c r="I103" s="317">
        <v>82.200000000000017</v>
      </c>
      <c r="J103" s="317">
        <v>83.750000000000028</v>
      </c>
      <c r="K103" s="316">
        <v>80.650000000000006</v>
      </c>
      <c r="L103" s="316">
        <v>78.099999999999994</v>
      </c>
      <c r="M103" s="316">
        <v>12.456160000000001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626.25</v>
      </c>
      <c r="D104" s="317">
        <v>628.41666666666663</v>
      </c>
      <c r="E104" s="317">
        <v>619.33333333333326</v>
      </c>
      <c r="F104" s="317">
        <v>612.41666666666663</v>
      </c>
      <c r="G104" s="317">
        <v>603.33333333333326</v>
      </c>
      <c r="H104" s="317">
        <v>635.33333333333326</v>
      </c>
      <c r="I104" s="317">
        <v>644.41666666666652</v>
      </c>
      <c r="J104" s="317">
        <v>651.33333333333326</v>
      </c>
      <c r="K104" s="316">
        <v>637.5</v>
      </c>
      <c r="L104" s="316">
        <v>621.5</v>
      </c>
      <c r="M104" s="316">
        <v>0.60341999999999996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168.3</v>
      </c>
      <c r="D105" s="317">
        <v>168.93333333333334</v>
      </c>
      <c r="E105" s="317">
        <v>166.86666666666667</v>
      </c>
      <c r="F105" s="317">
        <v>165.43333333333334</v>
      </c>
      <c r="G105" s="317">
        <v>163.36666666666667</v>
      </c>
      <c r="H105" s="317">
        <v>170.36666666666667</v>
      </c>
      <c r="I105" s="317">
        <v>172.43333333333334</v>
      </c>
      <c r="J105" s="317">
        <v>173.86666666666667</v>
      </c>
      <c r="K105" s="316">
        <v>171</v>
      </c>
      <c r="L105" s="316">
        <v>167.5</v>
      </c>
      <c r="M105" s="316">
        <v>5.2505199999999999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307.39999999999998</v>
      </c>
      <c r="D106" s="317">
        <v>307.05</v>
      </c>
      <c r="E106" s="317">
        <v>299.10000000000002</v>
      </c>
      <c r="F106" s="317">
        <v>290.8</v>
      </c>
      <c r="G106" s="317">
        <v>282.85000000000002</v>
      </c>
      <c r="H106" s="317">
        <v>315.35000000000002</v>
      </c>
      <c r="I106" s="317">
        <v>323.29999999999995</v>
      </c>
      <c r="J106" s="317">
        <v>331.6</v>
      </c>
      <c r="K106" s="316">
        <v>315</v>
      </c>
      <c r="L106" s="316">
        <v>298.75</v>
      </c>
      <c r="M106" s="316">
        <v>4.7729200000000001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405.9</v>
      </c>
      <c r="D107" s="317">
        <v>399.93333333333334</v>
      </c>
      <c r="E107" s="317">
        <v>392.86666666666667</v>
      </c>
      <c r="F107" s="317">
        <v>379.83333333333331</v>
      </c>
      <c r="G107" s="317">
        <v>372.76666666666665</v>
      </c>
      <c r="H107" s="317">
        <v>412.9666666666667</v>
      </c>
      <c r="I107" s="317">
        <v>420.03333333333342</v>
      </c>
      <c r="J107" s="317">
        <v>433.06666666666672</v>
      </c>
      <c r="K107" s="316">
        <v>407</v>
      </c>
      <c r="L107" s="316">
        <v>386.9</v>
      </c>
      <c r="M107" s="316">
        <v>28.056609999999999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659.7</v>
      </c>
      <c r="D108" s="317">
        <v>653.43333333333328</v>
      </c>
      <c r="E108" s="317">
        <v>644.96666666666658</v>
      </c>
      <c r="F108" s="317">
        <v>630.23333333333335</v>
      </c>
      <c r="G108" s="317">
        <v>621.76666666666665</v>
      </c>
      <c r="H108" s="317">
        <v>668.16666666666652</v>
      </c>
      <c r="I108" s="317">
        <v>676.63333333333321</v>
      </c>
      <c r="J108" s="317">
        <v>691.36666666666645</v>
      </c>
      <c r="K108" s="316">
        <v>661.9</v>
      </c>
      <c r="L108" s="316">
        <v>638.70000000000005</v>
      </c>
      <c r="M108" s="316">
        <v>15.779870000000001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617.25</v>
      </c>
      <c r="D109" s="317">
        <v>616.75</v>
      </c>
      <c r="E109" s="317">
        <v>608.5</v>
      </c>
      <c r="F109" s="317">
        <v>599.75</v>
      </c>
      <c r="G109" s="317">
        <v>591.5</v>
      </c>
      <c r="H109" s="317">
        <v>625.5</v>
      </c>
      <c r="I109" s="317">
        <v>633.75</v>
      </c>
      <c r="J109" s="317">
        <v>642.5</v>
      </c>
      <c r="K109" s="316">
        <v>625</v>
      </c>
      <c r="L109" s="316">
        <v>608</v>
      </c>
      <c r="M109" s="316">
        <v>0.25430000000000003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938</v>
      </c>
      <c r="D110" s="317">
        <v>931.75</v>
      </c>
      <c r="E110" s="317">
        <v>922.45</v>
      </c>
      <c r="F110" s="317">
        <v>906.90000000000009</v>
      </c>
      <c r="G110" s="317">
        <v>897.60000000000014</v>
      </c>
      <c r="H110" s="317">
        <v>947.3</v>
      </c>
      <c r="I110" s="317">
        <v>956.59999999999991</v>
      </c>
      <c r="J110" s="317">
        <v>972.14999999999986</v>
      </c>
      <c r="K110" s="316">
        <v>941.05</v>
      </c>
      <c r="L110" s="316">
        <v>916.2</v>
      </c>
      <c r="M110" s="316">
        <v>23.012530000000002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184.55</v>
      </c>
      <c r="D111" s="317">
        <v>180.9</v>
      </c>
      <c r="E111" s="317">
        <v>176.8</v>
      </c>
      <c r="F111" s="317">
        <v>169.05</v>
      </c>
      <c r="G111" s="317">
        <v>164.95000000000002</v>
      </c>
      <c r="H111" s="317">
        <v>188.65</v>
      </c>
      <c r="I111" s="317">
        <v>192.74999999999997</v>
      </c>
      <c r="J111" s="317">
        <v>200.5</v>
      </c>
      <c r="K111" s="316">
        <v>185</v>
      </c>
      <c r="L111" s="316">
        <v>173.15</v>
      </c>
      <c r="M111" s="316">
        <v>280.92052000000001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327.60000000000002</v>
      </c>
      <c r="D112" s="317">
        <v>324.38333333333338</v>
      </c>
      <c r="E112" s="317">
        <v>318.96666666666675</v>
      </c>
      <c r="F112" s="317">
        <v>310.33333333333337</v>
      </c>
      <c r="G112" s="317">
        <v>304.91666666666674</v>
      </c>
      <c r="H112" s="317">
        <v>333.01666666666677</v>
      </c>
      <c r="I112" s="317">
        <v>338.43333333333339</v>
      </c>
      <c r="J112" s="317">
        <v>347.06666666666678</v>
      </c>
      <c r="K112" s="316">
        <v>329.8</v>
      </c>
      <c r="L112" s="316">
        <v>315.75</v>
      </c>
      <c r="M112" s="316">
        <v>1.2903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3940.65</v>
      </c>
      <c r="D113" s="317">
        <v>3905.2333333333336</v>
      </c>
      <c r="E113" s="317">
        <v>3846.166666666667</v>
      </c>
      <c r="F113" s="317">
        <v>3751.6833333333334</v>
      </c>
      <c r="G113" s="317">
        <v>3692.6166666666668</v>
      </c>
      <c r="H113" s="317">
        <v>3999.7166666666672</v>
      </c>
      <c r="I113" s="317">
        <v>4058.7833333333338</v>
      </c>
      <c r="J113" s="317">
        <v>4153.2666666666673</v>
      </c>
      <c r="K113" s="316">
        <v>3964.3</v>
      </c>
      <c r="L113" s="316">
        <v>3810.75</v>
      </c>
      <c r="M113" s="316">
        <v>2.3429099999999998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1575.35</v>
      </c>
      <c r="D114" s="317">
        <v>1577.6000000000001</v>
      </c>
      <c r="E114" s="317">
        <v>1558.2000000000003</v>
      </c>
      <c r="F114" s="317">
        <v>1541.0500000000002</v>
      </c>
      <c r="G114" s="317">
        <v>1521.6500000000003</v>
      </c>
      <c r="H114" s="317">
        <v>1594.7500000000002</v>
      </c>
      <c r="I114" s="317">
        <v>1614.1500000000003</v>
      </c>
      <c r="J114" s="317">
        <v>1631.3000000000002</v>
      </c>
      <c r="K114" s="316">
        <v>1597</v>
      </c>
      <c r="L114" s="316">
        <v>1560.45</v>
      </c>
      <c r="M114" s="316">
        <v>3.0194200000000002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628.25</v>
      </c>
      <c r="D115" s="317">
        <v>624</v>
      </c>
      <c r="E115" s="317">
        <v>616.1</v>
      </c>
      <c r="F115" s="317">
        <v>603.95000000000005</v>
      </c>
      <c r="G115" s="317">
        <v>596.05000000000007</v>
      </c>
      <c r="H115" s="317">
        <v>636.15</v>
      </c>
      <c r="I115" s="317">
        <v>644.05000000000007</v>
      </c>
      <c r="J115" s="317">
        <v>656.19999999999993</v>
      </c>
      <c r="K115" s="316">
        <v>631.9</v>
      </c>
      <c r="L115" s="316">
        <v>611.85</v>
      </c>
      <c r="M115" s="316">
        <v>9.8863599999999998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942.75</v>
      </c>
      <c r="D116" s="317">
        <v>927.18333333333339</v>
      </c>
      <c r="E116" s="317">
        <v>905.11666666666679</v>
      </c>
      <c r="F116" s="317">
        <v>867.48333333333335</v>
      </c>
      <c r="G116" s="317">
        <v>845.41666666666674</v>
      </c>
      <c r="H116" s="317">
        <v>964.81666666666683</v>
      </c>
      <c r="I116" s="317">
        <v>986.88333333333344</v>
      </c>
      <c r="J116" s="317">
        <v>1024.5166666666669</v>
      </c>
      <c r="K116" s="316">
        <v>949.25</v>
      </c>
      <c r="L116" s="316">
        <v>889.55</v>
      </c>
      <c r="M116" s="316">
        <v>14.75489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991.65</v>
      </c>
      <c r="D117" s="317">
        <v>979.91666666666663</v>
      </c>
      <c r="E117" s="317">
        <v>962.0333333333333</v>
      </c>
      <c r="F117" s="317">
        <v>932.41666666666663</v>
      </c>
      <c r="G117" s="317">
        <v>914.5333333333333</v>
      </c>
      <c r="H117" s="317">
        <v>1009.5333333333333</v>
      </c>
      <c r="I117" s="317">
        <v>1027.4166666666667</v>
      </c>
      <c r="J117" s="317">
        <v>1057.0333333333333</v>
      </c>
      <c r="K117" s="316">
        <v>997.8</v>
      </c>
      <c r="L117" s="316">
        <v>950.3</v>
      </c>
      <c r="M117" s="316">
        <v>1.3120400000000001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3594.5</v>
      </c>
      <c r="D118" s="317">
        <v>3585.2000000000003</v>
      </c>
      <c r="E118" s="317">
        <v>3520.7000000000007</v>
      </c>
      <c r="F118" s="317">
        <v>3446.9000000000005</v>
      </c>
      <c r="G118" s="317">
        <v>3382.400000000001</v>
      </c>
      <c r="H118" s="317">
        <v>3659.0000000000005</v>
      </c>
      <c r="I118" s="317">
        <v>3723.4999999999995</v>
      </c>
      <c r="J118" s="317">
        <v>3797.3</v>
      </c>
      <c r="K118" s="316">
        <v>3649.7</v>
      </c>
      <c r="L118" s="316">
        <v>3511.4</v>
      </c>
      <c r="M118" s="316">
        <v>1.0080199999999999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349.65</v>
      </c>
      <c r="D119" s="317">
        <v>350.18333333333334</v>
      </c>
      <c r="E119" s="317">
        <v>345.61666666666667</v>
      </c>
      <c r="F119" s="317">
        <v>341.58333333333331</v>
      </c>
      <c r="G119" s="317">
        <v>337.01666666666665</v>
      </c>
      <c r="H119" s="317">
        <v>354.2166666666667</v>
      </c>
      <c r="I119" s="317">
        <v>358.78333333333342</v>
      </c>
      <c r="J119" s="317">
        <v>362.81666666666672</v>
      </c>
      <c r="K119" s="316">
        <v>354.75</v>
      </c>
      <c r="L119" s="316">
        <v>346.15</v>
      </c>
      <c r="M119" s="316">
        <v>21.908639999999998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191.35</v>
      </c>
      <c r="D120" s="317">
        <v>191.61666666666667</v>
      </c>
      <c r="E120" s="317">
        <v>189.98333333333335</v>
      </c>
      <c r="F120" s="317">
        <v>188.61666666666667</v>
      </c>
      <c r="G120" s="317">
        <v>186.98333333333335</v>
      </c>
      <c r="H120" s="317">
        <v>192.98333333333335</v>
      </c>
      <c r="I120" s="317">
        <v>194.61666666666667</v>
      </c>
      <c r="J120" s="317">
        <v>195.98333333333335</v>
      </c>
      <c r="K120" s="316">
        <v>193.25</v>
      </c>
      <c r="L120" s="316">
        <v>190.25</v>
      </c>
      <c r="M120" s="316">
        <v>2.05402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125.8</v>
      </c>
      <c r="D121" s="317">
        <v>124.48333333333333</v>
      </c>
      <c r="E121" s="317">
        <v>122.91666666666667</v>
      </c>
      <c r="F121" s="317">
        <v>120.03333333333333</v>
      </c>
      <c r="G121" s="317">
        <v>118.46666666666667</v>
      </c>
      <c r="H121" s="317">
        <v>127.36666666666667</v>
      </c>
      <c r="I121" s="317">
        <v>128.93333333333334</v>
      </c>
      <c r="J121" s="317">
        <v>131.81666666666666</v>
      </c>
      <c r="K121" s="316">
        <v>126.05</v>
      </c>
      <c r="L121" s="316">
        <v>121.6</v>
      </c>
      <c r="M121" s="316">
        <v>10.12063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1008.1</v>
      </c>
      <c r="D122" s="317">
        <v>1005.6999999999999</v>
      </c>
      <c r="E122" s="317">
        <v>994.39999999999986</v>
      </c>
      <c r="F122" s="317">
        <v>980.69999999999993</v>
      </c>
      <c r="G122" s="317">
        <v>969.39999999999986</v>
      </c>
      <c r="H122" s="317">
        <v>1019.3999999999999</v>
      </c>
      <c r="I122" s="317">
        <v>1030.6999999999998</v>
      </c>
      <c r="J122" s="317">
        <v>1044.3999999999999</v>
      </c>
      <c r="K122" s="316">
        <v>1017</v>
      </c>
      <c r="L122" s="316">
        <v>992</v>
      </c>
      <c r="M122" s="316">
        <v>4.2171599999999998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783.55</v>
      </c>
      <c r="D123" s="317">
        <v>784.41666666666663</v>
      </c>
      <c r="E123" s="317">
        <v>777.18333333333328</v>
      </c>
      <c r="F123" s="317">
        <v>770.81666666666661</v>
      </c>
      <c r="G123" s="317">
        <v>763.58333333333326</v>
      </c>
      <c r="H123" s="317">
        <v>790.7833333333333</v>
      </c>
      <c r="I123" s="317">
        <v>798.01666666666665</v>
      </c>
      <c r="J123" s="317">
        <v>804.38333333333333</v>
      </c>
      <c r="K123" s="316">
        <v>791.65</v>
      </c>
      <c r="L123" s="316">
        <v>778.05</v>
      </c>
      <c r="M123" s="316">
        <v>1.85897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501.85</v>
      </c>
      <c r="D124" s="317">
        <v>499.93333333333334</v>
      </c>
      <c r="E124" s="317">
        <v>496.2166666666667</v>
      </c>
      <c r="F124" s="317">
        <v>490.58333333333337</v>
      </c>
      <c r="G124" s="317">
        <v>486.86666666666673</v>
      </c>
      <c r="H124" s="317">
        <v>505.56666666666666</v>
      </c>
      <c r="I124" s="317">
        <v>509.28333333333325</v>
      </c>
      <c r="J124" s="317">
        <v>514.91666666666663</v>
      </c>
      <c r="K124" s="316">
        <v>503.65</v>
      </c>
      <c r="L124" s="316">
        <v>494.3</v>
      </c>
      <c r="M124" s="316">
        <v>20.520779999999998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1413.7</v>
      </c>
      <c r="D125" s="317">
        <v>1429.25</v>
      </c>
      <c r="E125" s="317">
        <v>1390.5</v>
      </c>
      <c r="F125" s="317">
        <v>1367.3</v>
      </c>
      <c r="G125" s="317">
        <v>1328.55</v>
      </c>
      <c r="H125" s="317">
        <v>1452.45</v>
      </c>
      <c r="I125" s="317">
        <v>1491.2</v>
      </c>
      <c r="J125" s="317">
        <v>1514.4</v>
      </c>
      <c r="K125" s="316">
        <v>1468</v>
      </c>
      <c r="L125" s="316">
        <v>1406.05</v>
      </c>
      <c r="M125" s="316">
        <v>2.6854800000000001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232.2</v>
      </c>
      <c r="D126" s="317">
        <v>230.43333333333331</v>
      </c>
      <c r="E126" s="317">
        <v>225.86666666666662</v>
      </c>
      <c r="F126" s="317">
        <v>219.5333333333333</v>
      </c>
      <c r="G126" s="317">
        <v>214.96666666666661</v>
      </c>
      <c r="H126" s="317">
        <v>236.76666666666662</v>
      </c>
      <c r="I126" s="317">
        <v>241.33333333333329</v>
      </c>
      <c r="J126" s="317">
        <v>247.66666666666663</v>
      </c>
      <c r="K126" s="316">
        <v>235</v>
      </c>
      <c r="L126" s="316">
        <v>224.1</v>
      </c>
      <c r="M126" s="316">
        <v>3.9844400000000002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83.95</v>
      </c>
      <c r="D127" s="317">
        <v>84</v>
      </c>
      <c r="E127" s="317">
        <v>83.3</v>
      </c>
      <c r="F127" s="317">
        <v>82.649999999999991</v>
      </c>
      <c r="G127" s="317">
        <v>81.949999999999989</v>
      </c>
      <c r="H127" s="317">
        <v>84.65</v>
      </c>
      <c r="I127" s="317">
        <v>85.35</v>
      </c>
      <c r="J127" s="317">
        <v>86.000000000000014</v>
      </c>
      <c r="K127" s="316">
        <v>84.7</v>
      </c>
      <c r="L127" s="316">
        <v>83.35</v>
      </c>
      <c r="M127" s="316">
        <v>12.585800000000001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926.9</v>
      </c>
      <c r="D128" s="317">
        <v>920.65</v>
      </c>
      <c r="E128" s="317">
        <v>903.3</v>
      </c>
      <c r="F128" s="317">
        <v>879.69999999999993</v>
      </c>
      <c r="G128" s="317">
        <v>862.34999999999991</v>
      </c>
      <c r="H128" s="317">
        <v>944.25</v>
      </c>
      <c r="I128" s="317">
        <v>961.60000000000014</v>
      </c>
      <c r="J128" s="317">
        <v>985.2</v>
      </c>
      <c r="K128" s="316">
        <v>938</v>
      </c>
      <c r="L128" s="316">
        <v>897.05</v>
      </c>
      <c r="M128" s="316">
        <v>2.5780400000000001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2052.0500000000002</v>
      </c>
      <c r="D129" s="317">
        <v>2033.0166666666667</v>
      </c>
      <c r="E129" s="317">
        <v>2006.7833333333333</v>
      </c>
      <c r="F129" s="317">
        <v>1961.5166666666667</v>
      </c>
      <c r="G129" s="317">
        <v>1935.2833333333333</v>
      </c>
      <c r="H129" s="317">
        <v>2078.2833333333333</v>
      </c>
      <c r="I129" s="317">
        <v>2104.5166666666664</v>
      </c>
      <c r="J129" s="317">
        <v>2149.7833333333333</v>
      </c>
      <c r="K129" s="316">
        <v>2059.25</v>
      </c>
      <c r="L129" s="316">
        <v>1987.75</v>
      </c>
      <c r="M129" s="316">
        <v>5.60663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242.2</v>
      </c>
      <c r="D130" s="317">
        <v>238.43333333333331</v>
      </c>
      <c r="E130" s="317">
        <v>232.06666666666661</v>
      </c>
      <c r="F130" s="317">
        <v>221.93333333333331</v>
      </c>
      <c r="G130" s="317">
        <v>215.56666666666661</v>
      </c>
      <c r="H130" s="317">
        <v>248.56666666666661</v>
      </c>
      <c r="I130" s="317">
        <v>254.93333333333334</v>
      </c>
      <c r="J130" s="317">
        <v>265.06666666666661</v>
      </c>
      <c r="K130" s="316">
        <v>244.8</v>
      </c>
      <c r="L130" s="316">
        <v>228.3</v>
      </c>
      <c r="M130" s="316">
        <v>41.901600000000002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46.75</v>
      </c>
      <c r="D131" s="317">
        <v>46.75</v>
      </c>
      <c r="E131" s="317">
        <v>46.75</v>
      </c>
      <c r="F131" s="317">
        <v>46.75</v>
      </c>
      <c r="G131" s="317">
        <v>46.75</v>
      </c>
      <c r="H131" s="317">
        <v>46.75</v>
      </c>
      <c r="I131" s="317">
        <v>46.75</v>
      </c>
      <c r="J131" s="317">
        <v>46.75</v>
      </c>
      <c r="K131" s="316">
        <v>46.75</v>
      </c>
      <c r="L131" s="316">
        <v>46.75</v>
      </c>
      <c r="M131" s="316">
        <v>1.72126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712.85</v>
      </c>
      <c r="D132" s="317">
        <v>709</v>
      </c>
      <c r="E132" s="317">
        <v>699.9</v>
      </c>
      <c r="F132" s="317">
        <v>686.94999999999993</v>
      </c>
      <c r="G132" s="317">
        <v>677.84999999999991</v>
      </c>
      <c r="H132" s="317">
        <v>721.95</v>
      </c>
      <c r="I132" s="317">
        <v>731.05</v>
      </c>
      <c r="J132" s="317">
        <v>744.00000000000011</v>
      </c>
      <c r="K132" s="316">
        <v>718.1</v>
      </c>
      <c r="L132" s="316">
        <v>696.05</v>
      </c>
      <c r="M132" s="316">
        <v>0.19788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4303.3500000000004</v>
      </c>
      <c r="D133" s="317">
        <v>4273.1000000000004</v>
      </c>
      <c r="E133" s="317">
        <v>4232.6000000000004</v>
      </c>
      <c r="F133" s="317">
        <v>4161.8500000000004</v>
      </c>
      <c r="G133" s="317">
        <v>4121.3500000000004</v>
      </c>
      <c r="H133" s="317">
        <v>4343.8500000000004</v>
      </c>
      <c r="I133" s="317">
        <v>4384.3500000000004</v>
      </c>
      <c r="J133" s="317">
        <v>4455.1000000000004</v>
      </c>
      <c r="K133" s="316">
        <v>4313.6000000000004</v>
      </c>
      <c r="L133" s="316">
        <v>4202.3500000000004</v>
      </c>
      <c r="M133" s="316">
        <v>3.3834300000000002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3489.1</v>
      </c>
      <c r="D134" s="317">
        <v>3442.6833333333329</v>
      </c>
      <c r="E134" s="317">
        <v>3367.4166666666661</v>
      </c>
      <c r="F134" s="317">
        <v>3245.7333333333331</v>
      </c>
      <c r="G134" s="317">
        <v>3170.4666666666662</v>
      </c>
      <c r="H134" s="317">
        <v>3564.3666666666659</v>
      </c>
      <c r="I134" s="317">
        <v>3639.6333333333332</v>
      </c>
      <c r="J134" s="317">
        <v>3761.3166666666657</v>
      </c>
      <c r="K134" s="316">
        <v>3517.95</v>
      </c>
      <c r="L134" s="316">
        <v>3321</v>
      </c>
      <c r="M134" s="316">
        <v>4.5644900000000002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334.1</v>
      </c>
      <c r="D135" s="317">
        <v>331.33333333333337</v>
      </c>
      <c r="E135" s="317">
        <v>326.36666666666673</v>
      </c>
      <c r="F135" s="317">
        <v>318.63333333333338</v>
      </c>
      <c r="G135" s="317">
        <v>313.66666666666674</v>
      </c>
      <c r="H135" s="317">
        <v>339.06666666666672</v>
      </c>
      <c r="I135" s="317">
        <v>344.03333333333342</v>
      </c>
      <c r="J135" s="317">
        <v>351.76666666666671</v>
      </c>
      <c r="K135" s="316">
        <v>336.3</v>
      </c>
      <c r="L135" s="316">
        <v>323.60000000000002</v>
      </c>
      <c r="M135" s="316">
        <v>52.94509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3657</v>
      </c>
      <c r="D136" s="317">
        <v>3618.15</v>
      </c>
      <c r="E136" s="317">
        <v>3512.3</v>
      </c>
      <c r="F136" s="317">
        <v>3367.6</v>
      </c>
      <c r="G136" s="317">
        <v>3261.75</v>
      </c>
      <c r="H136" s="317">
        <v>3762.8500000000004</v>
      </c>
      <c r="I136" s="317">
        <v>3868.7</v>
      </c>
      <c r="J136" s="317">
        <v>4013.4000000000005</v>
      </c>
      <c r="K136" s="316">
        <v>3724</v>
      </c>
      <c r="L136" s="316">
        <v>3473.45</v>
      </c>
      <c r="M136" s="316">
        <v>9.2614800000000006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3904</v>
      </c>
      <c r="D137" s="317">
        <v>3906.6166666666668</v>
      </c>
      <c r="E137" s="317">
        <v>3868.3833333333337</v>
      </c>
      <c r="F137" s="317">
        <v>3832.7666666666669</v>
      </c>
      <c r="G137" s="317">
        <v>3794.5333333333338</v>
      </c>
      <c r="H137" s="317">
        <v>3942.2333333333336</v>
      </c>
      <c r="I137" s="317">
        <v>3980.4666666666672</v>
      </c>
      <c r="J137" s="317">
        <v>4016.0833333333335</v>
      </c>
      <c r="K137" s="316">
        <v>3944.85</v>
      </c>
      <c r="L137" s="316">
        <v>3871</v>
      </c>
      <c r="M137" s="316">
        <v>2.55464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2234.1</v>
      </c>
      <c r="D138" s="317">
        <v>2218.8333333333335</v>
      </c>
      <c r="E138" s="317">
        <v>2195.2666666666669</v>
      </c>
      <c r="F138" s="317">
        <v>2156.4333333333334</v>
      </c>
      <c r="G138" s="317">
        <v>2132.8666666666668</v>
      </c>
      <c r="H138" s="317">
        <v>2257.666666666667</v>
      </c>
      <c r="I138" s="317">
        <v>2281.2333333333336</v>
      </c>
      <c r="J138" s="317">
        <v>2320.0666666666671</v>
      </c>
      <c r="K138" s="316">
        <v>2242.4</v>
      </c>
      <c r="L138" s="316">
        <v>2180</v>
      </c>
      <c r="M138" s="316">
        <v>0.11592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56.55</v>
      </c>
      <c r="D139" s="317">
        <v>56.566666666666663</v>
      </c>
      <c r="E139" s="317">
        <v>55.733333333333327</v>
      </c>
      <c r="F139" s="317">
        <v>54.916666666666664</v>
      </c>
      <c r="G139" s="317">
        <v>54.083333333333329</v>
      </c>
      <c r="H139" s="317">
        <v>57.383333333333326</v>
      </c>
      <c r="I139" s="317">
        <v>58.216666666666669</v>
      </c>
      <c r="J139" s="317">
        <v>59.033333333333324</v>
      </c>
      <c r="K139" s="316">
        <v>57.4</v>
      </c>
      <c r="L139" s="316">
        <v>55.75</v>
      </c>
      <c r="M139" s="316">
        <v>13.33677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2706.7</v>
      </c>
      <c r="D140" s="317">
        <v>2673.85</v>
      </c>
      <c r="E140" s="317">
        <v>2633</v>
      </c>
      <c r="F140" s="317">
        <v>2559.3000000000002</v>
      </c>
      <c r="G140" s="317">
        <v>2518.4500000000003</v>
      </c>
      <c r="H140" s="317">
        <v>2747.5499999999997</v>
      </c>
      <c r="I140" s="317">
        <v>2788.3999999999992</v>
      </c>
      <c r="J140" s="317">
        <v>2862.0999999999995</v>
      </c>
      <c r="K140" s="316">
        <v>2714.7</v>
      </c>
      <c r="L140" s="316">
        <v>2600.15</v>
      </c>
      <c r="M140" s="316">
        <v>14.62487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499.7</v>
      </c>
      <c r="D141" s="317">
        <v>495.86666666666662</v>
      </c>
      <c r="E141" s="317">
        <v>489.73333333333323</v>
      </c>
      <c r="F141" s="317">
        <v>479.76666666666659</v>
      </c>
      <c r="G141" s="317">
        <v>473.63333333333321</v>
      </c>
      <c r="H141" s="317">
        <v>505.83333333333326</v>
      </c>
      <c r="I141" s="317">
        <v>511.96666666666658</v>
      </c>
      <c r="J141" s="317">
        <v>521.93333333333328</v>
      </c>
      <c r="K141" s="316">
        <v>502</v>
      </c>
      <c r="L141" s="316">
        <v>485.9</v>
      </c>
      <c r="M141" s="316">
        <v>2.5044900000000001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138.15</v>
      </c>
      <c r="D142" s="317">
        <v>138.04999999999998</v>
      </c>
      <c r="E142" s="317">
        <v>136.74999999999997</v>
      </c>
      <c r="F142" s="317">
        <v>135.35</v>
      </c>
      <c r="G142" s="317">
        <v>134.04999999999998</v>
      </c>
      <c r="H142" s="317">
        <v>139.44999999999996</v>
      </c>
      <c r="I142" s="317">
        <v>140.74999999999997</v>
      </c>
      <c r="J142" s="317">
        <v>142.14999999999995</v>
      </c>
      <c r="K142" s="316">
        <v>139.35</v>
      </c>
      <c r="L142" s="316">
        <v>136.65</v>
      </c>
      <c r="M142" s="316">
        <v>2.11639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323.3</v>
      </c>
      <c r="D143" s="317">
        <v>315.63333333333333</v>
      </c>
      <c r="E143" s="317">
        <v>302.26666666666665</v>
      </c>
      <c r="F143" s="317">
        <v>281.23333333333335</v>
      </c>
      <c r="G143" s="317">
        <v>267.86666666666667</v>
      </c>
      <c r="H143" s="317">
        <v>336.66666666666663</v>
      </c>
      <c r="I143" s="317">
        <v>350.0333333333333</v>
      </c>
      <c r="J143" s="317">
        <v>371.06666666666661</v>
      </c>
      <c r="K143" s="316">
        <v>329</v>
      </c>
      <c r="L143" s="316">
        <v>294.60000000000002</v>
      </c>
      <c r="M143" s="316">
        <v>15.425129999999999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437.85</v>
      </c>
      <c r="D144" s="317">
        <v>437.76666666666665</v>
      </c>
      <c r="E144" s="317">
        <v>432.33333333333331</v>
      </c>
      <c r="F144" s="317">
        <v>426.81666666666666</v>
      </c>
      <c r="G144" s="317">
        <v>421.38333333333333</v>
      </c>
      <c r="H144" s="317">
        <v>443.2833333333333</v>
      </c>
      <c r="I144" s="317">
        <v>448.7166666666667</v>
      </c>
      <c r="J144" s="317">
        <v>454.23333333333329</v>
      </c>
      <c r="K144" s="316">
        <v>443.2</v>
      </c>
      <c r="L144" s="316">
        <v>432.25</v>
      </c>
      <c r="M144" s="316">
        <v>5.95791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1245.8499999999999</v>
      </c>
      <c r="D145" s="317">
        <v>1241.3999999999999</v>
      </c>
      <c r="E145" s="317">
        <v>1231.7999999999997</v>
      </c>
      <c r="F145" s="317">
        <v>1217.7499999999998</v>
      </c>
      <c r="G145" s="317">
        <v>1208.1499999999996</v>
      </c>
      <c r="H145" s="317">
        <v>1255.4499999999998</v>
      </c>
      <c r="I145" s="317">
        <v>1265.0499999999997</v>
      </c>
      <c r="J145" s="317">
        <v>1279.0999999999999</v>
      </c>
      <c r="K145" s="316">
        <v>1251</v>
      </c>
      <c r="L145" s="316">
        <v>1227.3499999999999</v>
      </c>
      <c r="M145" s="316">
        <v>1.12609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60.35</v>
      </c>
      <c r="D146" s="317">
        <v>60.316666666666663</v>
      </c>
      <c r="E146" s="317">
        <v>59.983333333333327</v>
      </c>
      <c r="F146" s="317">
        <v>59.616666666666667</v>
      </c>
      <c r="G146" s="317">
        <v>59.283333333333331</v>
      </c>
      <c r="H146" s="317">
        <v>60.683333333333323</v>
      </c>
      <c r="I146" s="317">
        <v>61.016666666666666</v>
      </c>
      <c r="J146" s="317">
        <v>61.383333333333319</v>
      </c>
      <c r="K146" s="316">
        <v>60.65</v>
      </c>
      <c r="L146" s="316">
        <v>59.95</v>
      </c>
      <c r="M146" s="316">
        <v>12.23096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153.5</v>
      </c>
      <c r="D147" s="317">
        <v>153.03333333333333</v>
      </c>
      <c r="E147" s="317">
        <v>150.21666666666667</v>
      </c>
      <c r="F147" s="317">
        <v>146.93333333333334</v>
      </c>
      <c r="G147" s="317">
        <v>144.11666666666667</v>
      </c>
      <c r="H147" s="317">
        <v>156.31666666666666</v>
      </c>
      <c r="I147" s="317">
        <v>159.13333333333333</v>
      </c>
      <c r="J147" s="317">
        <v>162.41666666666666</v>
      </c>
      <c r="K147" s="316">
        <v>155.85</v>
      </c>
      <c r="L147" s="316">
        <v>149.75</v>
      </c>
      <c r="M147" s="316">
        <v>1.70516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111.4</v>
      </c>
      <c r="D148" s="317">
        <v>111.46666666666665</v>
      </c>
      <c r="E148" s="317">
        <v>109.93333333333331</v>
      </c>
      <c r="F148" s="317">
        <v>108.46666666666665</v>
      </c>
      <c r="G148" s="317">
        <v>106.93333333333331</v>
      </c>
      <c r="H148" s="317">
        <v>112.93333333333331</v>
      </c>
      <c r="I148" s="317">
        <v>114.46666666666664</v>
      </c>
      <c r="J148" s="317">
        <v>115.93333333333331</v>
      </c>
      <c r="K148" s="316">
        <v>113</v>
      </c>
      <c r="L148" s="316">
        <v>110</v>
      </c>
      <c r="M148" s="316">
        <v>8.3461999999999996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57.3</v>
      </c>
      <c r="D149" s="317">
        <v>57.550000000000004</v>
      </c>
      <c r="E149" s="317">
        <v>56.350000000000009</v>
      </c>
      <c r="F149" s="317">
        <v>55.400000000000006</v>
      </c>
      <c r="G149" s="317">
        <v>54.20000000000001</v>
      </c>
      <c r="H149" s="317">
        <v>58.500000000000007</v>
      </c>
      <c r="I149" s="317">
        <v>59.70000000000001</v>
      </c>
      <c r="J149" s="317">
        <v>60.650000000000006</v>
      </c>
      <c r="K149" s="316">
        <v>58.75</v>
      </c>
      <c r="L149" s="316">
        <v>56.6</v>
      </c>
      <c r="M149" s="316">
        <v>20.666060000000002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698.3</v>
      </c>
      <c r="D150" s="317">
        <v>695.6</v>
      </c>
      <c r="E150" s="317">
        <v>688.2</v>
      </c>
      <c r="F150" s="317">
        <v>678.1</v>
      </c>
      <c r="G150" s="317">
        <v>670.7</v>
      </c>
      <c r="H150" s="317">
        <v>705.7</v>
      </c>
      <c r="I150" s="317">
        <v>713.09999999999991</v>
      </c>
      <c r="J150" s="317">
        <v>723.2</v>
      </c>
      <c r="K150" s="316">
        <v>703</v>
      </c>
      <c r="L150" s="316">
        <v>685.5</v>
      </c>
      <c r="M150" s="316">
        <v>0.51768000000000003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1618.85</v>
      </c>
      <c r="D151" s="317">
        <v>1627.05</v>
      </c>
      <c r="E151" s="317">
        <v>1597.3</v>
      </c>
      <c r="F151" s="317">
        <v>1575.75</v>
      </c>
      <c r="G151" s="317">
        <v>1546</v>
      </c>
      <c r="H151" s="317">
        <v>1648.6</v>
      </c>
      <c r="I151" s="317">
        <v>1678.35</v>
      </c>
      <c r="J151" s="317">
        <v>1699.8999999999999</v>
      </c>
      <c r="K151" s="316">
        <v>1656.8</v>
      </c>
      <c r="L151" s="316">
        <v>1605.5</v>
      </c>
      <c r="M151" s="316">
        <v>4.9903399999999998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144.94999999999999</v>
      </c>
      <c r="D152" s="317">
        <v>144.23333333333335</v>
      </c>
      <c r="E152" s="317">
        <v>143.06666666666669</v>
      </c>
      <c r="F152" s="317">
        <v>141.18333333333334</v>
      </c>
      <c r="G152" s="317">
        <v>140.01666666666668</v>
      </c>
      <c r="H152" s="317">
        <v>146.1166666666667</v>
      </c>
      <c r="I152" s="317">
        <v>147.28333333333333</v>
      </c>
      <c r="J152" s="317">
        <v>149.16666666666671</v>
      </c>
      <c r="K152" s="316">
        <v>145.4</v>
      </c>
      <c r="L152" s="316">
        <v>142.35</v>
      </c>
      <c r="M152" s="316">
        <v>19.862469999999998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121.25</v>
      </c>
      <c r="D153" s="317">
        <v>119.55</v>
      </c>
      <c r="E153" s="317">
        <v>116.69999999999999</v>
      </c>
      <c r="F153" s="317">
        <v>112.14999999999999</v>
      </c>
      <c r="G153" s="317">
        <v>109.29999999999998</v>
      </c>
      <c r="H153" s="317">
        <v>124.1</v>
      </c>
      <c r="I153" s="317">
        <v>126.94999999999999</v>
      </c>
      <c r="J153" s="317">
        <v>131.5</v>
      </c>
      <c r="K153" s="316">
        <v>122.4</v>
      </c>
      <c r="L153" s="316">
        <v>115</v>
      </c>
      <c r="M153" s="316">
        <v>1.78779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250.1</v>
      </c>
      <c r="D154" s="317">
        <v>249.08333333333334</v>
      </c>
      <c r="E154" s="317">
        <v>247.16666666666669</v>
      </c>
      <c r="F154" s="317">
        <v>244.23333333333335</v>
      </c>
      <c r="G154" s="317">
        <v>242.31666666666669</v>
      </c>
      <c r="H154" s="317">
        <v>252.01666666666668</v>
      </c>
      <c r="I154" s="317">
        <v>253.93333333333337</v>
      </c>
      <c r="J154" s="317">
        <v>256.86666666666667</v>
      </c>
      <c r="K154" s="316">
        <v>251</v>
      </c>
      <c r="L154" s="316">
        <v>246.15</v>
      </c>
      <c r="M154" s="316">
        <v>0.50902999999999998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86.7</v>
      </c>
      <c r="D155" s="317">
        <v>86.033333333333346</v>
      </c>
      <c r="E155" s="317">
        <v>85.066666666666691</v>
      </c>
      <c r="F155" s="317">
        <v>83.433333333333351</v>
      </c>
      <c r="G155" s="317">
        <v>82.466666666666697</v>
      </c>
      <c r="H155" s="317">
        <v>87.666666666666686</v>
      </c>
      <c r="I155" s="317">
        <v>88.633333333333354</v>
      </c>
      <c r="J155" s="317">
        <v>90.26666666666668</v>
      </c>
      <c r="K155" s="316">
        <v>87</v>
      </c>
      <c r="L155" s="316">
        <v>84.4</v>
      </c>
      <c r="M155" s="316">
        <v>126.06291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363.75</v>
      </c>
      <c r="D156" s="317">
        <v>362.41666666666669</v>
      </c>
      <c r="E156" s="317">
        <v>360.08333333333337</v>
      </c>
      <c r="F156" s="317">
        <v>356.41666666666669</v>
      </c>
      <c r="G156" s="317">
        <v>354.08333333333337</v>
      </c>
      <c r="H156" s="317">
        <v>366.08333333333337</v>
      </c>
      <c r="I156" s="317">
        <v>368.41666666666674</v>
      </c>
      <c r="J156" s="317">
        <v>372.08333333333337</v>
      </c>
      <c r="K156" s="316">
        <v>364.75</v>
      </c>
      <c r="L156" s="316">
        <v>358.75</v>
      </c>
      <c r="M156" s="316">
        <v>4.9957000000000003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4537.25</v>
      </c>
      <c r="D157" s="317">
        <v>4412.8666666666668</v>
      </c>
      <c r="E157" s="317">
        <v>4225.7333333333336</v>
      </c>
      <c r="F157" s="317">
        <v>3914.2166666666672</v>
      </c>
      <c r="G157" s="317">
        <v>3727.0833333333339</v>
      </c>
      <c r="H157" s="317">
        <v>4724.3833333333332</v>
      </c>
      <c r="I157" s="317">
        <v>4911.5166666666664</v>
      </c>
      <c r="J157" s="317">
        <v>5223.0333333333328</v>
      </c>
      <c r="K157" s="316">
        <v>4600</v>
      </c>
      <c r="L157" s="316">
        <v>4101.3500000000004</v>
      </c>
      <c r="M157" s="316">
        <v>0.73770999999999998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142.35</v>
      </c>
      <c r="D158" s="317">
        <v>141.58333333333334</v>
      </c>
      <c r="E158" s="317">
        <v>139.16666666666669</v>
      </c>
      <c r="F158" s="317">
        <v>135.98333333333335</v>
      </c>
      <c r="G158" s="317">
        <v>133.56666666666669</v>
      </c>
      <c r="H158" s="317">
        <v>144.76666666666668</v>
      </c>
      <c r="I158" s="317">
        <v>147.18333333333337</v>
      </c>
      <c r="J158" s="317">
        <v>150.36666666666667</v>
      </c>
      <c r="K158" s="316">
        <v>144</v>
      </c>
      <c r="L158" s="316">
        <v>138.4</v>
      </c>
      <c r="M158" s="316">
        <v>2.5921699999999999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2619.9</v>
      </c>
      <c r="D159" s="317">
        <v>2604.5666666666671</v>
      </c>
      <c r="E159" s="317">
        <v>2589.233333333334</v>
      </c>
      <c r="F159" s="317">
        <v>2558.5666666666671</v>
      </c>
      <c r="G159" s="317">
        <v>2543.233333333334</v>
      </c>
      <c r="H159" s="317">
        <v>2635.233333333334</v>
      </c>
      <c r="I159" s="317">
        <v>2650.5666666666671</v>
      </c>
      <c r="J159" s="317">
        <v>2681.233333333334</v>
      </c>
      <c r="K159" s="316">
        <v>2619.9</v>
      </c>
      <c r="L159" s="316">
        <v>2573.9</v>
      </c>
      <c r="M159" s="316">
        <v>0.26284999999999997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240.95</v>
      </c>
      <c r="D160" s="317">
        <v>239.6</v>
      </c>
      <c r="E160" s="317">
        <v>236.35</v>
      </c>
      <c r="F160" s="317">
        <v>231.75</v>
      </c>
      <c r="G160" s="317">
        <v>228.5</v>
      </c>
      <c r="H160" s="317">
        <v>244.2</v>
      </c>
      <c r="I160" s="317">
        <v>247.45</v>
      </c>
      <c r="J160" s="317">
        <v>252.04999999999998</v>
      </c>
      <c r="K160" s="316">
        <v>242.85</v>
      </c>
      <c r="L160" s="316">
        <v>235</v>
      </c>
      <c r="M160" s="316">
        <v>19.59085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13.25</v>
      </c>
      <c r="D161" s="317">
        <v>13.25</v>
      </c>
      <c r="E161" s="317">
        <v>13.25</v>
      </c>
      <c r="F161" s="317">
        <v>13.25</v>
      </c>
      <c r="G161" s="317">
        <v>13.25</v>
      </c>
      <c r="H161" s="317">
        <v>13.25</v>
      </c>
      <c r="I161" s="317">
        <v>13.25</v>
      </c>
      <c r="J161" s="317">
        <v>13.25</v>
      </c>
      <c r="K161" s="316">
        <v>13.25</v>
      </c>
      <c r="L161" s="316">
        <v>13.25</v>
      </c>
      <c r="M161" s="316">
        <v>3.7119800000000001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114.95</v>
      </c>
      <c r="D162" s="317">
        <v>113.95</v>
      </c>
      <c r="E162" s="317">
        <v>112.4</v>
      </c>
      <c r="F162" s="317">
        <v>109.85000000000001</v>
      </c>
      <c r="G162" s="317">
        <v>108.30000000000001</v>
      </c>
      <c r="H162" s="317">
        <v>116.5</v>
      </c>
      <c r="I162" s="317">
        <v>118.04999999999998</v>
      </c>
      <c r="J162" s="317">
        <v>120.6</v>
      </c>
      <c r="K162" s="316">
        <v>115.5</v>
      </c>
      <c r="L162" s="316">
        <v>111.4</v>
      </c>
      <c r="M162" s="316">
        <v>22.490100000000002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325.14999999999998</v>
      </c>
      <c r="D163" s="317">
        <v>322.18333333333334</v>
      </c>
      <c r="E163" s="317">
        <v>317.01666666666665</v>
      </c>
      <c r="F163" s="317">
        <v>308.88333333333333</v>
      </c>
      <c r="G163" s="317">
        <v>303.71666666666664</v>
      </c>
      <c r="H163" s="317">
        <v>330.31666666666666</v>
      </c>
      <c r="I163" s="317">
        <v>335.48333333333329</v>
      </c>
      <c r="J163" s="317">
        <v>343.61666666666667</v>
      </c>
      <c r="K163" s="316">
        <v>327.35000000000002</v>
      </c>
      <c r="L163" s="316">
        <v>314.05</v>
      </c>
      <c r="M163" s="316">
        <v>4.7166499999999996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154.19999999999999</v>
      </c>
      <c r="D164" s="317">
        <v>153.29999999999998</v>
      </c>
      <c r="E164" s="317">
        <v>151.99999999999997</v>
      </c>
      <c r="F164" s="317">
        <v>149.79999999999998</v>
      </c>
      <c r="G164" s="317">
        <v>148.49999999999997</v>
      </c>
      <c r="H164" s="317">
        <v>155.49999999999997</v>
      </c>
      <c r="I164" s="317">
        <v>156.79999999999998</v>
      </c>
      <c r="J164" s="317">
        <v>158.99999999999997</v>
      </c>
      <c r="K164" s="316">
        <v>154.6</v>
      </c>
      <c r="L164" s="316">
        <v>151.1</v>
      </c>
      <c r="M164" s="316">
        <v>63.434820000000002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2600.9</v>
      </c>
      <c r="D165" s="317">
        <v>2611.8666666666668</v>
      </c>
      <c r="E165" s="317">
        <v>2574.0333333333338</v>
      </c>
      <c r="F165" s="317">
        <v>2547.166666666667</v>
      </c>
      <c r="G165" s="317">
        <v>2509.3333333333339</v>
      </c>
      <c r="H165" s="317">
        <v>2638.7333333333336</v>
      </c>
      <c r="I165" s="317">
        <v>2676.5666666666666</v>
      </c>
      <c r="J165" s="317">
        <v>2703.4333333333334</v>
      </c>
      <c r="K165" s="316">
        <v>2649.7</v>
      </c>
      <c r="L165" s="316">
        <v>2585</v>
      </c>
      <c r="M165" s="316">
        <v>0.15401999999999999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3001.15</v>
      </c>
      <c r="D166" s="317">
        <v>2983.3166666666671</v>
      </c>
      <c r="E166" s="317">
        <v>2952.6333333333341</v>
      </c>
      <c r="F166" s="317">
        <v>2904.1166666666672</v>
      </c>
      <c r="G166" s="317">
        <v>2873.4333333333343</v>
      </c>
      <c r="H166" s="317">
        <v>3031.8333333333339</v>
      </c>
      <c r="I166" s="317">
        <v>3062.5166666666673</v>
      </c>
      <c r="J166" s="317">
        <v>3111.0333333333338</v>
      </c>
      <c r="K166" s="316">
        <v>3014</v>
      </c>
      <c r="L166" s="316">
        <v>2934.8</v>
      </c>
      <c r="M166" s="316">
        <v>5.7149999999999999E-2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397.75</v>
      </c>
      <c r="D167" s="317">
        <v>395.86666666666662</v>
      </c>
      <c r="E167" s="317">
        <v>388.28333333333325</v>
      </c>
      <c r="F167" s="317">
        <v>378.81666666666661</v>
      </c>
      <c r="G167" s="317">
        <v>371.23333333333323</v>
      </c>
      <c r="H167" s="317">
        <v>405.33333333333326</v>
      </c>
      <c r="I167" s="317">
        <v>412.91666666666663</v>
      </c>
      <c r="J167" s="317">
        <v>422.38333333333327</v>
      </c>
      <c r="K167" s="316">
        <v>403.45</v>
      </c>
      <c r="L167" s="316">
        <v>386.4</v>
      </c>
      <c r="M167" s="316">
        <v>1.98404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116.25</v>
      </c>
      <c r="D168" s="317">
        <v>116.14999999999999</v>
      </c>
      <c r="E168" s="317">
        <v>114.79999999999998</v>
      </c>
      <c r="F168" s="317">
        <v>113.35</v>
      </c>
      <c r="G168" s="317">
        <v>111.99999999999999</v>
      </c>
      <c r="H168" s="317">
        <v>117.59999999999998</v>
      </c>
      <c r="I168" s="317">
        <v>118.94999999999997</v>
      </c>
      <c r="J168" s="317">
        <v>120.39999999999998</v>
      </c>
      <c r="K168" s="316">
        <v>117.5</v>
      </c>
      <c r="L168" s="316">
        <v>114.7</v>
      </c>
      <c r="M168" s="316">
        <v>3.0840399999999999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4884.05</v>
      </c>
      <c r="D169" s="317">
        <v>4875.3499999999995</v>
      </c>
      <c r="E169" s="317">
        <v>4860.6999999999989</v>
      </c>
      <c r="F169" s="317">
        <v>4837.3499999999995</v>
      </c>
      <c r="G169" s="317">
        <v>4822.6999999999989</v>
      </c>
      <c r="H169" s="317">
        <v>4898.6999999999989</v>
      </c>
      <c r="I169" s="317">
        <v>4913.3499999999985</v>
      </c>
      <c r="J169" s="317">
        <v>4936.6999999999989</v>
      </c>
      <c r="K169" s="316">
        <v>4890</v>
      </c>
      <c r="L169" s="316">
        <v>4852</v>
      </c>
      <c r="M169" s="316">
        <v>1.074E-2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3104.55</v>
      </c>
      <c r="D170" s="317">
        <v>3115.75</v>
      </c>
      <c r="E170" s="317">
        <v>3051.8</v>
      </c>
      <c r="F170" s="317">
        <v>2999.05</v>
      </c>
      <c r="G170" s="317">
        <v>2935.1000000000004</v>
      </c>
      <c r="H170" s="317">
        <v>3168.5</v>
      </c>
      <c r="I170" s="317">
        <v>3232.45</v>
      </c>
      <c r="J170" s="317">
        <v>3285.2</v>
      </c>
      <c r="K170" s="316">
        <v>3179.7</v>
      </c>
      <c r="L170" s="316">
        <v>3063</v>
      </c>
      <c r="M170" s="316">
        <v>0.80549999999999999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1520.75</v>
      </c>
      <c r="D171" s="317">
        <v>1526.3999999999999</v>
      </c>
      <c r="E171" s="317">
        <v>1502.7999999999997</v>
      </c>
      <c r="F171" s="317">
        <v>1484.85</v>
      </c>
      <c r="G171" s="317">
        <v>1461.2499999999998</v>
      </c>
      <c r="H171" s="317">
        <v>1544.3499999999997</v>
      </c>
      <c r="I171" s="317">
        <v>1567.9499999999996</v>
      </c>
      <c r="J171" s="317">
        <v>1585.8999999999996</v>
      </c>
      <c r="K171" s="316">
        <v>1550</v>
      </c>
      <c r="L171" s="316">
        <v>1508.45</v>
      </c>
      <c r="M171" s="316">
        <v>1.07901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402.4</v>
      </c>
      <c r="D172" s="317">
        <v>397.3</v>
      </c>
      <c r="E172" s="317">
        <v>391.45000000000005</v>
      </c>
      <c r="F172" s="317">
        <v>380.50000000000006</v>
      </c>
      <c r="G172" s="317">
        <v>374.65000000000009</v>
      </c>
      <c r="H172" s="317">
        <v>408.25</v>
      </c>
      <c r="I172" s="317">
        <v>414.1</v>
      </c>
      <c r="J172" s="317">
        <v>425.04999999999995</v>
      </c>
      <c r="K172" s="316">
        <v>403.15</v>
      </c>
      <c r="L172" s="316">
        <v>386.35</v>
      </c>
      <c r="M172" s="316">
        <v>5.9218200000000003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4264.95</v>
      </c>
      <c r="D173" s="317">
        <v>4231.6500000000005</v>
      </c>
      <c r="E173" s="317">
        <v>4183.3000000000011</v>
      </c>
      <c r="F173" s="317">
        <v>4101.6500000000005</v>
      </c>
      <c r="G173" s="317">
        <v>4053.3000000000011</v>
      </c>
      <c r="H173" s="317">
        <v>4313.3000000000011</v>
      </c>
      <c r="I173" s="317">
        <v>4361.6500000000015</v>
      </c>
      <c r="J173" s="317">
        <v>4443.3000000000011</v>
      </c>
      <c r="K173" s="316">
        <v>4280</v>
      </c>
      <c r="L173" s="316">
        <v>4150</v>
      </c>
      <c r="M173" s="316">
        <v>0.13084999999999999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639.20000000000005</v>
      </c>
      <c r="D174" s="317">
        <v>633.73333333333335</v>
      </c>
      <c r="E174" s="317">
        <v>618.4666666666667</v>
      </c>
      <c r="F174" s="317">
        <v>597.73333333333335</v>
      </c>
      <c r="G174" s="317">
        <v>582.4666666666667</v>
      </c>
      <c r="H174" s="317">
        <v>654.4666666666667</v>
      </c>
      <c r="I174" s="317">
        <v>669.73333333333335</v>
      </c>
      <c r="J174" s="317">
        <v>690.4666666666667</v>
      </c>
      <c r="K174" s="316">
        <v>649</v>
      </c>
      <c r="L174" s="316">
        <v>613</v>
      </c>
      <c r="M174" s="316">
        <v>38.702649999999998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1167.05</v>
      </c>
      <c r="D175" s="317">
        <v>1160.3500000000001</v>
      </c>
      <c r="E175" s="317">
        <v>1139.7000000000003</v>
      </c>
      <c r="F175" s="317">
        <v>1112.3500000000001</v>
      </c>
      <c r="G175" s="317">
        <v>1091.7000000000003</v>
      </c>
      <c r="H175" s="317">
        <v>1187.7000000000003</v>
      </c>
      <c r="I175" s="317">
        <v>1208.3500000000004</v>
      </c>
      <c r="J175" s="317">
        <v>1235.7000000000003</v>
      </c>
      <c r="K175" s="316">
        <v>1181</v>
      </c>
      <c r="L175" s="316">
        <v>1133</v>
      </c>
      <c r="M175" s="316">
        <v>0.39405000000000001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504.05</v>
      </c>
      <c r="D176" s="317">
        <v>502.26666666666671</v>
      </c>
      <c r="E176" s="317">
        <v>497.93333333333339</v>
      </c>
      <c r="F176" s="317">
        <v>491.81666666666666</v>
      </c>
      <c r="G176" s="317">
        <v>487.48333333333335</v>
      </c>
      <c r="H176" s="317">
        <v>508.38333333333344</v>
      </c>
      <c r="I176" s="317">
        <v>512.71666666666681</v>
      </c>
      <c r="J176" s="317">
        <v>518.83333333333348</v>
      </c>
      <c r="K176" s="316">
        <v>506.6</v>
      </c>
      <c r="L176" s="316">
        <v>496.15</v>
      </c>
      <c r="M176" s="316">
        <v>1.47055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819.6</v>
      </c>
      <c r="D177" s="317">
        <v>811.6</v>
      </c>
      <c r="E177" s="317">
        <v>798.7</v>
      </c>
      <c r="F177" s="317">
        <v>777.80000000000007</v>
      </c>
      <c r="G177" s="317">
        <v>764.90000000000009</v>
      </c>
      <c r="H177" s="317">
        <v>832.5</v>
      </c>
      <c r="I177" s="317">
        <v>845.39999999999986</v>
      </c>
      <c r="J177" s="317">
        <v>866.3</v>
      </c>
      <c r="K177" s="316">
        <v>824.5</v>
      </c>
      <c r="L177" s="316">
        <v>790.7</v>
      </c>
      <c r="M177" s="316">
        <v>19.243310000000001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458.3</v>
      </c>
      <c r="D178" s="317">
        <v>456.31666666666666</v>
      </c>
      <c r="E178" s="317">
        <v>453.33333333333331</v>
      </c>
      <c r="F178" s="317">
        <v>448.36666666666667</v>
      </c>
      <c r="G178" s="317">
        <v>445.38333333333333</v>
      </c>
      <c r="H178" s="317">
        <v>461.2833333333333</v>
      </c>
      <c r="I178" s="317">
        <v>464.26666666666665</v>
      </c>
      <c r="J178" s="317">
        <v>469.23333333333329</v>
      </c>
      <c r="K178" s="316">
        <v>459.3</v>
      </c>
      <c r="L178" s="316">
        <v>451.35</v>
      </c>
      <c r="M178" s="316">
        <v>0.49723000000000001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1416.85</v>
      </c>
      <c r="D179" s="317">
        <v>1406.9166666666667</v>
      </c>
      <c r="E179" s="317">
        <v>1393.5333333333335</v>
      </c>
      <c r="F179" s="317">
        <v>1370.2166666666667</v>
      </c>
      <c r="G179" s="317">
        <v>1356.8333333333335</v>
      </c>
      <c r="H179" s="317">
        <v>1430.2333333333336</v>
      </c>
      <c r="I179" s="317">
        <v>1443.6166666666668</v>
      </c>
      <c r="J179" s="317">
        <v>1466.9333333333336</v>
      </c>
      <c r="K179" s="316">
        <v>1420.3</v>
      </c>
      <c r="L179" s="316">
        <v>1383.6</v>
      </c>
      <c r="M179" s="316">
        <v>5.3169899999999997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83.05</v>
      </c>
      <c r="D180" s="317">
        <v>83.083333333333329</v>
      </c>
      <c r="E180" s="317">
        <v>82.36666666666666</v>
      </c>
      <c r="F180" s="317">
        <v>81.683333333333337</v>
      </c>
      <c r="G180" s="317">
        <v>80.966666666666669</v>
      </c>
      <c r="H180" s="317">
        <v>83.766666666666652</v>
      </c>
      <c r="I180" s="317">
        <v>84.48333333333332</v>
      </c>
      <c r="J180" s="317">
        <v>85.166666666666643</v>
      </c>
      <c r="K180" s="316">
        <v>83.8</v>
      </c>
      <c r="L180" s="316">
        <v>82.4</v>
      </c>
      <c r="M180" s="316">
        <v>4.6675899999999997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250.75</v>
      </c>
      <c r="D181" s="317">
        <v>247.54999999999998</v>
      </c>
      <c r="E181" s="317">
        <v>242.54999999999995</v>
      </c>
      <c r="F181" s="317">
        <v>234.34999999999997</v>
      </c>
      <c r="G181" s="317">
        <v>229.34999999999994</v>
      </c>
      <c r="H181" s="317">
        <v>255.74999999999997</v>
      </c>
      <c r="I181" s="317">
        <v>260.75</v>
      </c>
      <c r="J181" s="317">
        <v>268.95</v>
      </c>
      <c r="K181" s="316">
        <v>252.55</v>
      </c>
      <c r="L181" s="316">
        <v>239.35</v>
      </c>
      <c r="M181" s="316">
        <v>7.6682399999999999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479.95</v>
      </c>
      <c r="D182" s="317">
        <v>471.39999999999992</v>
      </c>
      <c r="E182" s="317">
        <v>459.94999999999982</v>
      </c>
      <c r="F182" s="317">
        <v>439.94999999999987</v>
      </c>
      <c r="G182" s="317">
        <v>428.49999999999977</v>
      </c>
      <c r="H182" s="317">
        <v>491.39999999999986</v>
      </c>
      <c r="I182" s="317">
        <v>502.85</v>
      </c>
      <c r="J182" s="317">
        <v>522.84999999999991</v>
      </c>
      <c r="K182" s="316">
        <v>482.85</v>
      </c>
      <c r="L182" s="316">
        <v>451.4</v>
      </c>
      <c r="M182" s="316">
        <v>6.8210899999999999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1481.4</v>
      </c>
      <c r="D183" s="317">
        <v>1473.1499999999999</v>
      </c>
      <c r="E183" s="317">
        <v>1456.2999999999997</v>
      </c>
      <c r="F183" s="317">
        <v>1431.1999999999998</v>
      </c>
      <c r="G183" s="317">
        <v>1414.3499999999997</v>
      </c>
      <c r="H183" s="317">
        <v>1498.2499999999998</v>
      </c>
      <c r="I183" s="317">
        <v>1515.0999999999997</v>
      </c>
      <c r="J183" s="317">
        <v>1540.1999999999998</v>
      </c>
      <c r="K183" s="316">
        <v>1490</v>
      </c>
      <c r="L183" s="316">
        <v>1448.05</v>
      </c>
      <c r="M183" s="316">
        <v>7.6919199999999996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154.25</v>
      </c>
      <c r="D184" s="317">
        <v>152.58333333333334</v>
      </c>
      <c r="E184" s="317">
        <v>149.76666666666668</v>
      </c>
      <c r="F184" s="317">
        <v>145.28333333333333</v>
      </c>
      <c r="G184" s="317">
        <v>142.46666666666667</v>
      </c>
      <c r="H184" s="317">
        <v>157.06666666666669</v>
      </c>
      <c r="I184" s="317">
        <v>159.88333333333335</v>
      </c>
      <c r="J184" s="317">
        <v>164.3666666666667</v>
      </c>
      <c r="K184" s="316">
        <v>155.4</v>
      </c>
      <c r="L184" s="316">
        <v>148.1</v>
      </c>
      <c r="M184" s="316">
        <v>20.581769999999999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1730.85</v>
      </c>
      <c r="D185" s="317">
        <v>1727.6166666666668</v>
      </c>
      <c r="E185" s="317">
        <v>1689.2833333333335</v>
      </c>
      <c r="F185" s="317">
        <v>1647.7166666666667</v>
      </c>
      <c r="G185" s="317">
        <v>1609.3833333333334</v>
      </c>
      <c r="H185" s="317">
        <v>1769.1833333333336</v>
      </c>
      <c r="I185" s="317">
        <v>1807.5166666666667</v>
      </c>
      <c r="J185" s="317">
        <v>1849.0833333333337</v>
      </c>
      <c r="K185" s="316">
        <v>1765.95</v>
      </c>
      <c r="L185" s="316">
        <v>1686.05</v>
      </c>
      <c r="M185" s="316">
        <v>1.97295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150.55000000000001</v>
      </c>
      <c r="D186" s="317">
        <v>149.13333333333333</v>
      </c>
      <c r="E186" s="317">
        <v>146.76666666666665</v>
      </c>
      <c r="F186" s="317">
        <v>142.98333333333332</v>
      </c>
      <c r="G186" s="317">
        <v>140.61666666666665</v>
      </c>
      <c r="H186" s="317">
        <v>152.91666666666666</v>
      </c>
      <c r="I186" s="317">
        <v>155.28333333333333</v>
      </c>
      <c r="J186" s="317">
        <v>159.06666666666666</v>
      </c>
      <c r="K186" s="316">
        <v>151.5</v>
      </c>
      <c r="L186" s="316">
        <v>145.35</v>
      </c>
      <c r="M186" s="316">
        <v>14.64457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263.3</v>
      </c>
      <c r="D187" s="317">
        <v>263</v>
      </c>
      <c r="E187" s="317">
        <v>257.75</v>
      </c>
      <c r="F187" s="317">
        <v>252.2</v>
      </c>
      <c r="G187" s="317">
        <v>246.95</v>
      </c>
      <c r="H187" s="317">
        <v>268.55</v>
      </c>
      <c r="I187" s="317">
        <v>273.8</v>
      </c>
      <c r="J187" s="317">
        <v>279.35000000000002</v>
      </c>
      <c r="K187" s="316">
        <v>268.25</v>
      </c>
      <c r="L187" s="316">
        <v>257.45</v>
      </c>
      <c r="M187" s="316">
        <v>7.8720299999999996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834.05</v>
      </c>
      <c r="D188" s="317">
        <v>818.88333333333333</v>
      </c>
      <c r="E188" s="317">
        <v>797.81666666666661</v>
      </c>
      <c r="F188" s="317">
        <v>761.58333333333326</v>
      </c>
      <c r="G188" s="317">
        <v>740.51666666666654</v>
      </c>
      <c r="H188" s="317">
        <v>855.11666666666667</v>
      </c>
      <c r="I188" s="317">
        <v>876.18333333333351</v>
      </c>
      <c r="J188" s="317">
        <v>912.41666666666674</v>
      </c>
      <c r="K188" s="316">
        <v>839.95</v>
      </c>
      <c r="L188" s="316">
        <v>782.65</v>
      </c>
      <c r="M188" s="316">
        <v>7.4487300000000003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555.95000000000005</v>
      </c>
      <c r="D189" s="317">
        <v>556.9</v>
      </c>
      <c r="E189" s="317">
        <v>549.79999999999995</v>
      </c>
      <c r="F189" s="317">
        <v>543.65</v>
      </c>
      <c r="G189" s="317">
        <v>536.54999999999995</v>
      </c>
      <c r="H189" s="317">
        <v>563.04999999999995</v>
      </c>
      <c r="I189" s="317">
        <v>570.15000000000009</v>
      </c>
      <c r="J189" s="317">
        <v>576.29999999999995</v>
      </c>
      <c r="K189" s="316">
        <v>564</v>
      </c>
      <c r="L189" s="316">
        <v>550.75</v>
      </c>
      <c r="M189" s="316">
        <v>10.03162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1671.65</v>
      </c>
      <c r="D190" s="317">
        <v>1654.1833333333334</v>
      </c>
      <c r="E190" s="317">
        <v>1629.5166666666669</v>
      </c>
      <c r="F190" s="317">
        <v>1587.3833333333334</v>
      </c>
      <c r="G190" s="317">
        <v>1562.7166666666669</v>
      </c>
      <c r="H190" s="317">
        <v>1696.3166666666668</v>
      </c>
      <c r="I190" s="317">
        <v>1720.9833333333333</v>
      </c>
      <c r="J190" s="317">
        <v>1763.1166666666668</v>
      </c>
      <c r="K190" s="316">
        <v>1678.85</v>
      </c>
      <c r="L190" s="316">
        <v>1612.05</v>
      </c>
      <c r="M190" s="316">
        <v>10.28903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944.65</v>
      </c>
      <c r="D191" s="317">
        <v>943.20000000000016</v>
      </c>
      <c r="E191" s="317">
        <v>919.40000000000032</v>
      </c>
      <c r="F191" s="317">
        <v>894.1500000000002</v>
      </c>
      <c r="G191" s="317">
        <v>870.35000000000036</v>
      </c>
      <c r="H191" s="317">
        <v>968.45000000000027</v>
      </c>
      <c r="I191" s="317">
        <v>992.25000000000023</v>
      </c>
      <c r="J191" s="317">
        <v>1017.5000000000002</v>
      </c>
      <c r="K191" s="316">
        <v>967</v>
      </c>
      <c r="L191" s="316">
        <v>917.95</v>
      </c>
      <c r="M191" s="316">
        <v>3.7800400000000001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18.149999999999999</v>
      </c>
      <c r="D192" s="317">
        <v>18.033333333333335</v>
      </c>
      <c r="E192" s="317">
        <v>17.766666666666669</v>
      </c>
      <c r="F192" s="317">
        <v>17.383333333333333</v>
      </c>
      <c r="G192" s="317">
        <v>17.116666666666667</v>
      </c>
      <c r="H192" s="317">
        <v>18.416666666666671</v>
      </c>
      <c r="I192" s="317">
        <v>18.683333333333337</v>
      </c>
      <c r="J192" s="317">
        <v>19.066666666666674</v>
      </c>
      <c r="K192" s="316">
        <v>18.3</v>
      </c>
      <c r="L192" s="316">
        <v>17.649999999999999</v>
      </c>
      <c r="M192" s="316">
        <v>16.904789999999998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900.45</v>
      </c>
      <c r="D193" s="317">
        <v>901.81666666666672</v>
      </c>
      <c r="E193" s="317">
        <v>888.78333333333342</v>
      </c>
      <c r="F193" s="317">
        <v>877.11666666666667</v>
      </c>
      <c r="G193" s="317">
        <v>864.08333333333337</v>
      </c>
      <c r="H193" s="317">
        <v>913.48333333333346</v>
      </c>
      <c r="I193" s="317">
        <v>926.51666666666677</v>
      </c>
      <c r="J193" s="317">
        <v>938.18333333333351</v>
      </c>
      <c r="K193" s="316">
        <v>914.85</v>
      </c>
      <c r="L193" s="316">
        <v>890.15</v>
      </c>
      <c r="M193" s="316">
        <v>0.47543000000000002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1252.6500000000001</v>
      </c>
      <c r="D194" s="317">
        <v>1246.9833333333333</v>
      </c>
      <c r="E194" s="317">
        <v>1236.0166666666667</v>
      </c>
      <c r="F194" s="317">
        <v>1219.3833333333332</v>
      </c>
      <c r="G194" s="317">
        <v>1208.4166666666665</v>
      </c>
      <c r="H194" s="317">
        <v>1263.6166666666668</v>
      </c>
      <c r="I194" s="317">
        <v>1274.5833333333335</v>
      </c>
      <c r="J194" s="317">
        <v>1291.2166666666669</v>
      </c>
      <c r="K194" s="316">
        <v>1257.95</v>
      </c>
      <c r="L194" s="316">
        <v>1230.3499999999999</v>
      </c>
      <c r="M194" s="316">
        <v>5.9467499999999998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1082.9000000000001</v>
      </c>
      <c r="D195" s="317">
        <v>1071.4166666666667</v>
      </c>
      <c r="E195" s="317">
        <v>1056.8333333333335</v>
      </c>
      <c r="F195" s="317">
        <v>1030.7666666666667</v>
      </c>
      <c r="G195" s="317">
        <v>1016.1833333333334</v>
      </c>
      <c r="H195" s="317">
        <v>1097.4833333333336</v>
      </c>
      <c r="I195" s="317">
        <v>1112.0666666666671</v>
      </c>
      <c r="J195" s="317">
        <v>1138.1333333333337</v>
      </c>
      <c r="K195" s="316">
        <v>1086</v>
      </c>
      <c r="L195" s="316">
        <v>1045.3499999999999</v>
      </c>
      <c r="M195" s="316">
        <v>26.20776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2190.5500000000002</v>
      </c>
      <c r="D196" s="317">
        <v>2182.6333333333332</v>
      </c>
      <c r="E196" s="317">
        <v>2168.6666666666665</v>
      </c>
      <c r="F196" s="317">
        <v>2146.7833333333333</v>
      </c>
      <c r="G196" s="317">
        <v>2132.8166666666666</v>
      </c>
      <c r="H196" s="317">
        <v>2204.5166666666664</v>
      </c>
      <c r="I196" s="317">
        <v>2218.4833333333336</v>
      </c>
      <c r="J196" s="317">
        <v>2240.3666666666663</v>
      </c>
      <c r="K196" s="316">
        <v>2196.6</v>
      </c>
      <c r="L196" s="316">
        <v>2160.75</v>
      </c>
      <c r="M196" s="316">
        <v>30.791550000000001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1811.4</v>
      </c>
      <c r="D197" s="317">
        <v>1790.1499999999999</v>
      </c>
      <c r="E197" s="317">
        <v>1765.2999999999997</v>
      </c>
      <c r="F197" s="317">
        <v>1719.1999999999998</v>
      </c>
      <c r="G197" s="317">
        <v>1694.3499999999997</v>
      </c>
      <c r="H197" s="317">
        <v>1836.2499999999998</v>
      </c>
      <c r="I197" s="317">
        <v>1861.0999999999997</v>
      </c>
      <c r="J197" s="317">
        <v>1907.1999999999998</v>
      </c>
      <c r="K197" s="316">
        <v>1815</v>
      </c>
      <c r="L197" s="316">
        <v>1744.05</v>
      </c>
      <c r="M197" s="316">
        <v>3.5575999999999999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1314</v>
      </c>
      <c r="D198" s="317">
        <v>1309.7333333333333</v>
      </c>
      <c r="E198" s="317">
        <v>1302.4666666666667</v>
      </c>
      <c r="F198" s="317">
        <v>1290.9333333333334</v>
      </c>
      <c r="G198" s="317">
        <v>1283.6666666666667</v>
      </c>
      <c r="H198" s="317">
        <v>1321.2666666666667</v>
      </c>
      <c r="I198" s="317">
        <v>1328.5333333333335</v>
      </c>
      <c r="J198" s="317">
        <v>1340.0666666666666</v>
      </c>
      <c r="K198" s="316">
        <v>1317</v>
      </c>
      <c r="L198" s="316">
        <v>1298.2</v>
      </c>
      <c r="M198" s="316">
        <v>83.207220000000007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554.85</v>
      </c>
      <c r="D199" s="317">
        <v>551.4</v>
      </c>
      <c r="E199" s="317">
        <v>545.94999999999993</v>
      </c>
      <c r="F199" s="317">
        <v>537.04999999999995</v>
      </c>
      <c r="G199" s="317">
        <v>531.59999999999991</v>
      </c>
      <c r="H199" s="317">
        <v>560.29999999999995</v>
      </c>
      <c r="I199" s="317">
        <v>565.75</v>
      </c>
      <c r="J199" s="317">
        <v>574.65</v>
      </c>
      <c r="K199" s="316">
        <v>556.85</v>
      </c>
      <c r="L199" s="316">
        <v>542.5</v>
      </c>
      <c r="M199" s="316">
        <v>20.576339999999998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1097.6500000000001</v>
      </c>
      <c r="D200" s="317">
        <v>1085.1666666666667</v>
      </c>
      <c r="E200" s="317">
        <v>1061.3333333333335</v>
      </c>
      <c r="F200" s="317">
        <v>1025.0166666666667</v>
      </c>
      <c r="G200" s="317">
        <v>1001.1833333333334</v>
      </c>
      <c r="H200" s="317">
        <v>1121.4833333333336</v>
      </c>
      <c r="I200" s="317">
        <v>1145.3166666666671</v>
      </c>
      <c r="J200" s="317">
        <v>1181.6333333333337</v>
      </c>
      <c r="K200" s="316">
        <v>1109</v>
      </c>
      <c r="L200" s="316">
        <v>1048.8499999999999</v>
      </c>
      <c r="M200" s="316">
        <v>2.8249399999999998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185.05</v>
      </c>
      <c r="D201" s="317">
        <v>186.1</v>
      </c>
      <c r="E201" s="317">
        <v>183.75</v>
      </c>
      <c r="F201" s="317">
        <v>182.45000000000002</v>
      </c>
      <c r="G201" s="317">
        <v>180.10000000000002</v>
      </c>
      <c r="H201" s="317">
        <v>187.39999999999998</v>
      </c>
      <c r="I201" s="317">
        <v>189.74999999999994</v>
      </c>
      <c r="J201" s="317">
        <v>191.04999999999995</v>
      </c>
      <c r="K201" s="316">
        <v>188.45</v>
      </c>
      <c r="L201" s="316">
        <v>184.8</v>
      </c>
      <c r="M201" s="316">
        <v>1.2110000000000001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106.9</v>
      </c>
      <c r="D202" s="317">
        <v>106.21666666666668</v>
      </c>
      <c r="E202" s="317">
        <v>104.48333333333336</v>
      </c>
      <c r="F202" s="317">
        <v>102.06666666666668</v>
      </c>
      <c r="G202" s="317">
        <v>100.33333333333336</v>
      </c>
      <c r="H202" s="317">
        <v>108.63333333333337</v>
      </c>
      <c r="I202" s="317">
        <v>110.36666666666669</v>
      </c>
      <c r="J202" s="317">
        <v>112.78333333333337</v>
      </c>
      <c r="K202" s="316">
        <v>107.95</v>
      </c>
      <c r="L202" s="316">
        <v>103.8</v>
      </c>
      <c r="M202" s="316">
        <v>5.9417299999999997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2523.5</v>
      </c>
      <c r="D203" s="317">
        <v>2521.4666666666667</v>
      </c>
      <c r="E203" s="317">
        <v>2504.0833333333335</v>
      </c>
      <c r="F203" s="317">
        <v>2484.666666666667</v>
      </c>
      <c r="G203" s="317">
        <v>2467.2833333333338</v>
      </c>
      <c r="H203" s="317">
        <v>2540.8833333333332</v>
      </c>
      <c r="I203" s="317">
        <v>2558.2666666666664</v>
      </c>
      <c r="J203" s="317">
        <v>2577.6833333333329</v>
      </c>
      <c r="K203" s="316">
        <v>2538.85</v>
      </c>
      <c r="L203" s="316">
        <v>2502.0500000000002</v>
      </c>
      <c r="M203" s="316">
        <v>5.1752500000000001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67.95</v>
      </c>
      <c r="D204" s="317">
        <v>67.216666666666669</v>
      </c>
      <c r="E204" s="317">
        <v>65.63333333333334</v>
      </c>
      <c r="F204" s="317">
        <v>63.316666666666677</v>
      </c>
      <c r="G204" s="317">
        <v>61.733333333333348</v>
      </c>
      <c r="H204" s="317">
        <v>69.533333333333331</v>
      </c>
      <c r="I204" s="317">
        <v>71.116666666666646</v>
      </c>
      <c r="J204" s="317">
        <v>73.433333333333323</v>
      </c>
      <c r="K204" s="316">
        <v>68.8</v>
      </c>
      <c r="L204" s="316">
        <v>64.900000000000006</v>
      </c>
      <c r="M204" s="316">
        <v>56.888890000000004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912.35</v>
      </c>
      <c r="D205" s="317">
        <v>898.11666666666667</v>
      </c>
      <c r="E205" s="317">
        <v>876.23333333333335</v>
      </c>
      <c r="F205" s="317">
        <v>840.11666666666667</v>
      </c>
      <c r="G205" s="317">
        <v>818.23333333333335</v>
      </c>
      <c r="H205" s="317">
        <v>934.23333333333335</v>
      </c>
      <c r="I205" s="317">
        <v>956.11666666666679</v>
      </c>
      <c r="J205" s="317">
        <v>992.23333333333335</v>
      </c>
      <c r="K205" s="316">
        <v>920</v>
      </c>
      <c r="L205" s="316">
        <v>862</v>
      </c>
      <c r="M205" s="316">
        <v>0.63880999999999999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392.9</v>
      </c>
      <c r="D206" s="317">
        <v>392.98333333333335</v>
      </c>
      <c r="E206" s="317">
        <v>387.16666666666669</v>
      </c>
      <c r="F206" s="317">
        <v>381.43333333333334</v>
      </c>
      <c r="G206" s="317">
        <v>375.61666666666667</v>
      </c>
      <c r="H206" s="317">
        <v>398.7166666666667</v>
      </c>
      <c r="I206" s="317">
        <v>404.5333333333333</v>
      </c>
      <c r="J206" s="317">
        <v>410.26666666666671</v>
      </c>
      <c r="K206" s="316">
        <v>398.8</v>
      </c>
      <c r="L206" s="316">
        <v>387.25</v>
      </c>
      <c r="M206" s="316">
        <v>0.74007000000000001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428.4</v>
      </c>
      <c r="D207" s="317">
        <v>421.25</v>
      </c>
      <c r="E207" s="317">
        <v>405.2</v>
      </c>
      <c r="F207" s="317">
        <v>382</v>
      </c>
      <c r="G207" s="317">
        <v>365.95</v>
      </c>
      <c r="H207" s="317">
        <v>444.45</v>
      </c>
      <c r="I207" s="317">
        <v>460.49999999999994</v>
      </c>
      <c r="J207" s="317">
        <v>483.7</v>
      </c>
      <c r="K207" s="316">
        <v>437.3</v>
      </c>
      <c r="L207" s="316">
        <v>398.05</v>
      </c>
      <c r="M207" s="316">
        <v>377.72554000000002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100.4</v>
      </c>
      <c r="D208" s="317">
        <v>98.833333333333329</v>
      </c>
      <c r="E208" s="317">
        <v>94.466666666666654</v>
      </c>
      <c r="F208" s="317">
        <v>88.533333333333331</v>
      </c>
      <c r="G208" s="317">
        <v>84.166666666666657</v>
      </c>
      <c r="H208" s="317">
        <v>104.76666666666665</v>
      </c>
      <c r="I208" s="317">
        <v>109.13333333333333</v>
      </c>
      <c r="J208" s="317">
        <v>115.06666666666665</v>
      </c>
      <c r="K208" s="316">
        <v>103.2</v>
      </c>
      <c r="L208" s="316">
        <v>92.9</v>
      </c>
      <c r="M208" s="316">
        <v>104.75451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255.85</v>
      </c>
      <c r="D209" s="317">
        <v>254.88333333333333</v>
      </c>
      <c r="E209" s="317">
        <v>252.06666666666666</v>
      </c>
      <c r="F209" s="317">
        <v>248.28333333333333</v>
      </c>
      <c r="G209" s="317">
        <v>245.46666666666667</v>
      </c>
      <c r="H209" s="317">
        <v>258.66666666666663</v>
      </c>
      <c r="I209" s="317">
        <v>261.48333333333323</v>
      </c>
      <c r="J209" s="317">
        <v>265.26666666666665</v>
      </c>
      <c r="K209" s="316">
        <v>257.7</v>
      </c>
      <c r="L209" s="316">
        <v>251.1</v>
      </c>
      <c r="M209" s="316">
        <v>47.94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2245</v>
      </c>
      <c r="D210" s="317">
        <v>2247.7666666666669</v>
      </c>
      <c r="E210" s="317">
        <v>2218.5333333333338</v>
      </c>
      <c r="F210" s="317">
        <v>2192.0666666666671</v>
      </c>
      <c r="G210" s="317">
        <v>2162.8333333333339</v>
      </c>
      <c r="H210" s="317">
        <v>2274.2333333333336</v>
      </c>
      <c r="I210" s="317">
        <v>2303.4666666666662</v>
      </c>
      <c r="J210" s="317">
        <v>2329.9333333333334</v>
      </c>
      <c r="K210" s="316">
        <v>2277</v>
      </c>
      <c r="L210" s="316">
        <v>2221.3000000000002</v>
      </c>
      <c r="M210" s="316">
        <v>20.55096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293.8</v>
      </c>
      <c r="D211" s="317">
        <v>291.45</v>
      </c>
      <c r="E211" s="317">
        <v>286.59999999999997</v>
      </c>
      <c r="F211" s="317">
        <v>279.39999999999998</v>
      </c>
      <c r="G211" s="317">
        <v>274.54999999999995</v>
      </c>
      <c r="H211" s="317">
        <v>298.64999999999998</v>
      </c>
      <c r="I211" s="317">
        <v>303.5</v>
      </c>
      <c r="J211" s="317">
        <v>310.7</v>
      </c>
      <c r="K211" s="316">
        <v>296.3</v>
      </c>
      <c r="L211" s="316">
        <v>284.25</v>
      </c>
      <c r="M211" s="316">
        <v>8.2154100000000003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755.5</v>
      </c>
      <c r="D212" s="317">
        <v>758.16666666666663</v>
      </c>
      <c r="E212" s="317">
        <v>748.33333333333326</v>
      </c>
      <c r="F212" s="317">
        <v>741.16666666666663</v>
      </c>
      <c r="G212" s="317">
        <v>731.33333333333326</v>
      </c>
      <c r="H212" s="317">
        <v>765.33333333333326</v>
      </c>
      <c r="I212" s="317">
        <v>775.16666666666652</v>
      </c>
      <c r="J212" s="317">
        <v>782.33333333333326</v>
      </c>
      <c r="K212" s="316">
        <v>768</v>
      </c>
      <c r="L212" s="316">
        <v>751</v>
      </c>
      <c r="M212" s="316">
        <v>0.32371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32678.9</v>
      </c>
      <c r="D213" s="317">
        <v>32491.633333333331</v>
      </c>
      <c r="E213" s="317">
        <v>32190.266666666663</v>
      </c>
      <c r="F213" s="317">
        <v>31701.633333333331</v>
      </c>
      <c r="G213" s="317">
        <v>31400.266666666663</v>
      </c>
      <c r="H213" s="317">
        <v>32980.266666666663</v>
      </c>
      <c r="I213" s="317">
        <v>33281.633333333331</v>
      </c>
      <c r="J213" s="317">
        <v>33770.266666666663</v>
      </c>
      <c r="K213" s="316">
        <v>32793</v>
      </c>
      <c r="L213" s="316">
        <v>32003</v>
      </c>
      <c r="M213" s="316">
        <v>8.1509999999999999E-2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32.6</v>
      </c>
      <c r="D214" s="317">
        <v>32.516666666666666</v>
      </c>
      <c r="E214" s="317">
        <v>32.133333333333333</v>
      </c>
      <c r="F214" s="317">
        <v>31.666666666666664</v>
      </c>
      <c r="G214" s="317">
        <v>31.283333333333331</v>
      </c>
      <c r="H214" s="317">
        <v>32.983333333333334</v>
      </c>
      <c r="I214" s="317">
        <v>33.36666666666666</v>
      </c>
      <c r="J214" s="317">
        <v>33.833333333333336</v>
      </c>
      <c r="K214" s="316">
        <v>32.9</v>
      </c>
      <c r="L214" s="316">
        <v>32.049999999999997</v>
      </c>
      <c r="M214" s="316">
        <v>10.11955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75.7</v>
      </c>
      <c r="D215" s="317">
        <v>74.883333333333326</v>
      </c>
      <c r="E215" s="317">
        <v>73.516666666666652</v>
      </c>
      <c r="F215" s="317">
        <v>71.333333333333329</v>
      </c>
      <c r="G215" s="317">
        <v>69.966666666666654</v>
      </c>
      <c r="H215" s="317">
        <v>77.066666666666649</v>
      </c>
      <c r="I215" s="317">
        <v>78.433333333333323</v>
      </c>
      <c r="J215" s="317">
        <v>80.616666666666646</v>
      </c>
      <c r="K215" s="316">
        <v>76.25</v>
      </c>
      <c r="L215" s="316">
        <v>72.7</v>
      </c>
      <c r="M215" s="316">
        <v>70.242429999999999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120.05</v>
      </c>
      <c r="D216" s="317">
        <v>119.34999999999998</v>
      </c>
      <c r="E216" s="317">
        <v>117.79999999999995</v>
      </c>
      <c r="F216" s="317">
        <v>115.54999999999997</v>
      </c>
      <c r="G216" s="317">
        <v>113.99999999999994</v>
      </c>
      <c r="H216" s="317">
        <v>121.59999999999997</v>
      </c>
      <c r="I216" s="317">
        <v>123.15</v>
      </c>
      <c r="J216" s="317">
        <v>125.39999999999998</v>
      </c>
      <c r="K216" s="316">
        <v>120.9</v>
      </c>
      <c r="L216" s="316">
        <v>117.1</v>
      </c>
      <c r="M216" s="316">
        <v>98.203479999999999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710</v>
      </c>
      <c r="D217" s="317">
        <v>702.38333333333333</v>
      </c>
      <c r="E217" s="317">
        <v>692.76666666666665</v>
      </c>
      <c r="F217" s="317">
        <v>675.5333333333333</v>
      </c>
      <c r="G217" s="317">
        <v>665.91666666666663</v>
      </c>
      <c r="H217" s="317">
        <v>719.61666666666667</v>
      </c>
      <c r="I217" s="317">
        <v>729.23333333333323</v>
      </c>
      <c r="J217" s="317">
        <v>746.4666666666667</v>
      </c>
      <c r="K217" s="316">
        <v>712</v>
      </c>
      <c r="L217" s="316">
        <v>685.15</v>
      </c>
      <c r="M217" s="316">
        <v>127.65052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1311.35</v>
      </c>
      <c r="D218" s="317">
        <v>1304.2166666666665</v>
      </c>
      <c r="E218" s="317">
        <v>1293.083333333333</v>
      </c>
      <c r="F218" s="317">
        <v>1274.8166666666666</v>
      </c>
      <c r="G218" s="317">
        <v>1263.6833333333332</v>
      </c>
      <c r="H218" s="317">
        <v>1322.4833333333329</v>
      </c>
      <c r="I218" s="317">
        <v>1333.6166666666666</v>
      </c>
      <c r="J218" s="317">
        <v>1351.8833333333328</v>
      </c>
      <c r="K218" s="316">
        <v>1315.35</v>
      </c>
      <c r="L218" s="316">
        <v>1285.95</v>
      </c>
      <c r="M218" s="316">
        <v>4.6675500000000003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500.3</v>
      </c>
      <c r="D219" s="317">
        <v>499.60000000000008</v>
      </c>
      <c r="E219" s="317">
        <v>492.60000000000014</v>
      </c>
      <c r="F219" s="317">
        <v>484.90000000000003</v>
      </c>
      <c r="G219" s="317">
        <v>477.90000000000009</v>
      </c>
      <c r="H219" s="317">
        <v>507.30000000000018</v>
      </c>
      <c r="I219" s="317">
        <v>514.30000000000007</v>
      </c>
      <c r="J219" s="317">
        <v>522.00000000000023</v>
      </c>
      <c r="K219" s="316">
        <v>506.6</v>
      </c>
      <c r="L219" s="316">
        <v>491.9</v>
      </c>
      <c r="M219" s="316">
        <v>14.05537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142.19999999999999</v>
      </c>
      <c r="D220" s="317">
        <v>140.01666666666665</v>
      </c>
      <c r="E220" s="317">
        <v>136.33333333333331</v>
      </c>
      <c r="F220" s="317">
        <v>130.46666666666667</v>
      </c>
      <c r="G220" s="317">
        <v>126.78333333333333</v>
      </c>
      <c r="H220" s="317">
        <v>145.8833333333333</v>
      </c>
      <c r="I220" s="317">
        <v>149.56666666666663</v>
      </c>
      <c r="J220" s="317">
        <v>155.43333333333328</v>
      </c>
      <c r="K220" s="316">
        <v>143.69999999999999</v>
      </c>
      <c r="L220" s="316">
        <v>134.15</v>
      </c>
      <c r="M220" s="316">
        <v>3.7000099999999998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38.25</v>
      </c>
      <c r="D221" s="317">
        <v>37.966666666666669</v>
      </c>
      <c r="E221" s="317">
        <v>37.533333333333339</v>
      </c>
      <c r="F221" s="317">
        <v>36.81666666666667</v>
      </c>
      <c r="G221" s="317">
        <v>36.38333333333334</v>
      </c>
      <c r="H221" s="317">
        <v>38.683333333333337</v>
      </c>
      <c r="I221" s="317">
        <v>39.116666666666674</v>
      </c>
      <c r="J221" s="317">
        <v>39.833333333333336</v>
      </c>
      <c r="K221" s="316">
        <v>38.4</v>
      </c>
      <c r="L221" s="316">
        <v>37.25</v>
      </c>
      <c r="M221" s="316">
        <v>40.36018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9.35</v>
      </c>
      <c r="D222" s="317">
        <v>9.35</v>
      </c>
      <c r="E222" s="317">
        <v>9.1499999999999986</v>
      </c>
      <c r="F222" s="317">
        <v>8.9499999999999993</v>
      </c>
      <c r="G222" s="317">
        <v>8.7499999999999982</v>
      </c>
      <c r="H222" s="317">
        <v>9.5499999999999989</v>
      </c>
      <c r="I222" s="317">
        <v>9.7499999999999982</v>
      </c>
      <c r="J222" s="317">
        <v>9.9499999999999993</v>
      </c>
      <c r="K222" s="316">
        <v>9.5500000000000007</v>
      </c>
      <c r="L222" s="316">
        <v>9.15</v>
      </c>
      <c r="M222" s="316">
        <v>1583.0460399999999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52.65</v>
      </c>
      <c r="D223" s="317">
        <v>52.233333333333327</v>
      </c>
      <c r="E223" s="317">
        <v>51.466666666666654</v>
      </c>
      <c r="F223" s="317">
        <v>50.283333333333324</v>
      </c>
      <c r="G223" s="317">
        <v>49.516666666666652</v>
      </c>
      <c r="H223" s="317">
        <v>53.416666666666657</v>
      </c>
      <c r="I223" s="317">
        <v>54.183333333333323</v>
      </c>
      <c r="J223" s="317">
        <v>55.36666666666666</v>
      </c>
      <c r="K223" s="316">
        <v>53</v>
      </c>
      <c r="L223" s="316">
        <v>51.05</v>
      </c>
      <c r="M223" s="316">
        <v>34.890389999999996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36.75</v>
      </c>
      <c r="D224" s="317">
        <v>36.466666666666669</v>
      </c>
      <c r="E224" s="317">
        <v>35.88333333333334</v>
      </c>
      <c r="F224" s="317">
        <v>35.016666666666673</v>
      </c>
      <c r="G224" s="317">
        <v>34.433333333333344</v>
      </c>
      <c r="H224" s="317">
        <v>37.333333333333336</v>
      </c>
      <c r="I224" s="317">
        <v>37.916666666666664</v>
      </c>
      <c r="J224" s="317">
        <v>38.783333333333331</v>
      </c>
      <c r="K224" s="316">
        <v>37.049999999999997</v>
      </c>
      <c r="L224" s="316">
        <v>35.6</v>
      </c>
      <c r="M224" s="316">
        <v>215.54073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195.3</v>
      </c>
      <c r="D225" s="317">
        <v>193.45000000000002</v>
      </c>
      <c r="E225" s="317">
        <v>190.65000000000003</v>
      </c>
      <c r="F225" s="317">
        <v>186.00000000000003</v>
      </c>
      <c r="G225" s="317">
        <v>183.20000000000005</v>
      </c>
      <c r="H225" s="317">
        <v>198.10000000000002</v>
      </c>
      <c r="I225" s="317">
        <v>200.90000000000003</v>
      </c>
      <c r="J225" s="317">
        <v>205.55</v>
      </c>
      <c r="K225" s="316">
        <v>196.25</v>
      </c>
      <c r="L225" s="316">
        <v>188.8</v>
      </c>
      <c r="M225" s="316">
        <v>88.798280000000005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882.7</v>
      </c>
      <c r="D226" s="317">
        <v>889.30000000000007</v>
      </c>
      <c r="E226" s="317">
        <v>860.40000000000009</v>
      </c>
      <c r="F226" s="317">
        <v>838.1</v>
      </c>
      <c r="G226" s="317">
        <v>809.2</v>
      </c>
      <c r="H226" s="317">
        <v>911.60000000000014</v>
      </c>
      <c r="I226" s="317">
        <v>940.5</v>
      </c>
      <c r="J226" s="317">
        <v>962.80000000000018</v>
      </c>
      <c r="K226" s="316">
        <v>918.2</v>
      </c>
      <c r="L226" s="316">
        <v>867</v>
      </c>
      <c r="M226" s="316">
        <v>0.25024999999999997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386.55</v>
      </c>
      <c r="D227" s="317">
        <v>383.16666666666669</v>
      </c>
      <c r="E227" s="317">
        <v>378.88333333333338</v>
      </c>
      <c r="F227" s="317">
        <v>371.2166666666667</v>
      </c>
      <c r="G227" s="317">
        <v>366.93333333333339</v>
      </c>
      <c r="H227" s="317">
        <v>390.83333333333337</v>
      </c>
      <c r="I227" s="317">
        <v>395.11666666666667</v>
      </c>
      <c r="J227" s="317">
        <v>402.78333333333336</v>
      </c>
      <c r="K227" s="316">
        <v>387.45</v>
      </c>
      <c r="L227" s="316">
        <v>375.5</v>
      </c>
      <c r="M227" s="316">
        <v>53.604379999999999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306.45</v>
      </c>
      <c r="D228" s="317">
        <v>305.61666666666662</v>
      </c>
      <c r="E228" s="317">
        <v>296.83333333333326</v>
      </c>
      <c r="F228" s="317">
        <v>287.21666666666664</v>
      </c>
      <c r="G228" s="317">
        <v>278.43333333333328</v>
      </c>
      <c r="H228" s="317">
        <v>315.23333333333323</v>
      </c>
      <c r="I228" s="317">
        <v>324.01666666666665</v>
      </c>
      <c r="J228" s="317">
        <v>333.63333333333321</v>
      </c>
      <c r="K228" s="316">
        <v>314.39999999999998</v>
      </c>
      <c r="L228" s="316">
        <v>296</v>
      </c>
      <c r="M228" s="316">
        <v>6.22248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1552.6</v>
      </c>
      <c r="D229" s="317">
        <v>1543.0999999999997</v>
      </c>
      <c r="E229" s="317">
        <v>1495.3999999999994</v>
      </c>
      <c r="F229" s="317">
        <v>1438.1999999999998</v>
      </c>
      <c r="G229" s="317">
        <v>1390.4999999999995</v>
      </c>
      <c r="H229" s="317">
        <v>1600.2999999999993</v>
      </c>
      <c r="I229" s="317">
        <v>1647.9999999999995</v>
      </c>
      <c r="J229" s="317">
        <v>1705.1999999999991</v>
      </c>
      <c r="K229" s="316">
        <v>1590.8</v>
      </c>
      <c r="L229" s="316">
        <v>1485.9</v>
      </c>
      <c r="M229" s="316">
        <v>0.10618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231.25</v>
      </c>
      <c r="D230" s="317">
        <v>229.48333333333335</v>
      </c>
      <c r="E230" s="317">
        <v>226.41666666666669</v>
      </c>
      <c r="F230" s="317">
        <v>221.58333333333334</v>
      </c>
      <c r="G230" s="317">
        <v>218.51666666666668</v>
      </c>
      <c r="H230" s="317">
        <v>234.31666666666669</v>
      </c>
      <c r="I230" s="317">
        <v>237.38333333333335</v>
      </c>
      <c r="J230" s="317">
        <v>242.2166666666667</v>
      </c>
      <c r="K230" s="316">
        <v>232.55</v>
      </c>
      <c r="L230" s="316">
        <v>224.65</v>
      </c>
      <c r="M230" s="316">
        <v>61.468890000000002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183</v>
      </c>
      <c r="D231" s="317">
        <v>180.93333333333331</v>
      </c>
      <c r="E231" s="317">
        <v>178.36666666666662</v>
      </c>
      <c r="F231" s="317">
        <v>173.73333333333332</v>
      </c>
      <c r="G231" s="317">
        <v>171.16666666666663</v>
      </c>
      <c r="H231" s="317">
        <v>185.56666666666661</v>
      </c>
      <c r="I231" s="317">
        <v>188.13333333333327</v>
      </c>
      <c r="J231" s="317">
        <v>192.76666666666659</v>
      </c>
      <c r="K231" s="316">
        <v>183.5</v>
      </c>
      <c r="L231" s="316">
        <v>176.3</v>
      </c>
      <c r="M231" s="316">
        <v>21.77337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4271.3500000000004</v>
      </c>
      <c r="D232" s="317">
        <v>4253.7</v>
      </c>
      <c r="E232" s="317">
        <v>4197.2</v>
      </c>
      <c r="F232" s="317">
        <v>4123.05</v>
      </c>
      <c r="G232" s="317">
        <v>4066.55</v>
      </c>
      <c r="H232" s="317">
        <v>4327.8499999999995</v>
      </c>
      <c r="I232" s="317">
        <v>4384.3499999999995</v>
      </c>
      <c r="J232" s="317">
        <v>4458.4999999999991</v>
      </c>
      <c r="K232" s="316">
        <v>4310.2</v>
      </c>
      <c r="L232" s="316">
        <v>4179.55</v>
      </c>
      <c r="M232" s="316">
        <v>1.23976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154.15</v>
      </c>
      <c r="D233" s="317">
        <v>154.66666666666666</v>
      </c>
      <c r="E233" s="317">
        <v>152.58333333333331</v>
      </c>
      <c r="F233" s="317">
        <v>151.01666666666665</v>
      </c>
      <c r="G233" s="317">
        <v>148.93333333333331</v>
      </c>
      <c r="H233" s="317">
        <v>156.23333333333332</v>
      </c>
      <c r="I233" s="317">
        <v>158.31666666666663</v>
      </c>
      <c r="J233" s="317">
        <v>159.88333333333333</v>
      </c>
      <c r="K233" s="316">
        <v>156.75</v>
      </c>
      <c r="L233" s="316">
        <v>153.1</v>
      </c>
      <c r="M233" s="316">
        <v>14.73358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1680.85</v>
      </c>
      <c r="D234" s="317">
        <v>1667.55</v>
      </c>
      <c r="E234" s="317">
        <v>1643.3</v>
      </c>
      <c r="F234" s="317">
        <v>1605.75</v>
      </c>
      <c r="G234" s="317">
        <v>1581.5</v>
      </c>
      <c r="H234" s="317">
        <v>1705.1</v>
      </c>
      <c r="I234" s="317">
        <v>1729.35</v>
      </c>
      <c r="J234" s="317">
        <v>1766.8999999999999</v>
      </c>
      <c r="K234" s="316">
        <v>1691.8</v>
      </c>
      <c r="L234" s="316">
        <v>1630</v>
      </c>
      <c r="M234" s="316">
        <v>5.6744500000000002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1532.05</v>
      </c>
      <c r="D235" s="317">
        <v>1522.25</v>
      </c>
      <c r="E235" s="317">
        <v>1489.8</v>
      </c>
      <c r="F235" s="317">
        <v>1447.55</v>
      </c>
      <c r="G235" s="317">
        <v>1415.1</v>
      </c>
      <c r="H235" s="317">
        <v>1564.5</v>
      </c>
      <c r="I235" s="317">
        <v>1596.9499999999998</v>
      </c>
      <c r="J235" s="317">
        <v>1639.2</v>
      </c>
      <c r="K235" s="316">
        <v>1554.7</v>
      </c>
      <c r="L235" s="316">
        <v>1480</v>
      </c>
      <c r="M235" s="316">
        <v>0.24432999999999999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350.45</v>
      </c>
      <c r="D236" s="317">
        <v>353.4666666666667</v>
      </c>
      <c r="E236" s="317">
        <v>328.98333333333341</v>
      </c>
      <c r="F236" s="317">
        <v>307.51666666666671</v>
      </c>
      <c r="G236" s="317">
        <v>283.03333333333342</v>
      </c>
      <c r="H236" s="317">
        <v>374.93333333333339</v>
      </c>
      <c r="I236" s="317">
        <v>399.41666666666674</v>
      </c>
      <c r="J236" s="317">
        <v>420.88333333333338</v>
      </c>
      <c r="K236" s="316">
        <v>377.95</v>
      </c>
      <c r="L236" s="316">
        <v>332</v>
      </c>
      <c r="M236" s="316">
        <v>12.59531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903.85</v>
      </c>
      <c r="D237" s="317">
        <v>898.98333333333323</v>
      </c>
      <c r="E237" s="317">
        <v>892.96666666666647</v>
      </c>
      <c r="F237" s="317">
        <v>882.08333333333326</v>
      </c>
      <c r="G237" s="317">
        <v>876.06666666666649</v>
      </c>
      <c r="H237" s="317">
        <v>909.86666666666645</v>
      </c>
      <c r="I237" s="317">
        <v>915.8833333333331</v>
      </c>
      <c r="J237" s="317">
        <v>926.76666666666642</v>
      </c>
      <c r="K237" s="316">
        <v>905</v>
      </c>
      <c r="L237" s="316">
        <v>888.1</v>
      </c>
      <c r="M237" s="316">
        <v>20.38983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197.85</v>
      </c>
      <c r="D238" s="317">
        <v>195.13333333333333</v>
      </c>
      <c r="E238" s="317">
        <v>191.96666666666664</v>
      </c>
      <c r="F238" s="317">
        <v>186.08333333333331</v>
      </c>
      <c r="G238" s="317">
        <v>182.91666666666663</v>
      </c>
      <c r="H238" s="317">
        <v>201.01666666666665</v>
      </c>
      <c r="I238" s="317">
        <v>204.18333333333334</v>
      </c>
      <c r="J238" s="317">
        <v>210.06666666666666</v>
      </c>
      <c r="K238" s="316">
        <v>198.3</v>
      </c>
      <c r="L238" s="316">
        <v>189.25</v>
      </c>
      <c r="M238" s="316">
        <v>45.570120000000003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15.65</v>
      </c>
      <c r="D239" s="317">
        <v>15.6</v>
      </c>
      <c r="E239" s="317">
        <v>15.2</v>
      </c>
      <c r="F239" s="317">
        <v>14.75</v>
      </c>
      <c r="G239" s="317">
        <v>14.35</v>
      </c>
      <c r="H239" s="317">
        <v>16.049999999999997</v>
      </c>
      <c r="I239" s="317">
        <v>16.450000000000003</v>
      </c>
      <c r="J239" s="317">
        <v>16.899999999999999</v>
      </c>
      <c r="K239" s="316">
        <v>16</v>
      </c>
      <c r="L239" s="316">
        <v>15.15</v>
      </c>
      <c r="M239" s="316">
        <v>26.347729999999999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1518.45</v>
      </c>
      <c r="D240" s="317">
        <v>1508.1166666666668</v>
      </c>
      <c r="E240" s="317">
        <v>1491.2333333333336</v>
      </c>
      <c r="F240" s="317">
        <v>1464.0166666666669</v>
      </c>
      <c r="G240" s="317">
        <v>1447.1333333333337</v>
      </c>
      <c r="H240" s="317">
        <v>1535.3333333333335</v>
      </c>
      <c r="I240" s="317">
        <v>1552.2166666666667</v>
      </c>
      <c r="J240" s="317">
        <v>1579.4333333333334</v>
      </c>
      <c r="K240" s="316">
        <v>1525</v>
      </c>
      <c r="L240" s="316">
        <v>1480.9</v>
      </c>
      <c r="M240" s="316">
        <v>65.163780000000003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1452.85</v>
      </c>
      <c r="D241" s="317">
        <v>1449.2833333333335</v>
      </c>
      <c r="E241" s="317">
        <v>1428.5666666666671</v>
      </c>
      <c r="F241" s="317">
        <v>1404.2833333333335</v>
      </c>
      <c r="G241" s="317">
        <v>1383.5666666666671</v>
      </c>
      <c r="H241" s="317">
        <v>1473.5666666666671</v>
      </c>
      <c r="I241" s="317">
        <v>1494.2833333333338</v>
      </c>
      <c r="J241" s="317">
        <v>1518.5666666666671</v>
      </c>
      <c r="K241" s="316">
        <v>1470</v>
      </c>
      <c r="L241" s="316">
        <v>1425</v>
      </c>
      <c r="M241" s="316">
        <v>0.24837000000000001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472.15</v>
      </c>
      <c r="D242" s="317">
        <v>469.46666666666664</v>
      </c>
      <c r="E242" s="317">
        <v>462.48333333333329</v>
      </c>
      <c r="F242" s="317">
        <v>452.81666666666666</v>
      </c>
      <c r="G242" s="317">
        <v>445.83333333333331</v>
      </c>
      <c r="H242" s="317">
        <v>479.13333333333327</v>
      </c>
      <c r="I242" s="317">
        <v>486.11666666666662</v>
      </c>
      <c r="J242" s="317">
        <v>495.78333333333325</v>
      </c>
      <c r="K242" s="316">
        <v>476.45</v>
      </c>
      <c r="L242" s="316">
        <v>459.8</v>
      </c>
      <c r="M242" s="316">
        <v>3.05444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641.35</v>
      </c>
      <c r="D243" s="317">
        <v>629.4666666666667</v>
      </c>
      <c r="E243" s="317">
        <v>595.58333333333337</v>
      </c>
      <c r="F243" s="317">
        <v>549.81666666666672</v>
      </c>
      <c r="G243" s="317">
        <v>515.93333333333339</v>
      </c>
      <c r="H243" s="317">
        <v>675.23333333333335</v>
      </c>
      <c r="I243" s="317">
        <v>709.11666666666656</v>
      </c>
      <c r="J243" s="317">
        <v>754.88333333333333</v>
      </c>
      <c r="K243" s="316">
        <v>663.35</v>
      </c>
      <c r="L243" s="316">
        <v>583.70000000000005</v>
      </c>
      <c r="M243" s="316">
        <v>21.570740000000001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17</v>
      </c>
      <c r="D244" s="317">
        <v>16.933333333333334</v>
      </c>
      <c r="E244" s="317">
        <v>16.616666666666667</v>
      </c>
      <c r="F244" s="317">
        <v>16.233333333333334</v>
      </c>
      <c r="G244" s="317">
        <v>15.916666666666668</v>
      </c>
      <c r="H244" s="317">
        <v>17.316666666666666</v>
      </c>
      <c r="I244" s="317">
        <v>17.633333333333336</v>
      </c>
      <c r="J244" s="317">
        <v>18.016666666666666</v>
      </c>
      <c r="K244" s="316">
        <v>17.25</v>
      </c>
      <c r="L244" s="316">
        <v>16.55</v>
      </c>
      <c r="M244" s="316">
        <v>14.21869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124.4</v>
      </c>
      <c r="D245" s="317">
        <v>124</v>
      </c>
      <c r="E245" s="317">
        <v>122</v>
      </c>
      <c r="F245" s="317">
        <v>119.6</v>
      </c>
      <c r="G245" s="317">
        <v>117.6</v>
      </c>
      <c r="H245" s="317">
        <v>126.4</v>
      </c>
      <c r="I245" s="317">
        <v>128.4</v>
      </c>
      <c r="J245" s="317">
        <v>130.80000000000001</v>
      </c>
      <c r="K245" s="316">
        <v>126</v>
      </c>
      <c r="L245" s="316">
        <v>121.6</v>
      </c>
      <c r="M245" s="316">
        <v>182.61022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396.7</v>
      </c>
      <c r="D246" s="317">
        <v>396.3</v>
      </c>
      <c r="E246" s="317">
        <v>385.90000000000003</v>
      </c>
      <c r="F246" s="317">
        <v>375.1</v>
      </c>
      <c r="G246" s="317">
        <v>364.70000000000005</v>
      </c>
      <c r="H246" s="317">
        <v>407.1</v>
      </c>
      <c r="I246" s="317">
        <v>417.5</v>
      </c>
      <c r="J246" s="317">
        <v>428.3</v>
      </c>
      <c r="K246" s="316">
        <v>406.7</v>
      </c>
      <c r="L246" s="316">
        <v>385.5</v>
      </c>
      <c r="M246" s="316">
        <v>2.92686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989</v>
      </c>
      <c r="D247" s="317">
        <v>986.96666666666658</v>
      </c>
      <c r="E247" s="317">
        <v>976.83333333333314</v>
      </c>
      <c r="F247" s="317">
        <v>964.66666666666652</v>
      </c>
      <c r="G247" s="317">
        <v>954.53333333333308</v>
      </c>
      <c r="H247" s="317">
        <v>999.13333333333321</v>
      </c>
      <c r="I247" s="317">
        <v>1009.2666666666667</v>
      </c>
      <c r="J247" s="317">
        <v>1021.4333333333333</v>
      </c>
      <c r="K247" s="316">
        <v>997.1</v>
      </c>
      <c r="L247" s="316">
        <v>974.8</v>
      </c>
      <c r="M247" s="316">
        <v>0.76759999999999995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217.5</v>
      </c>
      <c r="D248" s="317">
        <v>216.66666666666666</v>
      </c>
      <c r="E248" s="317">
        <v>213.33333333333331</v>
      </c>
      <c r="F248" s="317">
        <v>209.16666666666666</v>
      </c>
      <c r="G248" s="317">
        <v>205.83333333333331</v>
      </c>
      <c r="H248" s="317">
        <v>220.83333333333331</v>
      </c>
      <c r="I248" s="317">
        <v>224.16666666666663</v>
      </c>
      <c r="J248" s="317">
        <v>228.33333333333331</v>
      </c>
      <c r="K248" s="316">
        <v>220</v>
      </c>
      <c r="L248" s="316">
        <v>212.5</v>
      </c>
      <c r="M248" s="316">
        <v>17.02338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39.799999999999997</v>
      </c>
      <c r="D249" s="317">
        <v>39.583333333333336</v>
      </c>
      <c r="E249" s="317">
        <v>39.216666666666669</v>
      </c>
      <c r="F249" s="317">
        <v>38.633333333333333</v>
      </c>
      <c r="G249" s="317">
        <v>38.266666666666666</v>
      </c>
      <c r="H249" s="317">
        <v>40.166666666666671</v>
      </c>
      <c r="I249" s="317">
        <v>40.533333333333331</v>
      </c>
      <c r="J249" s="317">
        <v>41.116666666666674</v>
      </c>
      <c r="K249" s="316">
        <v>39.950000000000003</v>
      </c>
      <c r="L249" s="316">
        <v>39</v>
      </c>
      <c r="M249" s="316">
        <v>4.7374000000000001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683.15</v>
      </c>
      <c r="D250" s="317">
        <v>673.56666666666672</v>
      </c>
      <c r="E250" s="317">
        <v>660.13333333333344</v>
      </c>
      <c r="F250" s="317">
        <v>637.11666666666667</v>
      </c>
      <c r="G250" s="317">
        <v>623.68333333333339</v>
      </c>
      <c r="H250" s="317">
        <v>696.58333333333348</v>
      </c>
      <c r="I250" s="317">
        <v>710.01666666666665</v>
      </c>
      <c r="J250" s="317">
        <v>733.03333333333353</v>
      </c>
      <c r="K250" s="316">
        <v>687</v>
      </c>
      <c r="L250" s="316">
        <v>650.54999999999995</v>
      </c>
      <c r="M250" s="316">
        <v>27.95767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21.5</v>
      </c>
      <c r="D251" s="317">
        <v>21.516666666666666</v>
      </c>
      <c r="E251" s="317">
        <v>21.383333333333333</v>
      </c>
      <c r="F251" s="317">
        <v>21.266666666666666</v>
      </c>
      <c r="G251" s="317">
        <v>21.133333333333333</v>
      </c>
      <c r="H251" s="317">
        <v>21.633333333333333</v>
      </c>
      <c r="I251" s="317">
        <v>21.766666666666666</v>
      </c>
      <c r="J251" s="317">
        <v>21.883333333333333</v>
      </c>
      <c r="K251" s="316">
        <v>21.65</v>
      </c>
      <c r="L251" s="316">
        <v>21.4</v>
      </c>
      <c r="M251" s="316">
        <v>39.640189999999997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497.75</v>
      </c>
      <c r="D252" s="317">
        <v>496.05</v>
      </c>
      <c r="E252" s="317">
        <v>485.70000000000005</v>
      </c>
      <c r="F252" s="317">
        <v>473.65000000000003</v>
      </c>
      <c r="G252" s="317">
        <v>463.30000000000007</v>
      </c>
      <c r="H252" s="317">
        <v>508.1</v>
      </c>
      <c r="I252" s="317">
        <v>518.45000000000005</v>
      </c>
      <c r="J252" s="317">
        <v>530.5</v>
      </c>
      <c r="K252" s="316">
        <v>506.4</v>
      </c>
      <c r="L252" s="316">
        <v>484</v>
      </c>
      <c r="M252" s="316">
        <v>2.8919700000000002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264.7</v>
      </c>
      <c r="D253" s="317">
        <v>261.66666666666669</v>
      </c>
      <c r="E253" s="317">
        <v>257.83333333333337</v>
      </c>
      <c r="F253" s="317">
        <v>250.9666666666667</v>
      </c>
      <c r="G253" s="317">
        <v>247.13333333333338</v>
      </c>
      <c r="H253" s="317">
        <v>268.53333333333336</v>
      </c>
      <c r="I253" s="317">
        <v>272.36666666666673</v>
      </c>
      <c r="J253" s="317">
        <v>279.23333333333335</v>
      </c>
      <c r="K253" s="316">
        <v>265.5</v>
      </c>
      <c r="L253" s="316">
        <v>254.8</v>
      </c>
      <c r="M253" s="316">
        <v>177.97973999999999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87.65</v>
      </c>
      <c r="D254" s="317">
        <v>87.399999999999991</v>
      </c>
      <c r="E254" s="317">
        <v>86.549999999999983</v>
      </c>
      <c r="F254" s="317">
        <v>85.449999999999989</v>
      </c>
      <c r="G254" s="317">
        <v>84.59999999999998</v>
      </c>
      <c r="H254" s="317">
        <v>88.499999999999986</v>
      </c>
      <c r="I254" s="317">
        <v>89.34999999999998</v>
      </c>
      <c r="J254" s="317">
        <v>90.449999999999989</v>
      </c>
      <c r="K254" s="316">
        <v>88.25</v>
      </c>
      <c r="L254" s="316">
        <v>86.3</v>
      </c>
      <c r="M254" s="316">
        <v>1.4303399999999999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111.7</v>
      </c>
      <c r="D255" s="317">
        <v>111.63333333333333</v>
      </c>
      <c r="E255" s="317">
        <v>110.46666666666665</v>
      </c>
      <c r="F255" s="317">
        <v>109.23333333333333</v>
      </c>
      <c r="G255" s="317">
        <v>108.06666666666666</v>
      </c>
      <c r="H255" s="317">
        <v>112.86666666666665</v>
      </c>
      <c r="I255" s="317">
        <v>114.03333333333333</v>
      </c>
      <c r="J255" s="317">
        <v>115.26666666666664</v>
      </c>
      <c r="K255" s="316">
        <v>112.8</v>
      </c>
      <c r="L255" s="316">
        <v>110.4</v>
      </c>
      <c r="M255" s="316">
        <v>6.5077800000000003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1616.4</v>
      </c>
      <c r="D256" s="317">
        <v>1615.4666666666665</v>
      </c>
      <c r="E256" s="317">
        <v>1600.9333333333329</v>
      </c>
      <c r="F256" s="317">
        <v>1585.4666666666665</v>
      </c>
      <c r="G256" s="317">
        <v>1570.9333333333329</v>
      </c>
      <c r="H256" s="317">
        <v>1630.9333333333329</v>
      </c>
      <c r="I256" s="317">
        <v>1645.4666666666662</v>
      </c>
      <c r="J256" s="317">
        <v>1660.9333333333329</v>
      </c>
      <c r="K256" s="316">
        <v>1630</v>
      </c>
      <c r="L256" s="316">
        <v>1600</v>
      </c>
      <c r="M256" s="316">
        <v>0.18162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1829.7</v>
      </c>
      <c r="D257" s="317">
        <v>1823.3999999999999</v>
      </c>
      <c r="E257" s="317">
        <v>1791.2999999999997</v>
      </c>
      <c r="F257" s="317">
        <v>1752.8999999999999</v>
      </c>
      <c r="G257" s="317">
        <v>1720.7999999999997</v>
      </c>
      <c r="H257" s="317">
        <v>1861.7999999999997</v>
      </c>
      <c r="I257" s="317">
        <v>1893.8999999999996</v>
      </c>
      <c r="J257" s="317">
        <v>1932.2999999999997</v>
      </c>
      <c r="K257" s="316">
        <v>1855.5</v>
      </c>
      <c r="L257" s="316">
        <v>1785</v>
      </c>
      <c r="M257" s="316">
        <v>4.4089999999999997E-2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87.15</v>
      </c>
      <c r="D258" s="317">
        <v>85.466666666666654</v>
      </c>
      <c r="E258" s="317">
        <v>83.183333333333309</v>
      </c>
      <c r="F258" s="317">
        <v>79.216666666666654</v>
      </c>
      <c r="G258" s="317">
        <v>76.933333333333309</v>
      </c>
      <c r="H258" s="317">
        <v>89.433333333333309</v>
      </c>
      <c r="I258" s="317">
        <v>91.71666666666664</v>
      </c>
      <c r="J258" s="317">
        <v>95.683333333333309</v>
      </c>
      <c r="K258" s="316">
        <v>87.75</v>
      </c>
      <c r="L258" s="316">
        <v>81.5</v>
      </c>
      <c r="M258" s="316">
        <v>7.9284299999999996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483.8</v>
      </c>
      <c r="D259" s="317">
        <v>479.18333333333339</v>
      </c>
      <c r="E259" s="317">
        <v>471.21666666666681</v>
      </c>
      <c r="F259" s="317">
        <v>458.63333333333344</v>
      </c>
      <c r="G259" s="317">
        <v>450.66666666666686</v>
      </c>
      <c r="H259" s="317">
        <v>491.76666666666677</v>
      </c>
      <c r="I259" s="317">
        <v>499.73333333333335</v>
      </c>
      <c r="J259" s="317">
        <v>512.31666666666672</v>
      </c>
      <c r="K259" s="316">
        <v>487.15</v>
      </c>
      <c r="L259" s="316">
        <v>466.6</v>
      </c>
      <c r="M259" s="316">
        <v>65.564269999999993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2394.15</v>
      </c>
      <c r="D260" s="317">
        <v>2382.85</v>
      </c>
      <c r="E260" s="317">
        <v>2336.6999999999998</v>
      </c>
      <c r="F260" s="317">
        <v>2279.25</v>
      </c>
      <c r="G260" s="317">
        <v>2233.1</v>
      </c>
      <c r="H260" s="317">
        <v>2440.2999999999997</v>
      </c>
      <c r="I260" s="317">
        <v>2486.4500000000003</v>
      </c>
      <c r="J260" s="317">
        <v>2543.8999999999996</v>
      </c>
      <c r="K260" s="316">
        <v>2429</v>
      </c>
      <c r="L260" s="316">
        <v>2325.4</v>
      </c>
      <c r="M260" s="316">
        <v>0.82418999999999998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394.75</v>
      </c>
      <c r="D261" s="317">
        <v>388.3</v>
      </c>
      <c r="E261" s="317">
        <v>372.70000000000005</v>
      </c>
      <c r="F261" s="317">
        <v>350.65000000000003</v>
      </c>
      <c r="G261" s="317">
        <v>335.05000000000007</v>
      </c>
      <c r="H261" s="317">
        <v>410.35</v>
      </c>
      <c r="I261" s="317">
        <v>425.95000000000005</v>
      </c>
      <c r="J261" s="317">
        <v>448</v>
      </c>
      <c r="K261" s="316">
        <v>403.9</v>
      </c>
      <c r="L261" s="316">
        <v>366.25</v>
      </c>
      <c r="M261" s="316">
        <v>1.7226999999999999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330.05</v>
      </c>
      <c r="D262" s="317">
        <v>331.78333333333336</v>
      </c>
      <c r="E262" s="317">
        <v>322.76666666666671</v>
      </c>
      <c r="F262" s="317">
        <v>315.48333333333335</v>
      </c>
      <c r="G262" s="317">
        <v>306.4666666666667</v>
      </c>
      <c r="H262" s="317">
        <v>339.06666666666672</v>
      </c>
      <c r="I262" s="317">
        <v>348.08333333333337</v>
      </c>
      <c r="J262" s="317">
        <v>355.36666666666673</v>
      </c>
      <c r="K262" s="316">
        <v>340.8</v>
      </c>
      <c r="L262" s="316">
        <v>324.5</v>
      </c>
      <c r="M262" s="316">
        <v>20.302890000000001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121.35</v>
      </c>
      <c r="D263" s="317">
        <v>121.48333333333335</v>
      </c>
      <c r="E263" s="317">
        <v>120.26666666666669</v>
      </c>
      <c r="F263" s="317">
        <v>119.18333333333335</v>
      </c>
      <c r="G263" s="317">
        <v>117.9666666666667</v>
      </c>
      <c r="H263" s="317">
        <v>122.56666666666669</v>
      </c>
      <c r="I263" s="317">
        <v>123.78333333333333</v>
      </c>
      <c r="J263" s="317">
        <v>124.86666666666669</v>
      </c>
      <c r="K263" s="316">
        <v>122.7</v>
      </c>
      <c r="L263" s="316">
        <v>120.4</v>
      </c>
      <c r="M263" s="316">
        <v>4.74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66.45</v>
      </c>
      <c r="D264" s="317">
        <v>66.166666666666671</v>
      </c>
      <c r="E264" s="317">
        <v>65.333333333333343</v>
      </c>
      <c r="F264" s="317">
        <v>64.216666666666669</v>
      </c>
      <c r="G264" s="317">
        <v>63.38333333333334</v>
      </c>
      <c r="H264" s="317">
        <v>67.283333333333346</v>
      </c>
      <c r="I264" s="317">
        <v>68.116666666666688</v>
      </c>
      <c r="J264" s="317">
        <v>69.233333333333348</v>
      </c>
      <c r="K264" s="316">
        <v>67</v>
      </c>
      <c r="L264" s="316">
        <v>65.05</v>
      </c>
      <c r="M264" s="316">
        <v>6.1098699999999999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153.65</v>
      </c>
      <c r="D265" s="317">
        <v>151.16666666666666</v>
      </c>
      <c r="E265" s="317">
        <v>147.48333333333332</v>
      </c>
      <c r="F265" s="317">
        <v>141.31666666666666</v>
      </c>
      <c r="G265" s="317">
        <v>137.63333333333333</v>
      </c>
      <c r="H265" s="317">
        <v>157.33333333333331</v>
      </c>
      <c r="I265" s="317">
        <v>161.01666666666665</v>
      </c>
      <c r="J265" s="317">
        <v>167.18333333333331</v>
      </c>
      <c r="K265" s="316">
        <v>154.85</v>
      </c>
      <c r="L265" s="316">
        <v>145</v>
      </c>
      <c r="M265" s="316">
        <v>9.9408899999999996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290.5</v>
      </c>
      <c r="D266" s="317">
        <v>289.31666666666666</v>
      </c>
      <c r="E266" s="317">
        <v>280.83333333333331</v>
      </c>
      <c r="F266" s="317">
        <v>271.16666666666663</v>
      </c>
      <c r="G266" s="317">
        <v>262.68333333333328</v>
      </c>
      <c r="H266" s="317">
        <v>298.98333333333335</v>
      </c>
      <c r="I266" s="317">
        <v>307.4666666666667</v>
      </c>
      <c r="J266" s="317">
        <v>317.13333333333338</v>
      </c>
      <c r="K266" s="316">
        <v>297.8</v>
      </c>
      <c r="L266" s="316">
        <v>279.64999999999998</v>
      </c>
      <c r="M266" s="316">
        <v>4.04922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273.2</v>
      </c>
      <c r="D267" s="317">
        <v>267.08333333333331</v>
      </c>
      <c r="E267" s="317">
        <v>256.16666666666663</v>
      </c>
      <c r="F267" s="317">
        <v>239.13333333333333</v>
      </c>
      <c r="G267" s="317">
        <v>228.21666666666664</v>
      </c>
      <c r="H267" s="317">
        <v>284.11666666666662</v>
      </c>
      <c r="I267" s="317">
        <v>295.03333333333325</v>
      </c>
      <c r="J267" s="317">
        <v>312.06666666666661</v>
      </c>
      <c r="K267" s="316">
        <v>278</v>
      </c>
      <c r="L267" s="316">
        <v>250.05</v>
      </c>
      <c r="M267" s="316">
        <v>8.1002700000000001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641.85</v>
      </c>
      <c r="D268" s="317">
        <v>632.26666666666677</v>
      </c>
      <c r="E268" s="317">
        <v>618.73333333333358</v>
      </c>
      <c r="F268" s="317">
        <v>595.61666666666679</v>
      </c>
      <c r="G268" s="317">
        <v>582.0833333333336</v>
      </c>
      <c r="H268" s="317">
        <v>655.38333333333355</v>
      </c>
      <c r="I268" s="317">
        <v>668.91666666666663</v>
      </c>
      <c r="J268" s="317">
        <v>692.03333333333353</v>
      </c>
      <c r="K268" s="316">
        <v>645.79999999999995</v>
      </c>
      <c r="L268" s="316">
        <v>609.15</v>
      </c>
      <c r="M268" s="316">
        <v>63.090919999999997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495.5</v>
      </c>
      <c r="D269" s="317">
        <v>492.95</v>
      </c>
      <c r="E269" s="317">
        <v>486.9</v>
      </c>
      <c r="F269" s="317">
        <v>478.3</v>
      </c>
      <c r="G269" s="317">
        <v>472.25</v>
      </c>
      <c r="H269" s="317">
        <v>501.54999999999995</v>
      </c>
      <c r="I269" s="317">
        <v>507.6</v>
      </c>
      <c r="J269" s="317">
        <v>516.19999999999993</v>
      </c>
      <c r="K269" s="316">
        <v>499</v>
      </c>
      <c r="L269" s="316">
        <v>484.35</v>
      </c>
      <c r="M269" s="316">
        <v>20.244409999999998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477.3</v>
      </c>
      <c r="D270" s="317">
        <v>476.06666666666666</v>
      </c>
      <c r="E270" s="317">
        <v>467.23333333333335</v>
      </c>
      <c r="F270" s="317">
        <v>457.16666666666669</v>
      </c>
      <c r="G270" s="317">
        <v>448.33333333333337</v>
      </c>
      <c r="H270" s="317">
        <v>486.13333333333333</v>
      </c>
      <c r="I270" s="317">
        <v>494.9666666666667</v>
      </c>
      <c r="J270" s="317">
        <v>505.0333333333333</v>
      </c>
      <c r="K270" s="316">
        <v>484.9</v>
      </c>
      <c r="L270" s="316">
        <v>466</v>
      </c>
      <c r="M270" s="316">
        <v>5.1107699999999996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411.7</v>
      </c>
      <c r="D271" s="317">
        <v>410.56666666666666</v>
      </c>
      <c r="E271" s="317">
        <v>400.83333333333331</v>
      </c>
      <c r="F271" s="317">
        <v>389.96666666666664</v>
      </c>
      <c r="G271" s="317">
        <v>380.23333333333329</v>
      </c>
      <c r="H271" s="317">
        <v>421.43333333333334</v>
      </c>
      <c r="I271" s="317">
        <v>431.16666666666669</v>
      </c>
      <c r="J271" s="317">
        <v>442.03333333333336</v>
      </c>
      <c r="K271" s="316">
        <v>420.3</v>
      </c>
      <c r="L271" s="316">
        <v>399.7</v>
      </c>
      <c r="M271" s="316">
        <v>0.65488999999999997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699.7</v>
      </c>
      <c r="D272" s="317">
        <v>695.98333333333323</v>
      </c>
      <c r="E272" s="317">
        <v>686.96666666666647</v>
      </c>
      <c r="F272" s="317">
        <v>674.23333333333323</v>
      </c>
      <c r="G272" s="317">
        <v>665.21666666666647</v>
      </c>
      <c r="H272" s="317">
        <v>708.71666666666647</v>
      </c>
      <c r="I272" s="317">
        <v>717.73333333333312</v>
      </c>
      <c r="J272" s="317">
        <v>730.46666666666647</v>
      </c>
      <c r="K272" s="316">
        <v>705</v>
      </c>
      <c r="L272" s="316">
        <v>683.25</v>
      </c>
      <c r="M272" s="316">
        <v>4.8999899999999998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146.4</v>
      </c>
      <c r="D273" s="317">
        <v>146.75</v>
      </c>
      <c r="E273" s="317">
        <v>144.30000000000001</v>
      </c>
      <c r="F273" s="317">
        <v>142.20000000000002</v>
      </c>
      <c r="G273" s="317">
        <v>139.75000000000003</v>
      </c>
      <c r="H273" s="317">
        <v>148.85</v>
      </c>
      <c r="I273" s="317">
        <v>151.29999999999998</v>
      </c>
      <c r="J273" s="317">
        <v>153.39999999999998</v>
      </c>
      <c r="K273" s="316">
        <v>149.19999999999999</v>
      </c>
      <c r="L273" s="316">
        <v>144.65</v>
      </c>
      <c r="M273" s="316">
        <v>5.3948999999999998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942.9</v>
      </c>
      <c r="D274" s="317">
        <v>937.48333333333323</v>
      </c>
      <c r="E274" s="317">
        <v>923.46666666666647</v>
      </c>
      <c r="F274" s="317">
        <v>904.03333333333319</v>
      </c>
      <c r="G274" s="317">
        <v>890.01666666666642</v>
      </c>
      <c r="H274" s="317">
        <v>956.91666666666652</v>
      </c>
      <c r="I274" s="317">
        <v>970.93333333333317</v>
      </c>
      <c r="J274" s="317">
        <v>990.36666666666656</v>
      </c>
      <c r="K274" s="316">
        <v>951.5</v>
      </c>
      <c r="L274" s="316">
        <v>918.05</v>
      </c>
      <c r="M274" s="316">
        <v>2.3862800000000002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347.15</v>
      </c>
      <c r="D275" s="317">
        <v>346.31666666666661</v>
      </c>
      <c r="E275" s="317">
        <v>341.43333333333322</v>
      </c>
      <c r="F275" s="317">
        <v>335.71666666666664</v>
      </c>
      <c r="G275" s="317">
        <v>330.83333333333326</v>
      </c>
      <c r="H275" s="317">
        <v>352.03333333333319</v>
      </c>
      <c r="I275" s="317">
        <v>356.91666666666663</v>
      </c>
      <c r="J275" s="317">
        <v>362.63333333333316</v>
      </c>
      <c r="K275" s="316">
        <v>351.2</v>
      </c>
      <c r="L275" s="316">
        <v>340.6</v>
      </c>
      <c r="M275" s="316">
        <v>0.87238000000000004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63.55</v>
      </c>
      <c r="D276" s="317">
        <v>63.433333333333337</v>
      </c>
      <c r="E276" s="317">
        <v>62.566666666666677</v>
      </c>
      <c r="F276" s="317">
        <v>61.583333333333343</v>
      </c>
      <c r="G276" s="317">
        <v>60.716666666666683</v>
      </c>
      <c r="H276" s="317">
        <v>64.416666666666671</v>
      </c>
      <c r="I276" s="317">
        <v>65.283333333333331</v>
      </c>
      <c r="J276" s="317">
        <v>66.266666666666666</v>
      </c>
      <c r="K276" s="316">
        <v>64.3</v>
      </c>
      <c r="L276" s="316">
        <v>62.45</v>
      </c>
      <c r="M276" s="316">
        <v>11.349349999999999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403.9</v>
      </c>
      <c r="D277" s="317">
        <v>405.3</v>
      </c>
      <c r="E277" s="317">
        <v>397.8</v>
      </c>
      <c r="F277" s="317">
        <v>391.7</v>
      </c>
      <c r="G277" s="317">
        <v>384.2</v>
      </c>
      <c r="H277" s="317">
        <v>411.40000000000003</v>
      </c>
      <c r="I277" s="317">
        <v>418.90000000000003</v>
      </c>
      <c r="J277" s="317">
        <v>425.00000000000006</v>
      </c>
      <c r="K277" s="316">
        <v>412.8</v>
      </c>
      <c r="L277" s="316">
        <v>399.2</v>
      </c>
      <c r="M277" s="316">
        <v>0.68466000000000005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43.3</v>
      </c>
      <c r="D278" s="317">
        <v>43.050000000000004</v>
      </c>
      <c r="E278" s="317">
        <v>42.100000000000009</v>
      </c>
      <c r="F278" s="317">
        <v>40.900000000000006</v>
      </c>
      <c r="G278" s="317">
        <v>39.95000000000001</v>
      </c>
      <c r="H278" s="317">
        <v>44.250000000000007</v>
      </c>
      <c r="I278" s="317">
        <v>45.20000000000001</v>
      </c>
      <c r="J278" s="317">
        <v>46.400000000000006</v>
      </c>
      <c r="K278" s="316">
        <v>44</v>
      </c>
      <c r="L278" s="316">
        <v>41.85</v>
      </c>
      <c r="M278" s="316">
        <v>32.261290000000002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373.7</v>
      </c>
      <c r="D279" s="317">
        <v>377.4666666666667</v>
      </c>
      <c r="E279" s="317">
        <v>366.23333333333341</v>
      </c>
      <c r="F279" s="317">
        <v>358.76666666666671</v>
      </c>
      <c r="G279" s="317">
        <v>347.53333333333342</v>
      </c>
      <c r="H279" s="317">
        <v>384.93333333333339</v>
      </c>
      <c r="I279" s="317">
        <v>396.16666666666674</v>
      </c>
      <c r="J279" s="317">
        <v>403.63333333333338</v>
      </c>
      <c r="K279" s="316">
        <v>388.7</v>
      </c>
      <c r="L279" s="316">
        <v>370</v>
      </c>
      <c r="M279" s="316">
        <v>4.4201699999999997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1229.3499999999999</v>
      </c>
      <c r="D280" s="317">
        <v>1201.45</v>
      </c>
      <c r="E280" s="317">
        <v>1167.9000000000001</v>
      </c>
      <c r="F280" s="317">
        <v>1106.45</v>
      </c>
      <c r="G280" s="317">
        <v>1072.9000000000001</v>
      </c>
      <c r="H280" s="317">
        <v>1262.9000000000001</v>
      </c>
      <c r="I280" s="317">
        <v>1296.4499999999998</v>
      </c>
      <c r="J280" s="317">
        <v>1357.9</v>
      </c>
      <c r="K280" s="316">
        <v>1235</v>
      </c>
      <c r="L280" s="316">
        <v>1140</v>
      </c>
      <c r="M280" s="316">
        <v>3.0650400000000002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238.2</v>
      </c>
      <c r="D281" s="317">
        <v>238.95000000000002</v>
      </c>
      <c r="E281" s="317">
        <v>235.75000000000003</v>
      </c>
      <c r="F281" s="317">
        <v>233.3</v>
      </c>
      <c r="G281" s="317">
        <v>230.10000000000002</v>
      </c>
      <c r="H281" s="317">
        <v>241.40000000000003</v>
      </c>
      <c r="I281" s="317">
        <v>244.60000000000002</v>
      </c>
      <c r="J281" s="317">
        <v>247.05000000000004</v>
      </c>
      <c r="K281" s="316">
        <v>242.15</v>
      </c>
      <c r="L281" s="316">
        <v>236.5</v>
      </c>
      <c r="M281" s="316">
        <v>1.2596700000000001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1840.3</v>
      </c>
      <c r="D282" s="317">
        <v>1834.2666666666664</v>
      </c>
      <c r="E282" s="317">
        <v>1823.6333333333328</v>
      </c>
      <c r="F282" s="317">
        <v>1806.9666666666662</v>
      </c>
      <c r="G282" s="317">
        <v>1796.3333333333326</v>
      </c>
      <c r="H282" s="317">
        <v>1850.9333333333329</v>
      </c>
      <c r="I282" s="317">
        <v>1861.5666666666666</v>
      </c>
      <c r="J282" s="317">
        <v>1878.2333333333331</v>
      </c>
      <c r="K282" s="316">
        <v>1844.9</v>
      </c>
      <c r="L282" s="316">
        <v>1817.6</v>
      </c>
      <c r="M282" s="316">
        <v>30.207809999999998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504.3</v>
      </c>
      <c r="D283" s="317">
        <v>506.40000000000003</v>
      </c>
      <c r="E283" s="317">
        <v>495.90000000000009</v>
      </c>
      <c r="F283" s="317">
        <v>487.50000000000006</v>
      </c>
      <c r="G283" s="317">
        <v>477.00000000000011</v>
      </c>
      <c r="H283" s="317">
        <v>514.80000000000007</v>
      </c>
      <c r="I283" s="317">
        <v>525.29999999999995</v>
      </c>
      <c r="J283" s="317">
        <v>533.70000000000005</v>
      </c>
      <c r="K283" s="316">
        <v>516.9</v>
      </c>
      <c r="L283" s="316">
        <v>498</v>
      </c>
      <c r="M283" s="316">
        <v>14.643280000000001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577.25</v>
      </c>
      <c r="D284" s="317">
        <v>571.2166666666667</v>
      </c>
      <c r="E284" s="317">
        <v>561.93333333333339</v>
      </c>
      <c r="F284" s="317">
        <v>546.61666666666667</v>
      </c>
      <c r="G284" s="317">
        <v>537.33333333333337</v>
      </c>
      <c r="H284" s="317">
        <v>586.53333333333342</v>
      </c>
      <c r="I284" s="317">
        <v>595.81666666666672</v>
      </c>
      <c r="J284" s="317">
        <v>611.13333333333344</v>
      </c>
      <c r="K284" s="316">
        <v>580.5</v>
      </c>
      <c r="L284" s="316">
        <v>555.9</v>
      </c>
      <c r="M284" s="316">
        <v>2.7090399999999999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233.1</v>
      </c>
      <c r="D285" s="317">
        <v>232.53333333333333</v>
      </c>
      <c r="E285" s="317">
        <v>229.06666666666666</v>
      </c>
      <c r="F285" s="317">
        <v>225.03333333333333</v>
      </c>
      <c r="G285" s="317">
        <v>221.56666666666666</v>
      </c>
      <c r="H285" s="317">
        <v>236.56666666666666</v>
      </c>
      <c r="I285" s="317">
        <v>240.0333333333333</v>
      </c>
      <c r="J285" s="317">
        <v>244.06666666666666</v>
      </c>
      <c r="K285" s="316">
        <v>236</v>
      </c>
      <c r="L285" s="316">
        <v>228.5</v>
      </c>
      <c r="M285" s="316">
        <v>4.11592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1322.45</v>
      </c>
      <c r="D286" s="317">
        <v>1323.6499999999999</v>
      </c>
      <c r="E286" s="317">
        <v>1302.2999999999997</v>
      </c>
      <c r="F286" s="317">
        <v>1282.1499999999999</v>
      </c>
      <c r="G286" s="317">
        <v>1260.7999999999997</v>
      </c>
      <c r="H286" s="317">
        <v>1343.7999999999997</v>
      </c>
      <c r="I286" s="317">
        <v>1365.1499999999996</v>
      </c>
      <c r="J286" s="317">
        <v>1385.2999999999997</v>
      </c>
      <c r="K286" s="316">
        <v>1345</v>
      </c>
      <c r="L286" s="316">
        <v>1303.5</v>
      </c>
      <c r="M286" s="316">
        <v>0.24854999999999999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569.15</v>
      </c>
      <c r="D287" s="317">
        <v>564.73333333333335</v>
      </c>
      <c r="E287" s="317">
        <v>556.61666666666667</v>
      </c>
      <c r="F287" s="317">
        <v>544.08333333333337</v>
      </c>
      <c r="G287" s="317">
        <v>535.9666666666667</v>
      </c>
      <c r="H287" s="317">
        <v>577.26666666666665</v>
      </c>
      <c r="I287" s="317">
        <v>585.38333333333344</v>
      </c>
      <c r="J287" s="317">
        <v>597.91666666666663</v>
      </c>
      <c r="K287" s="316">
        <v>572.85</v>
      </c>
      <c r="L287" s="316">
        <v>552.20000000000005</v>
      </c>
      <c r="M287" s="316">
        <v>0.68030000000000002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79.95</v>
      </c>
      <c r="D288" s="317">
        <v>79.066666666666677</v>
      </c>
      <c r="E288" s="317">
        <v>77.733333333333348</v>
      </c>
      <c r="F288" s="317">
        <v>75.516666666666666</v>
      </c>
      <c r="G288" s="317">
        <v>74.183333333333337</v>
      </c>
      <c r="H288" s="317">
        <v>81.28333333333336</v>
      </c>
      <c r="I288" s="317">
        <v>82.616666666666703</v>
      </c>
      <c r="J288" s="317">
        <v>84.833333333333371</v>
      </c>
      <c r="K288" s="316">
        <v>80.400000000000006</v>
      </c>
      <c r="L288" s="316">
        <v>76.849999999999994</v>
      </c>
      <c r="M288" s="316">
        <v>67.438969999999998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2184.6</v>
      </c>
      <c r="D289" s="317">
        <v>2188.5166666666669</v>
      </c>
      <c r="E289" s="317">
        <v>2152.0333333333338</v>
      </c>
      <c r="F289" s="317">
        <v>2119.4666666666667</v>
      </c>
      <c r="G289" s="317">
        <v>2082.9833333333336</v>
      </c>
      <c r="H289" s="317">
        <v>2221.0833333333339</v>
      </c>
      <c r="I289" s="317">
        <v>2257.5666666666666</v>
      </c>
      <c r="J289" s="317">
        <v>2290.1333333333341</v>
      </c>
      <c r="K289" s="316">
        <v>2225</v>
      </c>
      <c r="L289" s="316">
        <v>2155.9499999999998</v>
      </c>
      <c r="M289" s="316">
        <v>3.4725600000000001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285.3</v>
      </c>
      <c r="D290" s="317">
        <v>281.7833333333333</v>
      </c>
      <c r="E290" s="317">
        <v>276.56666666666661</v>
      </c>
      <c r="F290" s="317">
        <v>267.83333333333331</v>
      </c>
      <c r="G290" s="317">
        <v>262.61666666666662</v>
      </c>
      <c r="H290" s="317">
        <v>290.51666666666659</v>
      </c>
      <c r="I290" s="317">
        <v>295.73333333333329</v>
      </c>
      <c r="J290" s="317">
        <v>304.46666666666658</v>
      </c>
      <c r="K290" s="316">
        <v>287</v>
      </c>
      <c r="L290" s="316">
        <v>273.05</v>
      </c>
      <c r="M290" s="316">
        <v>1.78809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559.20000000000005</v>
      </c>
      <c r="D291" s="317">
        <v>554.16666666666663</v>
      </c>
      <c r="E291" s="317">
        <v>547.7833333333333</v>
      </c>
      <c r="F291" s="317">
        <v>536.36666666666667</v>
      </c>
      <c r="G291" s="317">
        <v>529.98333333333335</v>
      </c>
      <c r="H291" s="317">
        <v>565.58333333333326</v>
      </c>
      <c r="I291" s="317">
        <v>571.9666666666667</v>
      </c>
      <c r="J291" s="317">
        <v>583.38333333333321</v>
      </c>
      <c r="K291" s="316">
        <v>560.54999999999995</v>
      </c>
      <c r="L291" s="316">
        <v>542.75</v>
      </c>
      <c r="M291" s="316">
        <v>8.3010000000000002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8586.5</v>
      </c>
      <c r="D292" s="317">
        <v>8487.2166666666672</v>
      </c>
      <c r="E292" s="317">
        <v>8324.4333333333343</v>
      </c>
      <c r="F292" s="317">
        <v>8062.3666666666668</v>
      </c>
      <c r="G292" s="317">
        <v>7899.5833333333339</v>
      </c>
      <c r="H292" s="317">
        <v>8749.2833333333347</v>
      </c>
      <c r="I292" s="317">
        <v>8912.0666666666675</v>
      </c>
      <c r="J292" s="317">
        <v>9174.133333333335</v>
      </c>
      <c r="K292" s="316">
        <v>8650</v>
      </c>
      <c r="L292" s="316">
        <v>8225.15</v>
      </c>
      <c r="M292" s="316">
        <v>4.58E-2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62.15</v>
      </c>
      <c r="D293" s="317">
        <v>62.366666666666667</v>
      </c>
      <c r="E293" s="317">
        <v>61.283333333333331</v>
      </c>
      <c r="F293" s="317">
        <v>60.416666666666664</v>
      </c>
      <c r="G293" s="317">
        <v>59.333333333333329</v>
      </c>
      <c r="H293" s="317">
        <v>63.233333333333334</v>
      </c>
      <c r="I293" s="317">
        <v>64.316666666666663</v>
      </c>
      <c r="J293" s="317">
        <v>65.183333333333337</v>
      </c>
      <c r="K293" s="316">
        <v>63.45</v>
      </c>
      <c r="L293" s="316">
        <v>61.5</v>
      </c>
      <c r="M293" s="316">
        <v>27.186509999999998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355.45</v>
      </c>
      <c r="D294" s="317">
        <v>350.63333333333327</v>
      </c>
      <c r="E294" s="317">
        <v>344.36666666666656</v>
      </c>
      <c r="F294" s="317">
        <v>333.2833333333333</v>
      </c>
      <c r="G294" s="317">
        <v>327.01666666666659</v>
      </c>
      <c r="H294" s="317">
        <v>361.71666666666653</v>
      </c>
      <c r="I294" s="317">
        <v>367.98333333333329</v>
      </c>
      <c r="J294" s="317">
        <v>379.06666666666649</v>
      </c>
      <c r="K294" s="316">
        <v>356.9</v>
      </c>
      <c r="L294" s="316">
        <v>339.55</v>
      </c>
      <c r="M294" s="316">
        <v>39.32423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3177.5</v>
      </c>
      <c r="D295" s="317">
        <v>3134.1</v>
      </c>
      <c r="E295" s="317">
        <v>3069.2</v>
      </c>
      <c r="F295" s="317">
        <v>2960.9</v>
      </c>
      <c r="G295" s="317">
        <v>2896</v>
      </c>
      <c r="H295" s="317">
        <v>3242.3999999999996</v>
      </c>
      <c r="I295" s="317">
        <v>3307.3</v>
      </c>
      <c r="J295" s="317">
        <v>3415.5999999999995</v>
      </c>
      <c r="K295" s="316">
        <v>3199</v>
      </c>
      <c r="L295" s="316">
        <v>3025.8</v>
      </c>
      <c r="M295" s="316">
        <v>1.05745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922.55</v>
      </c>
      <c r="D296" s="317">
        <v>920.83333333333337</v>
      </c>
      <c r="E296" s="317">
        <v>904.7166666666667</v>
      </c>
      <c r="F296" s="317">
        <v>886.88333333333333</v>
      </c>
      <c r="G296" s="317">
        <v>870.76666666666665</v>
      </c>
      <c r="H296" s="317">
        <v>938.66666666666674</v>
      </c>
      <c r="I296" s="317">
        <v>954.7833333333333</v>
      </c>
      <c r="J296" s="317">
        <v>972.61666666666679</v>
      </c>
      <c r="K296" s="316">
        <v>936.95</v>
      </c>
      <c r="L296" s="316">
        <v>903</v>
      </c>
      <c r="M296" s="316">
        <v>1.5886800000000001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1604.1</v>
      </c>
      <c r="D297" s="317">
        <v>1585.6666666666667</v>
      </c>
      <c r="E297" s="317">
        <v>1563.4333333333334</v>
      </c>
      <c r="F297" s="317">
        <v>1522.7666666666667</v>
      </c>
      <c r="G297" s="317">
        <v>1500.5333333333333</v>
      </c>
      <c r="H297" s="317">
        <v>1626.3333333333335</v>
      </c>
      <c r="I297" s="317">
        <v>1648.5666666666666</v>
      </c>
      <c r="J297" s="317">
        <v>1689.2333333333336</v>
      </c>
      <c r="K297" s="316">
        <v>1607.9</v>
      </c>
      <c r="L297" s="316">
        <v>1545</v>
      </c>
      <c r="M297" s="316">
        <v>16.087109999999999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4281.8500000000004</v>
      </c>
      <c r="D298" s="317">
        <v>4227.4833333333336</v>
      </c>
      <c r="E298" s="317">
        <v>4154.3666666666668</v>
      </c>
      <c r="F298" s="317">
        <v>4026.8833333333332</v>
      </c>
      <c r="G298" s="317">
        <v>3953.7666666666664</v>
      </c>
      <c r="H298" s="317">
        <v>4354.9666666666672</v>
      </c>
      <c r="I298" s="317">
        <v>4428.0833333333339</v>
      </c>
      <c r="J298" s="317">
        <v>4555.5666666666675</v>
      </c>
      <c r="K298" s="316">
        <v>4300.6000000000004</v>
      </c>
      <c r="L298" s="316">
        <v>4100</v>
      </c>
      <c r="M298" s="316">
        <v>7.9235199999999999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3679</v>
      </c>
      <c r="D299" s="317">
        <v>3585.9333333333329</v>
      </c>
      <c r="E299" s="317">
        <v>3473.0666666666657</v>
      </c>
      <c r="F299" s="317">
        <v>3267.1333333333328</v>
      </c>
      <c r="G299" s="317">
        <v>3154.2666666666655</v>
      </c>
      <c r="H299" s="317">
        <v>3791.8666666666659</v>
      </c>
      <c r="I299" s="317">
        <v>3904.7333333333336</v>
      </c>
      <c r="J299" s="317">
        <v>4110.6666666666661</v>
      </c>
      <c r="K299" s="316">
        <v>3698.8</v>
      </c>
      <c r="L299" s="316">
        <v>3380</v>
      </c>
      <c r="M299" s="316">
        <v>4.1681999999999997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690.9</v>
      </c>
      <c r="D300" s="317">
        <v>686.31666666666661</v>
      </c>
      <c r="E300" s="317">
        <v>679.63333333333321</v>
      </c>
      <c r="F300" s="317">
        <v>668.36666666666656</v>
      </c>
      <c r="G300" s="317">
        <v>661.68333333333317</v>
      </c>
      <c r="H300" s="317">
        <v>697.58333333333326</v>
      </c>
      <c r="I300" s="317">
        <v>704.26666666666665</v>
      </c>
      <c r="J300" s="317">
        <v>715.5333333333333</v>
      </c>
      <c r="K300" s="316">
        <v>693</v>
      </c>
      <c r="L300" s="316">
        <v>675.05</v>
      </c>
      <c r="M300" s="316">
        <v>10.27474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2121.6</v>
      </c>
      <c r="D301" s="317">
        <v>2119.4166666666665</v>
      </c>
      <c r="E301" s="317">
        <v>2089.833333333333</v>
      </c>
      <c r="F301" s="317">
        <v>2058.0666666666666</v>
      </c>
      <c r="G301" s="317">
        <v>2028.4833333333331</v>
      </c>
      <c r="H301" s="317">
        <v>2151.1833333333329</v>
      </c>
      <c r="I301" s="317">
        <v>2180.766666666666</v>
      </c>
      <c r="J301" s="317">
        <v>2212.5333333333328</v>
      </c>
      <c r="K301" s="316">
        <v>2149</v>
      </c>
      <c r="L301" s="316">
        <v>2087.65</v>
      </c>
      <c r="M301" s="316">
        <v>0.48913000000000001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364.2</v>
      </c>
      <c r="D302" s="317">
        <v>360.59999999999997</v>
      </c>
      <c r="E302" s="317">
        <v>352.79999999999995</v>
      </c>
      <c r="F302" s="317">
        <v>341.4</v>
      </c>
      <c r="G302" s="317">
        <v>333.59999999999997</v>
      </c>
      <c r="H302" s="317">
        <v>371.99999999999994</v>
      </c>
      <c r="I302" s="317">
        <v>379.8</v>
      </c>
      <c r="J302" s="317">
        <v>391.19999999999993</v>
      </c>
      <c r="K302" s="316">
        <v>368.4</v>
      </c>
      <c r="L302" s="316">
        <v>349.2</v>
      </c>
      <c r="M302" s="316">
        <v>5.9576000000000002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910.8</v>
      </c>
      <c r="D303" s="317">
        <v>908.65</v>
      </c>
      <c r="E303" s="317">
        <v>900.3</v>
      </c>
      <c r="F303" s="317">
        <v>889.8</v>
      </c>
      <c r="G303" s="317">
        <v>881.44999999999993</v>
      </c>
      <c r="H303" s="317">
        <v>919.15</v>
      </c>
      <c r="I303" s="317">
        <v>927.50000000000011</v>
      </c>
      <c r="J303" s="317">
        <v>938</v>
      </c>
      <c r="K303" s="316">
        <v>917</v>
      </c>
      <c r="L303" s="316">
        <v>898.15</v>
      </c>
      <c r="M303" s="316">
        <v>34.692900000000002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175.15</v>
      </c>
      <c r="D304" s="317">
        <v>173.66666666666666</v>
      </c>
      <c r="E304" s="317">
        <v>171.0333333333333</v>
      </c>
      <c r="F304" s="317">
        <v>166.91666666666666</v>
      </c>
      <c r="G304" s="317">
        <v>164.2833333333333</v>
      </c>
      <c r="H304" s="317">
        <v>177.7833333333333</v>
      </c>
      <c r="I304" s="317">
        <v>180.41666666666669</v>
      </c>
      <c r="J304" s="317">
        <v>184.5333333333333</v>
      </c>
      <c r="K304" s="316">
        <v>176.3</v>
      </c>
      <c r="L304" s="316">
        <v>169.55</v>
      </c>
      <c r="M304" s="316">
        <v>48.028440000000003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16.2</v>
      </c>
      <c r="D305" s="317">
        <v>16.133333333333333</v>
      </c>
      <c r="E305" s="317">
        <v>15.966666666666665</v>
      </c>
      <c r="F305" s="317">
        <v>15.733333333333333</v>
      </c>
      <c r="G305" s="317">
        <v>15.566666666666665</v>
      </c>
      <c r="H305" s="317">
        <v>16.366666666666667</v>
      </c>
      <c r="I305" s="317">
        <v>16.533333333333339</v>
      </c>
      <c r="J305" s="317">
        <v>16.766666666666666</v>
      </c>
      <c r="K305" s="316">
        <v>16.3</v>
      </c>
      <c r="L305" s="316">
        <v>15.9</v>
      </c>
      <c r="M305" s="316">
        <v>22.576460000000001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192</v>
      </c>
      <c r="D306" s="317">
        <v>193.48333333333335</v>
      </c>
      <c r="E306" s="317">
        <v>189.4666666666667</v>
      </c>
      <c r="F306" s="317">
        <v>186.93333333333334</v>
      </c>
      <c r="G306" s="317">
        <v>182.91666666666669</v>
      </c>
      <c r="H306" s="317">
        <v>196.01666666666671</v>
      </c>
      <c r="I306" s="317">
        <v>200.03333333333336</v>
      </c>
      <c r="J306" s="317">
        <v>202.56666666666672</v>
      </c>
      <c r="K306" s="316">
        <v>197.5</v>
      </c>
      <c r="L306" s="316">
        <v>190.95</v>
      </c>
      <c r="M306" s="316">
        <v>7.2640500000000001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465.95</v>
      </c>
      <c r="D307" s="317">
        <v>462.45</v>
      </c>
      <c r="E307" s="317">
        <v>456.5</v>
      </c>
      <c r="F307" s="317">
        <v>447.05</v>
      </c>
      <c r="G307" s="317">
        <v>441.1</v>
      </c>
      <c r="H307" s="317">
        <v>471.9</v>
      </c>
      <c r="I307" s="317">
        <v>477.84999999999991</v>
      </c>
      <c r="J307" s="317">
        <v>487.29999999999995</v>
      </c>
      <c r="K307" s="316">
        <v>468.4</v>
      </c>
      <c r="L307" s="316">
        <v>453</v>
      </c>
      <c r="M307" s="316">
        <v>0.14918999999999999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105.6</v>
      </c>
      <c r="D308" s="317">
        <v>104.33333333333333</v>
      </c>
      <c r="E308" s="317">
        <v>102.46666666666665</v>
      </c>
      <c r="F308" s="317">
        <v>99.333333333333329</v>
      </c>
      <c r="G308" s="317">
        <v>97.466666666666654</v>
      </c>
      <c r="H308" s="317">
        <v>107.46666666666665</v>
      </c>
      <c r="I308" s="317">
        <v>109.33333333333333</v>
      </c>
      <c r="J308" s="317">
        <v>112.46666666666665</v>
      </c>
      <c r="K308" s="316">
        <v>106.2</v>
      </c>
      <c r="L308" s="316">
        <v>101.2</v>
      </c>
      <c r="M308" s="316">
        <v>47.856679999999997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503.05</v>
      </c>
      <c r="D309" s="317">
        <v>504.51666666666665</v>
      </c>
      <c r="E309" s="317">
        <v>493.5333333333333</v>
      </c>
      <c r="F309" s="317">
        <v>484.01666666666665</v>
      </c>
      <c r="G309" s="317">
        <v>473.0333333333333</v>
      </c>
      <c r="H309" s="317">
        <v>514.0333333333333</v>
      </c>
      <c r="I309" s="317">
        <v>525.01666666666665</v>
      </c>
      <c r="J309" s="317">
        <v>534.5333333333333</v>
      </c>
      <c r="K309" s="316">
        <v>515.5</v>
      </c>
      <c r="L309" s="316">
        <v>495</v>
      </c>
      <c r="M309" s="316">
        <v>13.02697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7532.8</v>
      </c>
      <c r="D310" s="317">
        <v>7457.5</v>
      </c>
      <c r="E310" s="317">
        <v>7330.35</v>
      </c>
      <c r="F310" s="317">
        <v>7127.9000000000005</v>
      </c>
      <c r="G310" s="317">
        <v>7000.7500000000009</v>
      </c>
      <c r="H310" s="317">
        <v>7659.95</v>
      </c>
      <c r="I310" s="317">
        <v>7787.0999999999995</v>
      </c>
      <c r="J310" s="317">
        <v>7989.5499999999993</v>
      </c>
      <c r="K310" s="316">
        <v>7584.65</v>
      </c>
      <c r="L310" s="316">
        <v>7255.05</v>
      </c>
      <c r="M310" s="316">
        <v>8.1144800000000004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2433.75</v>
      </c>
      <c r="D311" s="317">
        <v>2419.9166666666665</v>
      </c>
      <c r="E311" s="317">
        <v>2389.833333333333</v>
      </c>
      <c r="F311" s="317">
        <v>2345.9166666666665</v>
      </c>
      <c r="G311" s="317">
        <v>2315.833333333333</v>
      </c>
      <c r="H311" s="317">
        <v>2463.833333333333</v>
      </c>
      <c r="I311" s="317">
        <v>2493.9166666666661</v>
      </c>
      <c r="J311" s="317">
        <v>2537.833333333333</v>
      </c>
      <c r="K311" s="316">
        <v>2450</v>
      </c>
      <c r="L311" s="316">
        <v>2376</v>
      </c>
      <c r="M311" s="316">
        <v>0.48499999999999999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368.6</v>
      </c>
      <c r="D312" s="317">
        <v>369.23333333333335</v>
      </c>
      <c r="E312" s="317">
        <v>364.4666666666667</v>
      </c>
      <c r="F312" s="317">
        <v>360.33333333333337</v>
      </c>
      <c r="G312" s="317">
        <v>355.56666666666672</v>
      </c>
      <c r="H312" s="317">
        <v>373.36666666666667</v>
      </c>
      <c r="I312" s="317">
        <v>378.13333333333333</v>
      </c>
      <c r="J312" s="317">
        <v>382.26666666666665</v>
      </c>
      <c r="K312" s="316">
        <v>374</v>
      </c>
      <c r="L312" s="316">
        <v>365.1</v>
      </c>
      <c r="M312" s="316">
        <v>5.2461900000000004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292.7</v>
      </c>
      <c r="D313" s="317">
        <v>287.26666666666665</v>
      </c>
      <c r="E313" s="317">
        <v>278.93333333333328</v>
      </c>
      <c r="F313" s="317">
        <v>265.16666666666663</v>
      </c>
      <c r="G313" s="317">
        <v>256.83333333333326</v>
      </c>
      <c r="H313" s="317">
        <v>301.0333333333333</v>
      </c>
      <c r="I313" s="317">
        <v>309.36666666666667</v>
      </c>
      <c r="J313" s="317">
        <v>323.13333333333333</v>
      </c>
      <c r="K313" s="316">
        <v>295.60000000000002</v>
      </c>
      <c r="L313" s="316">
        <v>273.5</v>
      </c>
      <c r="M313" s="316">
        <v>7.8876499999999998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833.7</v>
      </c>
      <c r="D314" s="317">
        <v>827.65</v>
      </c>
      <c r="E314" s="317">
        <v>819.09999999999991</v>
      </c>
      <c r="F314" s="317">
        <v>804.49999999999989</v>
      </c>
      <c r="G314" s="317">
        <v>795.94999999999982</v>
      </c>
      <c r="H314" s="317">
        <v>842.25</v>
      </c>
      <c r="I314" s="317">
        <v>850.8</v>
      </c>
      <c r="J314" s="317">
        <v>865.40000000000009</v>
      </c>
      <c r="K314" s="316">
        <v>836.2</v>
      </c>
      <c r="L314" s="316">
        <v>813.05</v>
      </c>
      <c r="M314" s="316">
        <v>7.3577399999999997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1211.9000000000001</v>
      </c>
      <c r="D315" s="317">
        <v>1217.3666666666668</v>
      </c>
      <c r="E315" s="317">
        <v>1159.7333333333336</v>
      </c>
      <c r="F315" s="317">
        <v>1107.5666666666668</v>
      </c>
      <c r="G315" s="317">
        <v>1049.9333333333336</v>
      </c>
      <c r="H315" s="317">
        <v>1269.5333333333335</v>
      </c>
      <c r="I315" s="317">
        <v>1327.1666666666667</v>
      </c>
      <c r="J315" s="317">
        <v>1379.3333333333335</v>
      </c>
      <c r="K315" s="316">
        <v>1275</v>
      </c>
      <c r="L315" s="316">
        <v>1165.2</v>
      </c>
      <c r="M315" s="316">
        <v>23.505050000000001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1932.75</v>
      </c>
      <c r="D316" s="317">
        <v>1952.4833333333333</v>
      </c>
      <c r="E316" s="317">
        <v>1895.7666666666667</v>
      </c>
      <c r="F316" s="317">
        <v>1858.7833333333333</v>
      </c>
      <c r="G316" s="317">
        <v>1802.0666666666666</v>
      </c>
      <c r="H316" s="317">
        <v>1989.4666666666667</v>
      </c>
      <c r="I316" s="317">
        <v>2046.1833333333334</v>
      </c>
      <c r="J316" s="317">
        <v>2083.166666666667</v>
      </c>
      <c r="K316" s="316">
        <v>2009.2</v>
      </c>
      <c r="L316" s="316">
        <v>1915.5</v>
      </c>
      <c r="M316" s="316">
        <v>1.9904900000000001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738.85</v>
      </c>
      <c r="D317" s="317">
        <v>731.66666666666663</v>
      </c>
      <c r="E317" s="317">
        <v>723.18333333333328</v>
      </c>
      <c r="F317" s="317">
        <v>707.51666666666665</v>
      </c>
      <c r="G317" s="317">
        <v>699.0333333333333</v>
      </c>
      <c r="H317" s="317">
        <v>747.33333333333326</v>
      </c>
      <c r="I317" s="317">
        <v>755.81666666666661</v>
      </c>
      <c r="J317" s="317">
        <v>771.48333333333323</v>
      </c>
      <c r="K317" s="316">
        <v>740.15</v>
      </c>
      <c r="L317" s="316">
        <v>716</v>
      </c>
      <c r="M317" s="316">
        <v>2.2409500000000002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766.7</v>
      </c>
      <c r="D318" s="317">
        <v>763.23333333333323</v>
      </c>
      <c r="E318" s="317">
        <v>757.46666666666647</v>
      </c>
      <c r="F318" s="317">
        <v>748.23333333333323</v>
      </c>
      <c r="G318" s="317">
        <v>742.46666666666647</v>
      </c>
      <c r="H318" s="317">
        <v>772.46666666666647</v>
      </c>
      <c r="I318" s="317">
        <v>778.23333333333312</v>
      </c>
      <c r="J318" s="317">
        <v>787.46666666666647</v>
      </c>
      <c r="K318" s="316">
        <v>769</v>
      </c>
      <c r="L318" s="316">
        <v>754</v>
      </c>
      <c r="M318" s="316">
        <v>3.5178199999999999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244.85</v>
      </c>
      <c r="D319" s="317">
        <v>244.4</v>
      </c>
      <c r="E319" s="317">
        <v>240.3</v>
      </c>
      <c r="F319" s="317">
        <v>235.75</v>
      </c>
      <c r="G319" s="317">
        <v>231.65</v>
      </c>
      <c r="H319" s="317">
        <v>248.95000000000002</v>
      </c>
      <c r="I319" s="317">
        <v>253.04999999999998</v>
      </c>
      <c r="J319" s="317">
        <v>257.60000000000002</v>
      </c>
      <c r="K319" s="316">
        <v>248.5</v>
      </c>
      <c r="L319" s="316">
        <v>239.85</v>
      </c>
      <c r="M319" s="316">
        <v>3.4104199999999998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176.45</v>
      </c>
      <c r="D320" s="317">
        <v>174.83333333333334</v>
      </c>
      <c r="E320" s="317">
        <v>171.66666666666669</v>
      </c>
      <c r="F320" s="317">
        <v>166.88333333333335</v>
      </c>
      <c r="G320" s="317">
        <v>163.7166666666667</v>
      </c>
      <c r="H320" s="317">
        <v>179.61666666666667</v>
      </c>
      <c r="I320" s="317">
        <v>182.78333333333336</v>
      </c>
      <c r="J320" s="317">
        <v>187.56666666666666</v>
      </c>
      <c r="K320" s="316">
        <v>178</v>
      </c>
      <c r="L320" s="316">
        <v>170.05</v>
      </c>
      <c r="M320" s="316">
        <v>2.4028100000000001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207.35</v>
      </c>
      <c r="D321" s="317">
        <v>203.11666666666667</v>
      </c>
      <c r="E321" s="317">
        <v>196.23333333333335</v>
      </c>
      <c r="F321" s="317">
        <v>185.11666666666667</v>
      </c>
      <c r="G321" s="317">
        <v>178.23333333333335</v>
      </c>
      <c r="H321" s="317">
        <v>214.23333333333335</v>
      </c>
      <c r="I321" s="317">
        <v>221.11666666666667</v>
      </c>
      <c r="J321" s="317">
        <v>232.23333333333335</v>
      </c>
      <c r="K321" s="316">
        <v>210</v>
      </c>
      <c r="L321" s="316">
        <v>192</v>
      </c>
      <c r="M321" s="316">
        <v>15.157909999999999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870.8</v>
      </c>
      <c r="D322" s="317">
        <v>855.41666666666663</v>
      </c>
      <c r="E322" s="317">
        <v>827.58333333333326</v>
      </c>
      <c r="F322" s="317">
        <v>784.36666666666667</v>
      </c>
      <c r="G322" s="317">
        <v>756.5333333333333</v>
      </c>
      <c r="H322" s="317">
        <v>898.63333333333321</v>
      </c>
      <c r="I322" s="317">
        <v>926.46666666666647</v>
      </c>
      <c r="J322" s="317">
        <v>969.68333333333317</v>
      </c>
      <c r="K322" s="316">
        <v>883.25</v>
      </c>
      <c r="L322" s="316">
        <v>812.2</v>
      </c>
      <c r="M322" s="316">
        <v>5.6255300000000004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3070.85</v>
      </c>
      <c r="D323" s="317">
        <v>3034.5666666666671</v>
      </c>
      <c r="E323" s="317">
        <v>2981.2833333333342</v>
      </c>
      <c r="F323" s="317">
        <v>2891.7166666666672</v>
      </c>
      <c r="G323" s="317">
        <v>2838.4333333333343</v>
      </c>
      <c r="H323" s="317">
        <v>3124.1333333333341</v>
      </c>
      <c r="I323" s="317">
        <v>3177.416666666667</v>
      </c>
      <c r="J323" s="317">
        <v>3266.983333333334</v>
      </c>
      <c r="K323" s="316">
        <v>3087.85</v>
      </c>
      <c r="L323" s="316">
        <v>2945</v>
      </c>
      <c r="M323" s="316">
        <v>5.9850099999999999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41.05</v>
      </c>
      <c r="D324" s="317">
        <v>41.050000000000004</v>
      </c>
      <c r="E324" s="317">
        <v>40.000000000000007</v>
      </c>
      <c r="F324" s="317">
        <v>38.950000000000003</v>
      </c>
      <c r="G324" s="317">
        <v>37.900000000000006</v>
      </c>
      <c r="H324" s="317">
        <v>42.100000000000009</v>
      </c>
      <c r="I324" s="317">
        <v>43.150000000000006</v>
      </c>
      <c r="J324" s="317">
        <v>44.20000000000001</v>
      </c>
      <c r="K324" s="316">
        <v>42.1</v>
      </c>
      <c r="L324" s="316">
        <v>40</v>
      </c>
      <c r="M324" s="316">
        <v>23.449809999999999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163.15</v>
      </c>
      <c r="D325" s="317">
        <v>161.96666666666667</v>
      </c>
      <c r="E325" s="317">
        <v>158.58333333333334</v>
      </c>
      <c r="F325" s="317">
        <v>154.01666666666668</v>
      </c>
      <c r="G325" s="317">
        <v>150.63333333333335</v>
      </c>
      <c r="H325" s="317">
        <v>166.53333333333333</v>
      </c>
      <c r="I325" s="317">
        <v>169.91666666666666</v>
      </c>
      <c r="J325" s="317">
        <v>174.48333333333332</v>
      </c>
      <c r="K325" s="316">
        <v>165.35</v>
      </c>
      <c r="L325" s="316">
        <v>157.4</v>
      </c>
      <c r="M325" s="316">
        <v>3.0302699999999998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851</v>
      </c>
      <c r="D326" s="317">
        <v>844.85</v>
      </c>
      <c r="E326" s="317">
        <v>834.75</v>
      </c>
      <c r="F326" s="317">
        <v>818.5</v>
      </c>
      <c r="G326" s="317">
        <v>808.4</v>
      </c>
      <c r="H326" s="317">
        <v>861.1</v>
      </c>
      <c r="I326" s="317">
        <v>871.20000000000016</v>
      </c>
      <c r="J326" s="317">
        <v>887.45</v>
      </c>
      <c r="K326" s="316">
        <v>854.95</v>
      </c>
      <c r="L326" s="316">
        <v>828.6</v>
      </c>
      <c r="M326" s="316">
        <v>0.63748000000000005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2574.6999999999998</v>
      </c>
      <c r="D327" s="317">
        <v>2545.5666666666666</v>
      </c>
      <c r="E327" s="317">
        <v>2506.1333333333332</v>
      </c>
      <c r="F327" s="317">
        <v>2437.5666666666666</v>
      </c>
      <c r="G327" s="317">
        <v>2398.1333333333332</v>
      </c>
      <c r="H327" s="317">
        <v>2614.1333333333332</v>
      </c>
      <c r="I327" s="317">
        <v>2653.5666666666666</v>
      </c>
      <c r="J327" s="317">
        <v>2722.1333333333332</v>
      </c>
      <c r="K327" s="316">
        <v>2585</v>
      </c>
      <c r="L327" s="316">
        <v>2477</v>
      </c>
      <c r="M327" s="316">
        <v>3.61504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74006.75</v>
      </c>
      <c r="D328" s="317">
        <v>73635.583333333328</v>
      </c>
      <c r="E328" s="317">
        <v>72971.166666666657</v>
      </c>
      <c r="F328" s="317">
        <v>71935.583333333328</v>
      </c>
      <c r="G328" s="317">
        <v>71271.166666666657</v>
      </c>
      <c r="H328" s="317">
        <v>74671.166666666657</v>
      </c>
      <c r="I328" s="317">
        <v>75335.583333333314</v>
      </c>
      <c r="J328" s="317">
        <v>76371.166666666657</v>
      </c>
      <c r="K328" s="316">
        <v>74300</v>
      </c>
      <c r="L328" s="316">
        <v>72600</v>
      </c>
      <c r="M328" s="316">
        <v>0.10589999999999999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81.25</v>
      </c>
      <c r="D329" s="317">
        <v>79.399999999999991</v>
      </c>
      <c r="E329" s="317">
        <v>77.549999999999983</v>
      </c>
      <c r="F329" s="317">
        <v>73.849999999999994</v>
      </c>
      <c r="G329" s="317">
        <v>71.999999999999986</v>
      </c>
      <c r="H329" s="317">
        <v>83.09999999999998</v>
      </c>
      <c r="I329" s="317">
        <v>84.949999999999974</v>
      </c>
      <c r="J329" s="317">
        <v>88.649999999999977</v>
      </c>
      <c r="K329" s="316">
        <v>81.25</v>
      </c>
      <c r="L329" s="316">
        <v>75.7</v>
      </c>
      <c r="M329" s="316">
        <v>152.12979999999999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1189.2</v>
      </c>
      <c r="D330" s="317">
        <v>1172.8666666666666</v>
      </c>
      <c r="E330" s="317">
        <v>1154.2333333333331</v>
      </c>
      <c r="F330" s="317">
        <v>1119.2666666666667</v>
      </c>
      <c r="G330" s="317">
        <v>1100.6333333333332</v>
      </c>
      <c r="H330" s="317">
        <v>1207.833333333333</v>
      </c>
      <c r="I330" s="317">
        <v>1226.4666666666667</v>
      </c>
      <c r="J330" s="317">
        <v>1261.4333333333329</v>
      </c>
      <c r="K330" s="316">
        <v>1191.5</v>
      </c>
      <c r="L330" s="316">
        <v>1137.9000000000001</v>
      </c>
      <c r="M330" s="316">
        <v>4.4729000000000001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275.5</v>
      </c>
      <c r="D331" s="317">
        <v>273.5</v>
      </c>
      <c r="E331" s="317">
        <v>269.14999999999998</v>
      </c>
      <c r="F331" s="317">
        <v>262.79999999999995</v>
      </c>
      <c r="G331" s="317">
        <v>258.44999999999993</v>
      </c>
      <c r="H331" s="317">
        <v>279.85000000000002</v>
      </c>
      <c r="I331" s="317">
        <v>284.20000000000005</v>
      </c>
      <c r="J331" s="317">
        <v>290.55000000000007</v>
      </c>
      <c r="K331" s="316">
        <v>277.85000000000002</v>
      </c>
      <c r="L331" s="316">
        <v>267.14999999999998</v>
      </c>
      <c r="M331" s="316">
        <v>7.7771600000000003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719</v>
      </c>
      <c r="D332" s="317">
        <v>712.9666666666667</v>
      </c>
      <c r="E332" s="317">
        <v>700.03333333333342</v>
      </c>
      <c r="F332" s="317">
        <v>681.06666666666672</v>
      </c>
      <c r="G332" s="317">
        <v>668.13333333333344</v>
      </c>
      <c r="H332" s="317">
        <v>731.93333333333339</v>
      </c>
      <c r="I332" s="317">
        <v>744.86666666666679</v>
      </c>
      <c r="J332" s="317">
        <v>763.83333333333337</v>
      </c>
      <c r="K332" s="316">
        <v>725.9</v>
      </c>
      <c r="L332" s="316">
        <v>694</v>
      </c>
      <c r="M332" s="316">
        <v>1.18174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97.95</v>
      </c>
      <c r="D333" s="317">
        <v>96.100000000000009</v>
      </c>
      <c r="E333" s="317">
        <v>93.500000000000014</v>
      </c>
      <c r="F333" s="317">
        <v>89.050000000000011</v>
      </c>
      <c r="G333" s="317">
        <v>86.450000000000017</v>
      </c>
      <c r="H333" s="317">
        <v>100.55000000000001</v>
      </c>
      <c r="I333" s="317">
        <v>103.15</v>
      </c>
      <c r="J333" s="317">
        <v>107.60000000000001</v>
      </c>
      <c r="K333" s="316">
        <v>98.7</v>
      </c>
      <c r="L333" s="316">
        <v>91.65</v>
      </c>
      <c r="M333" s="316">
        <v>307.36909000000003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3641.25</v>
      </c>
      <c r="D334" s="317">
        <v>3602.7000000000003</v>
      </c>
      <c r="E334" s="317">
        <v>3541.5500000000006</v>
      </c>
      <c r="F334" s="317">
        <v>3441.8500000000004</v>
      </c>
      <c r="G334" s="317">
        <v>3380.7000000000007</v>
      </c>
      <c r="H334" s="317">
        <v>3702.4000000000005</v>
      </c>
      <c r="I334" s="317">
        <v>3763.55</v>
      </c>
      <c r="J334" s="317">
        <v>3863.2500000000005</v>
      </c>
      <c r="K334" s="316">
        <v>3663.85</v>
      </c>
      <c r="L334" s="316">
        <v>3503</v>
      </c>
      <c r="M334" s="316">
        <v>5.7123200000000001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3885.8</v>
      </c>
      <c r="D335" s="317">
        <v>3884.3166666666671</v>
      </c>
      <c r="E335" s="317">
        <v>3836.5833333333339</v>
      </c>
      <c r="F335" s="317">
        <v>3787.3666666666668</v>
      </c>
      <c r="G335" s="317">
        <v>3739.6333333333337</v>
      </c>
      <c r="H335" s="317">
        <v>3933.5333333333342</v>
      </c>
      <c r="I335" s="317">
        <v>3981.2666666666669</v>
      </c>
      <c r="J335" s="317">
        <v>4030.4833333333345</v>
      </c>
      <c r="K335" s="316">
        <v>3932.05</v>
      </c>
      <c r="L335" s="316">
        <v>3835.1</v>
      </c>
      <c r="M335" s="316">
        <v>1.49163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1247.3</v>
      </c>
      <c r="D336" s="317">
        <v>1249.0333333333333</v>
      </c>
      <c r="E336" s="317">
        <v>1228.2666666666667</v>
      </c>
      <c r="F336" s="317">
        <v>1209.2333333333333</v>
      </c>
      <c r="G336" s="317">
        <v>1188.4666666666667</v>
      </c>
      <c r="H336" s="317">
        <v>1268.0666666666666</v>
      </c>
      <c r="I336" s="317">
        <v>1288.833333333333</v>
      </c>
      <c r="J336" s="317">
        <v>1307.8666666666666</v>
      </c>
      <c r="K336" s="316">
        <v>1269.8</v>
      </c>
      <c r="L336" s="316">
        <v>1230</v>
      </c>
      <c r="M336" s="316">
        <v>1.82342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34.25</v>
      </c>
      <c r="D337" s="317">
        <v>33.866666666666667</v>
      </c>
      <c r="E337" s="317">
        <v>33.383333333333333</v>
      </c>
      <c r="F337" s="317">
        <v>32.516666666666666</v>
      </c>
      <c r="G337" s="317">
        <v>32.033333333333331</v>
      </c>
      <c r="H337" s="317">
        <v>34.733333333333334</v>
      </c>
      <c r="I337" s="317">
        <v>35.216666666666669</v>
      </c>
      <c r="J337" s="317">
        <v>36.083333333333336</v>
      </c>
      <c r="K337" s="316">
        <v>34.35</v>
      </c>
      <c r="L337" s="316">
        <v>33</v>
      </c>
      <c r="M337" s="316">
        <v>29.290109999999999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63.9</v>
      </c>
      <c r="D338" s="317">
        <v>63.466666666666669</v>
      </c>
      <c r="E338" s="317">
        <v>62.433333333333337</v>
      </c>
      <c r="F338" s="317">
        <v>60.966666666666669</v>
      </c>
      <c r="G338" s="317">
        <v>59.933333333333337</v>
      </c>
      <c r="H338" s="317">
        <v>64.933333333333337</v>
      </c>
      <c r="I338" s="317">
        <v>65.966666666666669</v>
      </c>
      <c r="J338" s="317">
        <v>67.433333333333337</v>
      </c>
      <c r="K338" s="316">
        <v>64.5</v>
      </c>
      <c r="L338" s="316">
        <v>62</v>
      </c>
      <c r="M338" s="316">
        <v>22.814530000000001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559.9</v>
      </c>
      <c r="D339" s="317">
        <v>552.03333333333342</v>
      </c>
      <c r="E339" s="317">
        <v>540.06666666666683</v>
      </c>
      <c r="F339" s="317">
        <v>520.23333333333346</v>
      </c>
      <c r="G339" s="317">
        <v>508.26666666666688</v>
      </c>
      <c r="H339" s="317">
        <v>571.86666666666679</v>
      </c>
      <c r="I339" s="317">
        <v>583.83333333333326</v>
      </c>
      <c r="J339" s="317">
        <v>603.66666666666674</v>
      </c>
      <c r="K339" s="316">
        <v>564</v>
      </c>
      <c r="L339" s="316">
        <v>532.20000000000005</v>
      </c>
      <c r="M339" s="316">
        <v>0.25213999999999998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16323.4</v>
      </c>
      <c r="D340" s="317">
        <v>16292.683333333334</v>
      </c>
      <c r="E340" s="317">
        <v>16195.366666666669</v>
      </c>
      <c r="F340" s="317">
        <v>16067.333333333334</v>
      </c>
      <c r="G340" s="317">
        <v>15970.016666666668</v>
      </c>
      <c r="H340" s="317">
        <v>16420.716666666667</v>
      </c>
      <c r="I340" s="317">
        <v>16518.033333333333</v>
      </c>
      <c r="J340" s="317">
        <v>16646.066666666669</v>
      </c>
      <c r="K340" s="316">
        <v>16390</v>
      </c>
      <c r="L340" s="316">
        <v>16164.65</v>
      </c>
      <c r="M340" s="316">
        <v>0.86304999999999998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77.900000000000006</v>
      </c>
      <c r="D341" s="317">
        <v>77.266666666666666</v>
      </c>
      <c r="E341" s="317">
        <v>75.433333333333337</v>
      </c>
      <c r="F341" s="317">
        <v>72.966666666666669</v>
      </c>
      <c r="G341" s="317">
        <v>71.13333333333334</v>
      </c>
      <c r="H341" s="317">
        <v>79.733333333333334</v>
      </c>
      <c r="I341" s="317">
        <v>81.566666666666677</v>
      </c>
      <c r="J341" s="317">
        <v>84.033333333333331</v>
      </c>
      <c r="K341" s="316">
        <v>79.099999999999994</v>
      </c>
      <c r="L341" s="316">
        <v>74.8</v>
      </c>
      <c r="M341" s="316">
        <v>18.78023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48.6</v>
      </c>
      <c r="D342" s="317">
        <v>47.9</v>
      </c>
      <c r="E342" s="317">
        <v>46.8</v>
      </c>
      <c r="F342" s="317">
        <v>45</v>
      </c>
      <c r="G342" s="317">
        <v>43.9</v>
      </c>
      <c r="H342" s="317">
        <v>49.699999999999996</v>
      </c>
      <c r="I342" s="317">
        <v>50.800000000000004</v>
      </c>
      <c r="J342" s="317">
        <v>52.599999999999994</v>
      </c>
      <c r="K342" s="316">
        <v>49</v>
      </c>
      <c r="L342" s="316">
        <v>46.1</v>
      </c>
      <c r="M342" s="316">
        <v>13.32916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676.6</v>
      </c>
      <c r="D343" s="317">
        <v>676.5</v>
      </c>
      <c r="E343" s="317">
        <v>670.1</v>
      </c>
      <c r="F343" s="317">
        <v>663.6</v>
      </c>
      <c r="G343" s="317">
        <v>657.2</v>
      </c>
      <c r="H343" s="317">
        <v>683</v>
      </c>
      <c r="I343" s="317">
        <v>689.40000000000009</v>
      </c>
      <c r="J343" s="317">
        <v>695.9</v>
      </c>
      <c r="K343" s="316">
        <v>682.9</v>
      </c>
      <c r="L343" s="316">
        <v>670</v>
      </c>
      <c r="M343" s="316">
        <v>0.58687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32.9</v>
      </c>
      <c r="D344" s="317">
        <v>32.550000000000004</v>
      </c>
      <c r="E344" s="317">
        <v>32.100000000000009</v>
      </c>
      <c r="F344" s="317">
        <v>31.300000000000004</v>
      </c>
      <c r="G344" s="317">
        <v>30.850000000000009</v>
      </c>
      <c r="H344" s="317">
        <v>33.350000000000009</v>
      </c>
      <c r="I344" s="317">
        <v>33.800000000000011</v>
      </c>
      <c r="J344" s="317">
        <v>34.600000000000009</v>
      </c>
      <c r="K344" s="316">
        <v>33</v>
      </c>
      <c r="L344" s="316">
        <v>31.75</v>
      </c>
      <c r="M344" s="316">
        <v>73.216970000000003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105.8</v>
      </c>
      <c r="D345" s="317">
        <v>105.53333333333335</v>
      </c>
      <c r="E345" s="317">
        <v>104.26666666666669</v>
      </c>
      <c r="F345" s="317">
        <v>102.73333333333335</v>
      </c>
      <c r="G345" s="317">
        <v>101.4666666666667</v>
      </c>
      <c r="H345" s="317">
        <v>107.06666666666669</v>
      </c>
      <c r="I345" s="317">
        <v>108.33333333333334</v>
      </c>
      <c r="J345" s="317">
        <v>109.86666666666669</v>
      </c>
      <c r="K345" s="316">
        <v>106.8</v>
      </c>
      <c r="L345" s="316">
        <v>104</v>
      </c>
      <c r="M345" s="316">
        <v>2.0805400000000001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1888.7</v>
      </c>
      <c r="D346" s="317">
        <v>1879.0333333333335</v>
      </c>
      <c r="E346" s="317">
        <v>1860.666666666667</v>
      </c>
      <c r="F346" s="317">
        <v>1832.6333333333334</v>
      </c>
      <c r="G346" s="317">
        <v>1814.2666666666669</v>
      </c>
      <c r="H346" s="317">
        <v>1907.0666666666671</v>
      </c>
      <c r="I346" s="317">
        <v>1925.4333333333334</v>
      </c>
      <c r="J346" s="317">
        <v>1953.4666666666672</v>
      </c>
      <c r="K346" s="316">
        <v>1897.4</v>
      </c>
      <c r="L346" s="316">
        <v>1851</v>
      </c>
      <c r="M346" s="316">
        <v>2.4639999999999999E-2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78.75</v>
      </c>
      <c r="D347" s="317">
        <v>76.649999999999991</v>
      </c>
      <c r="E347" s="317">
        <v>73.299999999999983</v>
      </c>
      <c r="F347" s="317">
        <v>67.849999999999994</v>
      </c>
      <c r="G347" s="317">
        <v>64.499999999999986</v>
      </c>
      <c r="H347" s="317">
        <v>82.09999999999998</v>
      </c>
      <c r="I347" s="317">
        <v>85.449999999999974</v>
      </c>
      <c r="J347" s="317">
        <v>90.899999999999977</v>
      </c>
      <c r="K347" s="316">
        <v>80</v>
      </c>
      <c r="L347" s="316">
        <v>71.2</v>
      </c>
      <c r="M347" s="316">
        <v>112.72486000000001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143.80000000000001</v>
      </c>
      <c r="D348" s="317">
        <v>142.4</v>
      </c>
      <c r="E348" s="317">
        <v>140.4</v>
      </c>
      <c r="F348" s="317">
        <v>137</v>
      </c>
      <c r="G348" s="317">
        <v>135</v>
      </c>
      <c r="H348" s="317">
        <v>145.80000000000001</v>
      </c>
      <c r="I348" s="317">
        <v>147.80000000000001</v>
      </c>
      <c r="J348" s="317">
        <v>151.20000000000002</v>
      </c>
      <c r="K348" s="316">
        <v>144.4</v>
      </c>
      <c r="L348" s="316">
        <v>139</v>
      </c>
      <c r="M348" s="316">
        <v>68.06129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243.3</v>
      </c>
      <c r="D349" s="317">
        <v>241.78333333333333</v>
      </c>
      <c r="E349" s="317">
        <v>237.76666666666665</v>
      </c>
      <c r="F349" s="317">
        <v>232.23333333333332</v>
      </c>
      <c r="G349" s="317">
        <v>228.21666666666664</v>
      </c>
      <c r="H349" s="317">
        <v>247.31666666666666</v>
      </c>
      <c r="I349" s="317">
        <v>251.33333333333337</v>
      </c>
      <c r="J349" s="317">
        <v>256.86666666666667</v>
      </c>
      <c r="K349" s="316">
        <v>245.8</v>
      </c>
      <c r="L349" s="316">
        <v>236.25</v>
      </c>
      <c r="M349" s="316">
        <v>9.1420999999999992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150.5</v>
      </c>
      <c r="D350" s="317">
        <v>149.18333333333334</v>
      </c>
      <c r="E350" s="317">
        <v>147.61666666666667</v>
      </c>
      <c r="F350" s="317">
        <v>144.73333333333335</v>
      </c>
      <c r="G350" s="317">
        <v>143.16666666666669</v>
      </c>
      <c r="H350" s="317">
        <v>152.06666666666666</v>
      </c>
      <c r="I350" s="317">
        <v>153.63333333333333</v>
      </c>
      <c r="J350" s="317">
        <v>156.51666666666665</v>
      </c>
      <c r="K350" s="316">
        <v>150.75</v>
      </c>
      <c r="L350" s="316">
        <v>146.30000000000001</v>
      </c>
      <c r="M350" s="316">
        <v>139.25541999999999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833.7</v>
      </c>
      <c r="D351" s="317">
        <v>826.31666666666661</v>
      </c>
      <c r="E351" s="317">
        <v>812.43333333333317</v>
      </c>
      <c r="F351" s="317">
        <v>791.16666666666652</v>
      </c>
      <c r="G351" s="317">
        <v>777.28333333333308</v>
      </c>
      <c r="H351" s="317">
        <v>847.58333333333326</v>
      </c>
      <c r="I351" s="317">
        <v>861.4666666666667</v>
      </c>
      <c r="J351" s="317">
        <v>882.73333333333335</v>
      </c>
      <c r="K351" s="316">
        <v>840.2</v>
      </c>
      <c r="L351" s="316">
        <v>805.05</v>
      </c>
      <c r="M351" s="316">
        <v>8.68947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3267</v>
      </c>
      <c r="D352" s="317">
        <v>3227.6</v>
      </c>
      <c r="E352" s="317">
        <v>3175.2</v>
      </c>
      <c r="F352" s="317">
        <v>3083.4</v>
      </c>
      <c r="G352" s="317">
        <v>3031</v>
      </c>
      <c r="H352" s="317">
        <v>3319.3999999999996</v>
      </c>
      <c r="I352" s="317">
        <v>3371.8</v>
      </c>
      <c r="J352" s="317">
        <v>3463.5999999999995</v>
      </c>
      <c r="K352" s="316">
        <v>3280</v>
      </c>
      <c r="L352" s="316">
        <v>3135.8</v>
      </c>
      <c r="M352" s="316">
        <v>0.81976000000000004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241.55</v>
      </c>
      <c r="D353" s="317">
        <v>237.6</v>
      </c>
      <c r="E353" s="317">
        <v>227.2</v>
      </c>
      <c r="F353" s="317">
        <v>212.85</v>
      </c>
      <c r="G353" s="317">
        <v>202.45</v>
      </c>
      <c r="H353" s="317">
        <v>251.95</v>
      </c>
      <c r="I353" s="317">
        <v>262.35000000000002</v>
      </c>
      <c r="J353" s="317">
        <v>276.7</v>
      </c>
      <c r="K353" s="316">
        <v>248</v>
      </c>
      <c r="L353" s="316">
        <v>223.25</v>
      </c>
      <c r="M353" s="316">
        <v>48.875920000000001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163.15</v>
      </c>
      <c r="D354" s="317">
        <v>160.80000000000001</v>
      </c>
      <c r="E354" s="317">
        <v>157.90000000000003</v>
      </c>
      <c r="F354" s="317">
        <v>152.65000000000003</v>
      </c>
      <c r="G354" s="317">
        <v>149.75000000000006</v>
      </c>
      <c r="H354" s="317">
        <v>166.05</v>
      </c>
      <c r="I354" s="317">
        <v>168.95</v>
      </c>
      <c r="J354" s="317">
        <v>174.2</v>
      </c>
      <c r="K354" s="316">
        <v>163.69999999999999</v>
      </c>
      <c r="L354" s="316">
        <v>155.55000000000001</v>
      </c>
      <c r="M354" s="316">
        <v>178.43199999999999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282.75</v>
      </c>
      <c r="D355" s="317">
        <v>283.33333333333331</v>
      </c>
      <c r="E355" s="317">
        <v>278.21666666666664</v>
      </c>
      <c r="F355" s="317">
        <v>273.68333333333334</v>
      </c>
      <c r="G355" s="317">
        <v>268.56666666666666</v>
      </c>
      <c r="H355" s="317">
        <v>287.86666666666662</v>
      </c>
      <c r="I355" s="317">
        <v>292.98333333333329</v>
      </c>
      <c r="J355" s="317">
        <v>297.51666666666659</v>
      </c>
      <c r="K355" s="316">
        <v>288.45</v>
      </c>
      <c r="L355" s="316">
        <v>278.8</v>
      </c>
      <c r="M355" s="316">
        <v>17.838470000000001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42087.05</v>
      </c>
      <c r="D356" s="317">
        <v>42265.233333333337</v>
      </c>
      <c r="E356" s="317">
        <v>41631.466666666674</v>
      </c>
      <c r="F356" s="317">
        <v>41175.883333333339</v>
      </c>
      <c r="G356" s="317">
        <v>40542.116666666676</v>
      </c>
      <c r="H356" s="317">
        <v>42720.816666666673</v>
      </c>
      <c r="I356" s="317">
        <v>43354.583333333336</v>
      </c>
      <c r="J356" s="317">
        <v>43810.166666666672</v>
      </c>
      <c r="K356" s="316">
        <v>42899</v>
      </c>
      <c r="L356" s="316">
        <v>41809.65</v>
      </c>
      <c r="M356" s="316">
        <v>0.20576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105.25</v>
      </c>
      <c r="D357" s="317">
        <v>106.45</v>
      </c>
      <c r="E357" s="317">
        <v>103.2</v>
      </c>
      <c r="F357" s="317">
        <v>101.15</v>
      </c>
      <c r="G357" s="317">
        <v>97.9</v>
      </c>
      <c r="H357" s="317">
        <v>108.5</v>
      </c>
      <c r="I357" s="317">
        <v>111.75</v>
      </c>
      <c r="J357" s="317">
        <v>113.8</v>
      </c>
      <c r="K357" s="316">
        <v>109.7</v>
      </c>
      <c r="L357" s="316">
        <v>104.4</v>
      </c>
      <c r="M357" s="316">
        <v>10.96311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1982.85</v>
      </c>
      <c r="D358" s="317">
        <v>1950.8166666666666</v>
      </c>
      <c r="E358" s="317">
        <v>1910.5833333333333</v>
      </c>
      <c r="F358" s="317">
        <v>1838.3166666666666</v>
      </c>
      <c r="G358" s="317">
        <v>1798.0833333333333</v>
      </c>
      <c r="H358" s="317">
        <v>2023.0833333333333</v>
      </c>
      <c r="I358" s="317">
        <v>2063.3166666666666</v>
      </c>
      <c r="J358" s="317">
        <v>2135.583333333333</v>
      </c>
      <c r="K358" s="316">
        <v>1991.05</v>
      </c>
      <c r="L358" s="316">
        <v>1878.55</v>
      </c>
      <c r="M358" s="316">
        <v>6.54922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3725.95</v>
      </c>
      <c r="D359" s="317">
        <v>3699.3166666666671</v>
      </c>
      <c r="E359" s="317">
        <v>3648.6333333333341</v>
      </c>
      <c r="F359" s="317">
        <v>3571.3166666666671</v>
      </c>
      <c r="G359" s="317">
        <v>3520.6333333333341</v>
      </c>
      <c r="H359" s="317">
        <v>3776.6333333333341</v>
      </c>
      <c r="I359" s="317">
        <v>3827.3166666666675</v>
      </c>
      <c r="J359" s="317">
        <v>3904.6333333333341</v>
      </c>
      <c r="K359" s="316">
        <v>3750</v>
      </c>
      <c r="L359" s="316">
        <v>3622</v>
      </c>
      <c r="M359" s="316">
        <v>2.8784800000000001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213.1</v>
      </c>
      <c r="D360" s="317">
        <v>211.76666666666665</v>
      </c>
      <c r="E360" s="317">
        <v>209.73333333333329</v>
      </c>
      <c r="F360" s="317">
        <v>206.36666666666665</v>
      </c>
      <c r="G360" s="317">
        <v>204.33333333333329</v>
      </c>
      <c r="H360" s="317">
        <v>215.1333333333333</v>
      </c>
      <c r="I360" s="317">
        <v>217.16666666666666</v>
      </c>
      <c r="J360" s="317">
        <v>220.5333333333333</v>
      </c>
      <c r="K360" s="316">
        <v>213.8</v>
      </c>
      <c r="L360" s="316">
        <v>208.4</v>
      </c>
      <c r="M360" s="316">
        <v>16.334589999999999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109.45</v>
      </c>
      <c r="D361" s="317">
        <v>108.38333333333334</v>
      </c>
      <c r="E361" s="317">
        <v>107.11666666666667</v>
      </c>
      <c r="F361" s="317">
        <v>104.78333333333333</v>
      </c>
      <c r="G361" s="317">
        <v>103.51666666666667</v>
      </c>
      <c r="H361" s="317">
        <v>110.71666666666668</v>
      </c>
      <c r="I361" s="317">
        <v>111.98333333333336</v>
      </c>
      <c r="J361" s="317">
        <v>114.31666666666669</v>
      </c>
      <c r="K361" s="316">
        <v>109.65</v>
      </c>
      <c r="L361" s="316">
        <v>106.05</v>
      </c>
      <c r="M361" s="316">
        <v>20.762689999999999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4245.45</v>
      </c>
      <c r="D362" s="317">
        <v>4264.833333333333</v>
      </c>
      <c r="E362" s="317">
        <v>4180.6666666666661</v>
      </c>
      <c r="F362" s="317">
        <v>4115.8833333333332</v>
      </c>
      <c r="G362" s="317">
        <v>4031.7166666666662</v>
      </c>
      <c r="H362" s="317">
        <v>4329.6166666666659</v>
      </c>
      <c r="I362" s="317">
        <v>4413.7833333333319</v>
      </c>
      <c r="J362" s="317">
        <v>4478.5666666666657</v>
      </c>
      <c r="K362" s="316">
        <v>4349</v>
      </c>
      <c r="L362" s="316">
        <v>4200.05</v>
      </c>
      <c r="M362" s="316">
        <v>0.17605999999999999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13226.5</v>
      </c>
      <c r="D363" s="317">
        <v>13258.75</v>
      </c>
      <c r="E363" s="317">
        <v>13142.55</v>
      </c>
      <c r="F363" s="317">
        <v>13058.599999999999</v>
      </c>
      <c r="G363" s="317">
        <v>12942.399999999998</v>
      </c>
      <c r="H363" s="317">
        <v>13342.7</v>
      </c>
      <c r="I363" s="317">
        <v>13458.900000000001</v>
      </c>
      <c r="J363" s="317">
        <v>13542.850000000002</v>
      </c>
      <c r="K363" s="316">
        <v>13374.95</v>
      </c>
      <c r="L363" s="316">
        <v>13174.8</v>
      </c>
      <c r="M363" s="316">
        <v>2.0379999999999999E-2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4494.3500000000004</v>
      </c>
      <c r="D364" s="317">
        <v>4449.4666666666672</v>
      </c>
      <c r="E364" s="317">
        <v>4378.9333333333343</v>
      </c>
      <c r="F364" s="317">
        <v>4263.5166666666673</v>
      </c>
      <c r="G364" s="317">
        <v>4192.9833333333345</v>
      </c>
      <c r="H364" s="317">
        <v>4564.8833333333341</v>
      </c>
      <c r="I364" s="317">
        <v>4635.416666666667</v>
      </c>
      <c r="J364" s="317">
        <v>4750.8333333333339</v>
      </c>
      <c r="K364" s="316">
        <v>4520</v>
      </c>
      <c r="L364" s="316">
        <v>4334.05</v>
      </c>
      <c r="M364" s="316">
        <v>8.3839999999999998E-2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1025.5</v>
      </c>
      <c r="D365" s="317">
        <v>1031.0166666666667</v>
      </c>
      <c r="E365" s="317">
        <v>1015.0833333333333</v>
      </c>
      <c r="F365" s="317">
        <v>1004.6666666666666</v>
      </c>
      <c r="G365" s="317">
        <v>988.73333333333323</v>
      </c>
      <c r="H365" s="317">
        <v>1041.4333333333334</v>
      </c>
      <c r="I365" s="317">
        <v>1057.3666666666668</v>
      </c>
      <c r="J365" s="317">
        <v>1067.7833333333333</v>
      </c>
      <c r="K365" s="316">
        <v>1046.95</v>
      </c>
      <c r="L365" s="316">
        <v>1020.6</v>
      </c>
      <c r="M365" s="316">
        <v>5.77555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2169.5500000000002</v>
      </c>
      <c r="D366" s="317">
        <v>2149.8833333333332</v>
      </c>
      <c r="E366" s="317">
        <v>2124.6666666666665</v>
      </c>
      <c r="F366" s="317">
        <v>2079.7833333333333</v>
      </c>
      <c r="G366" s="317">
        <v>2054.5666666666666</v>
      </c>
      <c r="H366" s="317">
        <v>2194.7666666666664</v>
      </c>
      <c r="I366" s="317">
        <v>2219.9833333333336</v>
      </c>
      <c r="J366" s="317">
        <v>2264.8666666666663</v>
      </c>
      <c r="K366" s="316">
        <v>2175.1</v>
      </c>
      <c r="L366" s="316">
        <v>2105</v>
      </c>
      <c r="M366" s="316">
        <v>2.6594199999999999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2518.25</v>
      </c>
      <c r="D367" s="317">
        <v>2485.7333333333331</v>
      </c>
      <c r="E367" s="317">
        <v>2429.5166666666664</v>
      </c>
      <c r="F367" s="317">
        <v>2340.7833333333333</v>
      </c>
      <c r="G367" s="317">
        <v>2284.5666666666666</v>
      </c>
      <c r="H367" s="317">
        <v>2574.4666666666662</v>
      </c>
      <c r="I367" s="317">
        <v>2630.6833333333325</v>
      </c>
      <c r="J367" s="317">
        <v>2719.4166666666661</v>
      </c>
      <c r="K367" s="316">
        <v>2541.9499999999998</v>
      </c>
      <c r="L367" s="316">
        <v>2397</v>
      </c>
      <c r="M367" s="316">
        <v>2.1334300000000002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29.95</v>
      </c>
      <c r="D368" s="317">
        <v>29.816666666666663</v>
      </c>
      <c r="E368" s="317">
        <v>29.533333333333324</v>
      </c>
      <c r="F368" s="317">
        <v>29.11666666666666</v>
      </c>
      <c r="G368" s="317">
        <v>28.833333333333321</v>
      </c>
      <c r="H368" s="317">
        <v>30.233333333333327</v>
      </c>
      <c r="I368" s="317">
        <v>30.516666666666666</v>
      </c>
      <c r="J368" s="317">
        <v>30.93333333333333</v>
      </c>
      <c r="K368" s="316">
        <v>30.1</v>
      </c>
      <c r="L368" s="316">
        <v>29.4</v>
      </c>
      <c r="M368" s="316">
        <v>326.24448000000001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340.4</v>
      </c>
      <c r="D369" s="317">
        <v>338.68333333333334</v>
      </c>
      <c r="E369" s="317">
        <v>334.86666666666667</v>
      </c>
      <c r="F369" s="317">
        <v>329.33333333333331</v>
      </c>
      <c r="G369" s="317">
        <v>325.51666666666665</v>
      </c>
      <c r="H369" s="317">
        <v>344.2166666666667</v>
      </c>
      <c r="I369" s="317">
        <v>348.03333333333342</v>
      </c>
      <c r="J369" s="317">
        <v>353.56666666666672</v>
      </c>
      <c r="K369" s="316">
        <v>342.5</v>
      </c>
      <c r="L369" s="316">
        <v>333.15</v>
      </c>
      <c r="M369" s="316">
        <v>0.73265000000000002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251.2</v>
      </c>
      <c r="D370" s="317">
        <v>249.4666666666667</v>
      </c>
      <c r="E370" s="317">
        <v>246.03333333333339</v>
      </c>
      <c r="F370" s="317">
        <v>240.8666666666667</v>
      </c>
      <c r="G370" s="317">
        <v>237.43333333333339</v>
      </c>
      <c r="H370" s="317">
        <v>254.63333333333338</v>
      </c>
      <c r="I370" s="317">
        <v>258.06666666666666</v>
      </c>
      <c r="J370" s="317">
        <v>263.23333333333335</v>
      </c>
      <c r="K370" s="316">
        <v>252.9</v>
      </c>
      <c r="L370" s="316">
        <v>244.3</v>
      </c>
      <c r="M370" s="316">
        <v>1.5720099999999999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2603.1</v>
      </c>
      <c r="D371" s="317">
        <v>2602</v>
      </c>
      <c r="E371" s="317">
        <v>2574.1</v>
      </c>
      <c r="F371" s="317">
        <v>2545.1</v>
      </c>
      <c r="G371" s="317">
        <v>2517.1999999999998</v>
      </c>
      <c r="H371" s="317">
        <v>2631</v>
      </c>
      <c r="I371" s="317">
        <v>2658.8999999999996</v>
      </c>
      <c r="J371" s="317">
        <v>2687.9</v>
      </c>
      <c r="K371" s="316">
        <v>2629.9</v>
      </c>
      <c r="L371" s="316">
        <v>2573</v>
      </c>
      <c r="M371" s="316">
        <v>2.8906499999999999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795.75</v>
      </c>
      <c r="D372" s="317">
        <v>793.01666666666677</v>
      </c>
      <c r="E372" s="317">
        <v>783.98333333333358</v>
      </c>
      <c r="F372" s="317">
        <v>772.21666666666681</v>
      </c>
      <c r="G372" s="317">
        <v>763.18333333333362</v>
      </c>
      <c r="H372" s="317">
        <v>804.78333333333353</v>
      </c>
      <c r="I372" s="317">
        <v>813.81666666666661</v>
      </c>
      <c r="J372" s="317">
        <v>825.58333333333348</v>
      </c>
      <c r="K372" s="316">
        <v>802.05</v>
      </c>
      <c r="L372" s="316">
        <v>781.25</v>
      </c>
      <c r="M372" s="316">
        <v>0.17058999999999999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2402.9</v>
      </c>
      <c r="D373" s="317">
        <v>2425.3833333333332</v>
      </c>
      <c r="E373" s="317">
        <v>2367.7666666666664</v>
      </c>
      <c r="F373" s="317">
        <v>2332.6333333333332</v>
      </c>
      <c r="G373" s="317">
        <v>2275.0166666666664</v>
      </c>
      <c r="H373" s="317">
        <v>2460.5166666666664</v>
      </c>
      <c r="I373" s="317">
        <v>2518.1333333333332</v>
      </c>
      <c r="J373" s="317">
        <v>2553.2666666666664</v>
      </c>
      <c r="K373" s="316">
        <v>2483</v>
      </c>
      <c r="L373" s="316">
        <v>2390.25</v>
      </c>
      <c r="M373" s="316">
        <v>2.3878900000000001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255.1</v>
      </c>
      <c r="D374" s="317">
        <v>251.56666666666669</v>
      </c>
      <c r="E374" s="317">
        <v>245.13333333333338</v>
      </c>
      <c r="F374" s="317">
        <v>235.16666666666669</v>
      </c>
      <c r="G374" s="317">
        <v>228.73333333333338</v>
      </c>
      <c r="H374" s="317">
        <v>261.53333333333342</v>
      </c>
      <c r="I374" s="317">
        <v>267.9666666666667</v>
      </c>
      <c r="J374" s="317">
        <v>277.93333333333339</v>
      </c>
      <c r="K374" s="316">
        <v>258</v>
      </c>
      <c r="L374" s="316">
        <v>241.6</v>
      </c>
      <c r="M374" s="316">
        <v>61.725490000000001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238.65</v>
      </c>
      <c r="D375" s="317">
        <v>236.9</v>
      </c>
      <c r="E375" s="317">
        <v>234.5</v>
      </c>
      <c r="F375" s="317">
        <v>230.35</v>
      </c>
      <c r="G375" s="317">
        <v>227.95</v>
      </c>
      <c r="H375" s="317">
        <v>241.05</v>
      </c>
      <c r="I375" s="317">
        <v>243.45000000000005</v>
      </c>
      <c r="J375" s="317">
        <v>247.60000000000002</v>
      </c>
      <c r="K375" s="316">
        <v>239.3</v>
      </c>
      <c r="L375" s="316">
        <v>232.75</v>
      </c>
      <c r="M375" s="316">
        <v>116.03203000000001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3175.8</v>
      </c>
      <c r="D376" s="317">
        <v>3149</v>
      </c>
      <c r="E376" s="317">
        <v>3103</v>
      </c>
      <c r="F376" s="317">
        <v>3030.2</v>
      </c>
      <c r="G376" s="317">
        <v>2984.2</v>
      </c>
      <c r="H376" s="317">
        <v>3221.8</v>
      </c>
      <c r="I376" s="317">
        <v>3267.8</v>
      </c>
      <c r="J376" s="317">
        <v>3340.6000000000004</v>
      </c>
      <c r="K376" s="316">
        <v>3195</v>
      </c>
      <c r="L376" s="316">
        <v>3076.2</v>
      </c>
      <c r="M376" s="316">
        <v>0.33434999999999998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345.5</v>
      </c>
      <c r="D377" s="317">
        <v>341.61666666666662</v>
      </c>
      <c r="E377" s="317">
        <v>333.33333333333326</v>
      </c>
      <c r="F377" s="317">
        <v>321.16666666666663</v>
      </c>
      <c r="G377" s="317">
        <v>312.88333333333327</v>
      </c>
      <c r="H377" s="317">
        <v>353.78333333333325</v>
      </c>
      <c r="I377" s="317">
        <v>362.06666666666666</v>
      </c>
      <c r="J377" s="317">
        <v>374.23333333333323</v>
      </c>
      <c r="K377" s="316">
        <v>349.9</v>
      </c>
      <c r="L377" s="316">
        <v>329.45</v>
      </c>
      <c r="M377" s="316">
        <v>8.1044300000000007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447.55</v>
      </c>
      <c r="D378" s="317">
        <v>443.68333333333334</v>
      </c>
      <c r="E378" s="317">
        <v>437.36666666666667</v>
      </c>
      <c r="F378" s="317">
        <v>427.18333333333334</v>
      </c>
      <c r="G378" s="317">
        <v>420.86666666666667</v>
      </c>
      <c r="H378" s="317">
        <v>453.86666666666667</v>
      </c>
      <c r="I378" s="317">
        <v>460.18333333333339</v>
      </c>
      <c r="J378" s="317">
        <v>470.36666666666667</v>
      </c>
      <c r="K378" s="316">
        <v>450</v>
      </c>
      <c r="L378" s="316">
        <v>433.5</v>
      </c>
      <c r="M378" s="316">
        <v>3.72255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652.54999999999995</v>
      </c>
      <c r="D379" s="317">
        <v>653.06666666666661</v>
      </c>
      <c r="E379" s="317">
        <v>647.13333333333321</v>
      </c>
      <c r="F379" s="317">
        <v>641.71666666666658</v>
      </c>
      <c r="G379" s="317">
        <v>635.78333333333319</v>
      </c>
      <c r="H379" s="317">
        <v>658.48333333333323</v>
      </c>
      <c r="I379" s="317">
        <v>664.41666666666663</v>
      </c>
      <c r="J379" s="317">
        <v>669.83333333333326</v>
      </c>
      <c r="K379" s="316">
        <v>659</v>
      </c>
      <c r="L379" s="316">
        <v>647.65</v>
      </c>
      <c r="M379" s="316">
        <v>0.86833000000000005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115</v>
      </c>
      <c r="D380" s="317">
        <v>114.71666666666665</v>
      </c>
      <c r="E380" s="317">
        <v>112.58333333333331</v>
      </c>
      <c r="F380" s="317">
        <v>110.16666666666666</v>
      </c>
      <c r="G380" s="317">
        <v>108.03333333333332</v>
      </c>
      <c r="H380" s="317">
        <v>117.13333333333331</v>
      </c>
      <c r="I380" s="317">
        <v>119.26666666666667</v>
      </c>
      <c r="J380" s="317">
        <v>121.68333333333331</v>
      </c>
      <c r="K380" s="316">
        <v>116.85</v>
      </c>
      <c r="L380" s="316">
        <v>112.3</v>
      </c>
      <c r="M380" s="316">
        <v>3.7965800000000001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1772.7</v>
      </c>
      <c r="D381" s="317">
        <v>1763.3666666666668</v>
      </c>
      <c r="E381" s="317">
        <v>1736.3333333333335</v>
      </c>
      <c r="F381" s="317">
        <v>1699.9666666666667</v>
      </c>
      <c r="G381" s="317">
        <v>1672.9333333333334</v>
      </c>
      <c r="H381" s="317">
        <v>1799.7333333333336</v>
      </c>
      <c r="I381" s="317">
        <v>1826.7666666666669</v>
      </c>
      <c r="J381" s="317">
        <v>1863.1333333333337</v>
      </c>
      <c r="K381" s="316">
        <v>1790.4</v>
      </c>
      <c r="L381" s="316">
        <v>1727</v>
      </c>
      <c r="M381" s="316">
        <v>4.8420500000000004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618.25</v>
      </c>
      <c r="D382" s="317">
        <v>616</v>
      </c>
      <c r="E382" s="317">
        <v>606.9</v>
      </c>
      <c r="F382" s="317">
        <v>595.54999999999995</v>
      </c>
      <c r="G382" s="317">
        <v>586.44999999999993</v>
      </c>
      <c r="H382" s="317">
        <v>627.35</v>
      </c>
      <c r="I382" s="317">
        <v>636.44999999999993</v>
      </c>
      <c r="J382" s="317">
        <v>647.80000000000007</v>
      </c>
      <c r="K382" s="316">
        <v>625.1</v>
      </c>
      <c r="L382" s="316">
        <v>604.65</v>
      </c>
      <c r="M382" s="316">
        <v>0.64175000000000004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830.15</v>
      </c>
      <c r="D383" s="317">
        <v>830.13333333333333</v>
      </c>
      <c r="E383" s="317">
        <v>820.01666666666665</v>
      </c>
      <c r="F383" s="317">
        <v>809.88333333333333</v>
      </c>
      <c r="G383" s="317">
        <v>799.76666666666665</v>
      </c>
      <c r="H383" s="317">
        <v>840.26666666666665</v>
      </c>
      <c r="I383" s="317">
        <v>850.38333333333321</v>
      </c>
      <c r="J383" s="317">
        <v>860.51666666666665</v>
      </c>
      <c r="K383" s="316">
        <v>840.25</v>
      </c>
      <c r="L383" s="316">
        <v>820</v>
      </c>
      <c r="M383" s="316">
        <v>1.4915799999999999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100.3</v>
      </c>
      <c r="D384" s="317">
        <v>99.866666666666674</v>
      </c>
      <c r="E384" s="317">
        <v>98.933333333333351</v>
      </c>
      <c r="F384" s="317">
        <v>97.566666666666677</v>
      </c>
      <c r="G384" s="317">
        <v>96.633333333333354</v>
      </c>
      <c r="H384" s="317">
        <v>101.23333333333335</v>
      </c>
      <c r="I384" s="317">
        <v>102.16666666666669</v>
      </c>
      <c r="J384" s="317">
        <v>103.53333333333335</v>
      </c>
      <c r="K384" s="316">
        <v>100.8</v>
      </c>
      <c r="L384" s="316">
        <v>98.5</v>
      </c>
      <c r="M384" s="316">
        <v>5.0965199999999999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164</v>
      </c>
      <c r="D385" s="317">
        <v>160.41666666666666</v>
      </c>
      <c r="E385" s="317">
        <v>156.13333333333333</v>
      </c>
      <c r="F385" s="317">
        <v>148.26666666666668</v>
      </c>
      <c r="G385" s="317">
        <v>143.98333333333335</v>
      </c>
      <c r="H385" s="317">
        <v>168.2833333333333</v>
      </c>
      <c r="I385" s="317">
        <v>172.56666666666666</v>
      </c>
      <c r="J385" s="317">
        <v>180.43333333333328</v>
      </c>
      <c r="K385" s="316">
        <v>164.7</v>
      </c>
      <c r="L385" s="316">
        <v>152.55000000000001</v>
      </c>
      <c r="M385" s="316">
        <v>25.475210000000001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600.85</v>
      </c>
      <c r="D386" s="317">
        <v>598.69999999999993</v>
      </c>
      <c r="E386" s="317">
        <v>592.64999999999986</v>
      </c>
      <c r="F386" s="317">
        <v>584.44999999999993</v>
      </c>
      <c r="G386" s="317">
        <v>578.39999999999986</v>
      </c>
      <c r="H386" s="317">
        <v>606.89999999999986</v>
      </c>
      <c r="I386" s="317">
        <v>612.94999999999982</v>
      </c>
      <c r="J386" s="317">
        <v>621.14999999999986</v>
      </c>
      <c r="K386" s="316">
        <v>604.75</v>
      </c>
      <c r="L386" s="316">
        <v>590.5</v>
      </c>
      <c r="M386" s="316">
        <v>0.28290999999999999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201.2</v>
      </c>
      <c r="D387" s="317">
        <v>202.08333333333334</v>
      </c>
      <c r="E387" s="317">
        <v>199.16666666666669</v>
      </c>
      <c r="F387" s="317">
        <v>197.13333333333335</v>
      </c>
      <c r="G387" s="317">
        <v>194.2166666666667</v>
      </c>
      <c r="H387" s="317">
        <v>204.11666666666667</v>
      </c>
      <c r="I387" s="317">
        <v>207.03333333333336</v>
      </c>
      <c r="J387" s="317">
        <v>209.06666666666666</v>
      </c>
      <c r="K387" s="316">
        <v>205</v>
      </c>
      <c r="L387" s="316">
        <v>200.05</v>
      </c>
      <c r="M387" s="316">
        <v>4.2072900000000004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698.65</v>
      </c>
      <c r="D388" s="317">
        <v>694.38333333333333</v>
      </c>
      <c r="E388" s="317">
        <v>688.26666666666665</v>
      </c>
      <c r="F388" s="317">
        <v>677.88333333333333</v>
      </c>
      <c r="G388" s="317">
        <v>671.76666666666665</v>
      </c>
      <c r="H388" s="317">
        <v>704.76666666666665</v>
      </c>
      <c r="I388" s="317">
        <v>710.88333333333321</v>
      </c>
      <c r="J388" s="317">
        <v>721.26666666666665</v>
      </c>
      <c r="K388" s="316">
        <v>700.5</v>
      </c>
      <c r="L388" s="316">
        <v>684</v>
      </c>
      <c r="M388" s="316">
        <v>1.88548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2556.1999999999998</v>
      </c>
      <c r="D389" s="317">
        <v>2537.6</v>
      </c>
      <c r="E389" s="317">
        <v>2475.1999999999998</v>
      </c>
      <c r="F389" s="317">
        <v>2394.1999999999998</v>
      </c>
      <c r="G389" s="317">
        <v>2331.7999999999997</v>
      </c>
      <c r="H389" s="317">
        <v>2618.6</v>
      </c>
      <c r="I389" s="317">
        <v>2681.0000000000005</v>
      </c>
      <c r="J389" s="317">
        <v>2762</v>
      </c>
      <c r="K389" s="316">
        <v>2600</v>
      </c>
      <c r="L389" s="316">
        <v>2456.6</v>
      </c>
      <c r="M389" s="316">
        <v>0.39404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97.3</v>
      </c>
      <c r="D390" s="317">
        <v>96.7</v>
      </c>
      <c r="E390" s="317">
        <v>95.4</v>
      </c>
      <c r="F390" s="317">
        <v>93.5</v>
      </c>
      <c r="G390" s="317">
        <v>92.2</v>
      </c>
      <c r="H390" s="317">
        <v>98.600000000000009</v>
      </c>
      <c r="I390" s="317">
        <v>99.899999999999991</v>
      </c>
      <c r="J390" s="317">
        <v>101.80000000000001</v>
      </c>
      <c r="K390" s="316">
        <v>98</v>
      </c>
      <c r="L390" s="316">
        <v>94.8</v>
      </c>
      <c r="M390" s="316">
        <v>6.2249499999999998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120.65</v>
      </c>
      <c r="D391" s="317">
        <v>119.18333333333334</v>
      </c>
      <c r="E391" s="317">
        <v>117.01666666666668</v>
      </c>
      <c r="F391" s="317">
        <v>113.38333333333334</v>
      </c>
      <c r="G391" s="317">
        <v>111.21666666666668</v>
      </c>
      <c r="H391" s="317">
        <v>122.81666666666668</v>
      </c>
      <c r="I391" s="317">
        <v>124.98333333333333</v>
      </c>
      <c r="J391" s="317">
        <v>128.61666666666667</v>
      </c>
      <c r="K391" s="316">
        <v>121.35</v>
      </c>
      <c r="L391" s="316">
        <v>115.55</v>
      </c>
      <c r="M391" s="316">
        <v>183.27884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89.55</v>
      </c>
      <c r="D392" s="317">
        <v>88.033333333333346</v>
      </c>
      <c r="E392" s="317">
        <v>85.566666666666691</v>
      </c>
      <c r="F392" s="317">
        <v>81.583333333333343</v>
      </c>
      <c r="G392" s="317">
        <v>79.116666666666688</v>
      </c>
      <c r="H392" s="317">
        <v>92.016666666666694</v>
      </c>
      <c r="I392" s="317">
        <v>94.483333333333363</v>
      </c>
      <c r="J392" s="317">
        <v>98.466666666666697</v>
      </c>
      <c r="K392" s="316">
        <v>90.5</v>
      </c>
      <c r="L392" s="316">
        <v>84.05</v>
      </c>
      <c r="M392" s="316">
        <v>50.330240000000003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118.8</v>
      </c>
      <c r="D393" s="317">
        <v>117.76666666666665</v>
      </c>
      <c r="E393" s="317">
        <v>116.43333333333331</v>
      </c>
      <c r="F393" s="317">
        <v>114.06666666666666</v>
      </c>
      <c r="G393" s="317">
        <v>112.73333333333332</v>
      </c>
      <c r="H393" s="317">
        <v>120.1333333333333</v>
      </c>
      <c r="I393" s="317">
        <v>121.46666666666664</v>
      </c>
      <c r="J393" s="317">
        <v>123.83333333333329</v>
      </c>
      <c r="K393" s="316">
        <v>119.1</v>
      </c>
      <c r="L393" s="316">
        <v>115.4</v>
      </c>
      <c r="M393" s="316">
        <v>31.11007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143.1</v>
      </c>
      <c r="D394" s="317">
        <v>141.26666666666668</v>
      </c>
      <c r="E394" s="317">
        <v>138.53333333333336</v>
      </c>
      <c r="F394" s="317">
        <v>133.96666666666667</v>
      </c>
      <c r="G394" s="317">
        <v>131.23333333333335</v>
      </c>
      <c r="H394" s="317">
        <v>145.83333333333337</v>
      </c>
      <c r="I394" s="317">
        <v>148.56666666666666</v>
      </c>
      <c r="J394" s="317">
        <v>153.13333333333338</v>
      </c>
      <c r="K394" s="316">
        <v>144</v>
      </c>
      <c r="L394" s="316">
        <v>136.69999999999999</v>
      </c>
      <c r="M394" s="316">
        <v>23.120729999999998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1024.25</v>
      </c>
      <c r="D395" s="317">
        <v>1028.0166666666667</v>
      </c>
      <c r="E395" s="317">
        <v>1017.2333333333333</v>
      </c>
      <c r="F395" s="317">
        <v>1010.2166666666667</v>
      </c>
      <c r="G395" s="317">
        <v>999.43333333333339</v>
      </c>
      <c r="H395" s="317">
        <v>1035.0333333333333</v>
      </c>
      <c r="I395" s="317">
        <v>1045.8166666666666</v>
      </c>
      <c r="J395" s="317">
        <v>1052.8333333333333</v>
      </c>
      <c r="K395" s="316">
        <v>1038.8</v>
      </c>
      <c r="L395" s="316">
        <v>1021</v>
      </c>
      <c r="M395" s="316">
        <v>0.74948999999999999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2529.15</v>
      </c>
      <c r="D396" s="317">
        <v>2500.35</v>
      </c>
      <c r="E396" s="317">
        <v>2460.7999999999997</v>
      </c>
      <c r="F396" s="317">
        <v>2392.4499999999998</v>
      </c>
      <c r="G396" s="317">
        <v>2352.8999999999996</v>
      </c>
      <c r="H396" s="317">
        <v>2568.6999999999998</v>
      </c>
      <c r="I396" s="317">
        <v>2608.25</v>
      </c>
      <c r="J396" s="317">
        <v>2676.6</v>
      </c>
      <c r="K396" s="316">
        <v>2539.9</v>
      </c>
      <c r="L396" s="316">
        <v>2432</v>
      </c>
      <c r="M396" s="316">
        <v>76.386660000000006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570</v>
      </c>
      <c r="D397" s="317">
        <v>566.35</v>
      </c>
      <c r="E397" s="317">
        <v>560.70000000000005</v>
      </c>
      <c r="F397" s="317">
        <v>551.4</v>
      </c>
      <c r="G397" s="317">
        <v>545.75</v>
      </c>
      <c r="H397" s="317">
        <v>575.65000000000009</v>
      </c>
      <c r="I397" s="317">
        <v>581.29999999999995</v>
      </c>
      <c r="J397" s="317">
        <v>590.60000000000014</v>
      </c>
      <c r="K397" s="316">
        <v>572</v>
      </c>
      <c r="L397" s="316">
        <v>557.04999999999995</v>
      </c>
      <c r="M397" s="316">
        <v>1.34596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252.4</v>
      </c>
      <c r="D398" s="317">
        <v>250.85</v>
      </c>
      <c r="E398" s="317">
        <v>248.29999999999998</v>
      </c>
      <c r="F398" s="317">
        <v>244.2</v>
      </c>
      <c r="G398" s="317">
        <v>241.64999999999998</v>
      </c>
      <c r="H398" s="317">
        <v>254.95</v>
      </c>
      <c r="I398" s="317">
        <v>257.5</v>
      </c>
      <c r="J398" s="317">
        <v>261.60000000000002</v>
      </c>
      <c r="K398" s="316">
        <v>253.4</v>
      </c>
      <c r="L398" s="316">
        <v>246.75</v>
      </c>
      <c r="M398" s="316">
        <v>1.44661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907.85</v>
      </c>
      <c r="D399" s="317">
        <v>902.98333333333323</v>
      </c>
      <c r="E399" s="317">
        <v>859.96666666666647</v>
      </c>
      <c r="F399" s="317">
        <v>812.08333333333326</v>
      </c>
      <c r="G399" s="317">
        <v>769.06666666666649</v>
      </c>
      <c r="H399" s="317">
        <v>950.86666666666645</v>
      </c>
      <c r="I399" s="317">
        <v>993.8833333333331</v>
      </c>
      <c r="J399" s="317">
        <v>1041.7666666666664</v>
      </c>
      <c r="K399" s="316">
        <v>946</v>
      </c>
      <c r="L399" s="316">
        <v>855.1</v>
      </c>
      <c r="M399" s="316">
        <v>0.37807000000000002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1509.6</v>
      </c>
      <c r="D400" s="317">
        <v>1508.8</v>
      </c>
      <c r="E400" s="317">
        <v>1475.8</v>
      </c>
      <c r="F400" s="317">
        <v>1442</v>
      </c>
      <c r="G400" s="317">
        <v>1409</v>
      </c>
      <c r="H400" s="317">
        <v>1542.6</v>
      </c>
      <c r="I400" s="317">
        <v>1575.6</v>
      </c>
      <c r="J400" s="317">
        <v>1609.3999999999999</v>
      </c>
      <c r="K400" s="316">
        <v>1541.8</v>
      </c>
      <c r="L400" s="316">
        <v>1475</v>
      </c>
      <c r="M400" s="316">
        <v>1.46648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32.15</v>
      </c>
      <c r="D401" s="317">
        <v>31.916666666666661</v>
      </c>
      <c r="E401" s="317">
        <v>31.533333333333324</v>
      </c>
      <c r="F401" s="317">
        <v>30.916666666666664</v>
      </c>
      <c r="G401" s="317">
        <v>30.533333333333328</v>
      </c>
      <c r="H401" s="317">
        <v>32.533333333333317</v>
      </c>
      <c r="I401" s="317">
        <v>32.916666666666657</v>
      </c>
      <c r="J401" s="317">
        <v>33.533333333333317</v>
      </c>
      <c r="K401" s="316">
        <v>32.299999999999997</v>
      </c>
      <c r="L401" s="316">
        <v>31.3</v>
      </c>
      <c r="M401" s="316">
        <v>9.9592200000000002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85.7</v>
      </c>
      <c r="D402" s="317">
        <v>84.583333333333329</v>
      </c>
      <c r="E402" s="317">
        <v>83.216666666666654</v>
      </c>
      <c r="F402" s="317">
        <v>80.73333333333332</v>
      </c>
      <c r="G402" s="317">
        <v>79.366666666666646</v>
      </c>
      <c r="H402" s="317">
        <v>87.066666666666663</v>
      </c>
      <c r="I402" s="317">
        <v>88.433333333333337</v>
      </c>
      <c r="J402" s="317">
        <v>90.916666666666671</v>
      </c>
      <c r="K402" s="316">
        <v>85.95</v>
      </c>
      <c r="L402" s="316">
        <v>82.1</v>
      </c>
      <c r="M402" s="316">
        <v>383.80173000000002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6595</v>
      </c>
      <c r="D403" s="317">
        <v>6609</v>
      </c>
      <c r="E403" s="317">
        <v>6568</v>
      </c>
      <c r="F403" s="317">
        <v>6541</v>
      </c>
      <c r="G403" s="317">
        <v>6500</v>
      </c>
      <c r="H403" s="317">
        <v>6636</v>
      </c>
      <c r="I403" s="317">
        <v>6677</v>
      </c>
      <c r="J403" s="317">
        <v>6704</v>
      </c>
      <c r="K403" s="316">
        <v>6650</v>
      </c>
      <c r="L403" s="316">
        <v>6582</v>
      </c>
      <c r="M403" s="316">
        <v>9.4060000000000005E-2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731.2</v>
      </c>
      <c r="D404" s="317">
        <v>729.41666666666663</v>
      </c>
      <c r="E404" s="317">
        <v>722.83333333333326</v>
      </c>
      <c r="F404" s="317">
        <v>714.46666666666658</v>
      </c>
      <c r="G404" s="317">
        <v>707.88333333333321</v>
      </c>
      <c r="H404" s="317">
        <v>737.7833333333333</v>
      </c>
      <c r="I404" s="317">
        <v>744.36666666666656</v>
      </c>
      <c r="J404" s="317">
        <v>752.73333333333335</v>
      </c>
      <c r="K404" s="316">
        <v>736</v>
      </c>
      <c r="L404" s="316">
        <v>721.05</v>
      </c>
      <c r="M404" s="316">
        <v>20.28069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1070.4000000000001</v>
      </c>
      <c r="D405" s="317">
        <v>1060.6833333333334</v>
      </c>
      <c r="E405" s="317">
        <v>1046.0166666666669</v>
      </c>
      <c r="F405" s="317">
        <v>1021.6333333333334</v>
      </c>
      <c r="G405" s="317">
        <v>1006.9666666666669</v>
      </c>
      <c r="H405" s="317">
        <v>1085.0666666666668</v>
      </c>
      <c r="I405" s="317">
        <v>1099.7333333333333</v>
      </c>
      <c r="J405" s="317">
        <v>1124.1166666666668</v>
      </c>
      <c r="K405" s="316">
        <v>1075.3499999999999</v>
      </c>
      <c r="L405" s="316">
        <v>1036.3</v>
      </c>
      <c r="M405" s="316">
        <v>5.4533399999999999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467.3</v>
      </c>
      <c r="D406" s="317">
        <v>464.36666666666662</v>
      </c>
      <c r="E406" s="317">
        <v>459.08333333333326</v>
      </c>
      <c r="F406" s="317">
        <v>450.86666666666662</v>
      </c>
      <c r="G406" s="317">
        <v>445.58333333333326</v>
      </c>
      <c r="H406" s="317">
        <v>472.58333333333326</v>
      </c>
      <c r="I406" s="317">
        <v>477.86666666666667</v>
      </c>
      <c r="J406" s="317">
        <v>486.08333333333326</v>
      </c>
      <c r="K406" s="316">
        <v>469.65</v>
      </c>
      <c r="L406" s="316">
        <v>456.15</v>
      </c>
      <c r="M406" s="316">
        <v>168.80698000000001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2005.35</v>
      </c>
      <c r="D407" s="317">
        <v>2007.7333333333336</v>
      </c>
      <c r="E407" s="317">
        <v>1978.5166666666671</v>
      </c>
      <c r="F407" s="317">
        <v>1951.6833333333336</v>
      </c>
      <c r="G407" s="317">
        <v>1922.4666666666672</v>
      </c>
      <c r="H407" s="317">
        <v>2034.5666666666671</v>
      </c>
      <c r="I407" s="317">
        <v>2063.7833333333333</v>
      </c>
      <c r="J407" s="317">
        <v>2090.6166666666668</v>
      </c>
      <c r="K407" s="316">
        <v>2036.95</v>
      </c>
      <c r="L407" s="316">
        <v>1980.9</v>
      </c>
      <c r="M407" s="316">
        <v>0.83804000000000001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122.65</v>
      </c>
      <c r="D408" s="317">
        <v>120.96666666666665</v>
      </c>
      <c r="E408" s="317">
        <v>118.43333333333331</v>
      </c>
      <c r="F408" s="317">
        <v>114.21666666666665</v>
      </c>
      <c r="G408" s="317">
        <v>111.68333333333331</v>
      </c>
      <c r="H408" s="317">
        <v>125.18333333333331</v>
      </c>
      <c r="I408" s="317">
        <v>127.71666666666664</v>
      </c>
      <c r="J408" s="317">
        <v>131.93333333333331</v>
      </c>
      <c r="K408" s="316">
        <v>123.5</v>
      </c>
      <c r="L408" s="316">
        <v>116.75</v>
      </c>
      <c r="M408" s="316">
        <v>5.0062199999999999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114.35</v>
      </c>
      <c r="D409" s="317">
        <v>114.01666666666665</v>
      </c>
      <c r="E409" s="317">
        <v>112.73333333333331</v>
      </c>
      <c r="F409" s="317">
        <v>111.11666666666666</v>
      </c>
      <c r="G409" s="317">
        <v>109.83333333333331</v>
      </c>
      <c r="H409" s="317">
        <v>115.6333333333333</v>
      </c>
      <c r="I409" s="317">
        <v>116.91666666666666</v>
      </c>
      <c r="J409" s="317">
        <v>118.53333333333329</v>
      </c>
      <c r="K409" s="316">
        <v>115.3</v>
      </c>
      <c r="L409" s="316">
        <v>112.4</v>
      </c>
      <c r="M409" s="316">
        <v>9.6426599999999993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116.8</v>
      </c>
      <c r="D410" s="317">
        <v>116.06666666666666</v>
      </c>
      <c r="E410" s="317">
        <v>114.73333333333332</v>
      </c>
      <c r="F410" s="317">
        <v>112.66666666666666</v>
      </c>
      <c r="G410" s="317">
        <v>111.33333333333331</v>
      </c>
      <c r="H410" s="317">
        <v>118.13333333333333</v>
      </c>
      <c r="I410" s="317">
        <v>119.46666666666667</v>
      </c>
      <c r="J410" s="317">
        <v>121.53333333333333</v>
      </c>
      <c r="K410" s="316">
        <v>117.4</v>
      </c>
      <c r="L410" s="316">
        <v>114</v>
      </c>
      <c r="M410" s="316">
        <v>6.9369399999999999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3078.9</v>
      </c>
      <c r="D411" s="317">
        <v>3069.6166666666668</v>
      </c>
      <c r="E411" s="317">
        <v>3014.3333333333335</v>
      </c>
      <c r="F411" s="317">
        <v>2949.7666666666669</v>
      </c>
      <c r="G411" s="317">
        <v>2894.4833333333336</v>
      </c>
      <c r="H411" s="317">
        <v>3134.1833333333334</v>
      </c>
      <c r="I411" s="317">
        <v>3189.4666666666662</v>
      </c>
      <c r="J411" s="317">
        <v>3254.0333333333333</v>
      </c>
      <c r="K411" s="316">
        <v>3124.9</v>
      </c>
      <c r="L411" s="316">
        <v>3005.05</v>
      </c>
      <c r="M411" s="316">
        <v>0.26003999999999999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708.05</v>
      </c>
      <c r="D412" s="317">
        <v>701.01666666666654</v>
      </c>
      <c r="E412" s="317">
        <v>677.1333333333331</v>
      </c>
      <c r="F412" s="317">
        <v>646.21666666666658</v>
      </c>
      <c r="G412" s="317">
        <v>622.33333333333314</v>
      </c>
      <c r="H412" s="317">
        <v>731.93333333333305</v>
      </c>
      <c r="I412" s="317">
        <v>755.81666666666649</v>
      </c>
      <c r="J412" s="317">
        <v>786.73333333333301</v>
      </c>
      <c r="K412" s="316">
        <v>724.9</v>
      </c>
      <c r="L412" s="316">
        <v>670.1</v>
      </c>
      <c r="M412" s="316">
        <v>5.62765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408.1</v>
      </c>
      <c r="D413" s="317">
        <v>407.13333333333338</v>
      </c>
      <c r="E413" s="317">
        <v>401.26666666666677</v>
      </c>
      <c r="F413" s="317">
        <v>394.43333333333339</v>
      </c>
      <c r="G413" s="317">
        <v>388.56666666666678</v>
      </c>
      <c r="H413" s="317">
        <v>413.96666666666675</v>
      </c>
      <c r="I413" s="317">
        <v>419.83333333333343</v>
      </c>
      <c r="J413" s="317">
        <v>426.66666666666674</v>
      </c>
      <c r="K413" s="316">
        <v>413</v>
      </c>
      <c r="L413" s="316">
        <v>400.3</v>
      </c>
      <c r="M413" s="316">
        <v>0.43933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22035.8</v>
      </c>
      <c r="D414" s="317">
        <v>22016.366666666669</v>
      </c>
      <c r="E414" s="317">
        <v>21809.433333333338</v>
      </c>
      <c r="F414" s="317">
        <v>21583.066666666669</v>
      </c>
      <c r="G414" s="317">
        <v>21376.133333333339</v>
      </c>
      <c r="H414" s="317">
        <v>22242.733333333337</v>
      </c>
      <c r="I414" s="317">
        <v>22449.666666666672</v>
      </c>
      <c r="J414" s="317">
        <v>22676.033333333336</v>
      </c>
      <c r="K414" s="316">
        <v>22223.3</v>
      </c>
      <c r="L414" s="316">
        <v>21790</v>
      </c>
      <c r="M414" s="316">
        <v>0.43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1680.3</v>
      </c>
      <c r="D415" s="317">
        <v>1674.3999999999999</v>
      </c>
      <c r="E415" s="317">
        <v>1660.8999999999996</v>
      </c>
      <c r="F415" s="317">
        <v>1641.4999999999998</v>
      </c>
      <c r="G415" s="317">
        <v>1627.9999999999995</v>
      </c>
      <c r="H415" s="317">
        <v>1693.7999999999997</v>
      </c>
      <c r="I415" s="317">
        <v>1707.3000000000002</v>
      </c>
      <c r="J415" s="317">
        <v>1726.6999999999998</v>
      </c>
      <c r="K415" s="316">
        <v>1687.9</v>
      </c>
      <c r="L415" s="316">
        <v>1655</v>
      </c>
      <c r="M415" s="316">
        <v>0.12615000000000001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2311.35</v>
      </c>
      <c r="D416" s="317">
        <v>2316.6833333333329</v>
      </c>
      <c r="E416" s="317">
        <v>2295.1666666666661</v>
      </c>
      <c r="F416" s="317">
        <v>2278.9833333333331</v>
      </c>
      <c r="G416" s="317">
        <v>2257.4666666666662</v>
      </c>
      <c r="H416" s="317">
        <v>2332.8666666666659</v>
      </c>
      <c r="I416" s="317">
        <v>2354.3833333333332</v>
      </c>
      <c r="J416" s="317">
        <v>2370.5666666666657</v>
      </c>
      <c r="K416" s="316">
        <v>2338.1999999999998</v>
      </c>
      <c r="L416" s="316">
        <v>2300.5</v>
      </c>
      <c r="M416" s="316">
        <v>2.53139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480.55</v>
      </c>
      <c r="D417" s="317">
        <v>479.48333333333335</v>
      </c>
      <c r="E417" s="317">
        <v>476.76666666666671</v>
      </c>
      <c r="F417" s="317">
        <v>472.98333333333335</v>
      </c>
      <c r="G417" s="317">
        <v>470.26666666666671</v>
      </c>
      <c r="H417" s="317">
        <v>483.26666666666671</v>
      </c>
      <c r="I417" s="317">
        <v>485.98333333333341</v>
      </c>
      <c r="J417" s="317">
        <v>489.76666666666671</v>
      </c>
      <c r="K417" s="316">
        <v>482.2</v>
      </c>
      <c r="L417" s="316">
        <v>475.7</v>
      </c>
      <c r="M417" s="316">
        <v>0.14557999999999999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27.9</v>
      </c>
      <c r="D418" s="317">
        <v>27.833333333333332</v>
      </c>
      <c r="E418" s="317">
        <v>27.516666666666666</v>
      </c>
      <c r="F418" s="317">
        <v>27.133333333333333</v>
      </c>
      <c r="G418" s="317">
        <v>26.816666666666666</v>
      </c>
      <c r="H418" s="317">
        <v>28.216666666666665</v>
      </c>
      <c r="I418" s="317">
        <v>28.533333333333335</v>
      </c>
      <c r="J418" s="317">
        <v>28.916666666666664</v>
      </c>
      <c r="K418" s="316">
        <v>28.15</v>
      </c>
      <c r="L418" s="316">
        <v>27.45</v>
      </c>
      <c r="M418" s="316">
        <v>35.893360000000001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3184.65</v>
      </c>
      <c r="D419" s="317">
        <v>3178.0333333333333</v>
      </c>
      <c r="E419" s="317">
        <v>3151.9166666666665</v>
      </c>
      <c r="F419" s="317">
        <v>3119.1833333333334</v>
      </c>
      <c r="G419" s="317">
        <v>3093.0666666666666</v>
      </c>
      <c r="H419" s="317">
        <v>3210.7666666666664</v>
      </c>
      <c r="I419" s="317">
        <v>3236.8833333333332</v>
      </c>
      <c r="J419" s="317">
        <v>3269.6166666666663</v>
      </c>
      <c r="K419" s="316">
        <v>3204.15</v>
      </c>
      <c r="L419" s="316">
        <v>3145.3</v>
      </c>
      <c r="M419" s="316">
        <v>0.78805999999999998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552</v>
      </c>
      <c r="D420" s="317">
        <v>551.29999999999995</v>
      </c>
      <c r="E420" s="317">
        <v>540.49999999999989</v>
      </c>
      <c r="F420" s="317">
        <v>528.99999999999989</v>
      </c>
      <c r="G420" s="317">
        <v>518.19999999999982</v>
      </c>
      <c r="H420" s="317">
        <v>562.79999999999995</v>
      </c>
      <c r="I420" s="317">
        <v>573.60000000000014</v>
      </c>
      <c r="J420" s="317">
        <v>585.1</v>
      </c>
      <c r="K420" s="316">
        <v>562.1</v>
      </c>
      <c r="L420" s="316">
        <v>539.79999999999995</v>
      </c>
      <c r="M420" s="316">
        <v>3.3283100000000001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446.35</v>
      </c>
      <c r="D421" s="317">
        <v>439.5</v>
      </c>
      <c r="E421" s="317">
        <v>427.95</v>
      </c>
      <c r="F421" s="317">
        <v>409.55</v>
      </c>
      <c r="G421" s="317">
        <v>398</v>
      </c>
      <c r="H421" s="317">
        <v>457.9</v>
      </c>
      <c r="I421" s="317">
        <v>469.44999999999993</v>
      </c>
      <c r="J421" s="317">
        <v>487.84999999999997</v>
      </c>
      <c r="K421" s="316">
        <v>451.05</v>
      </c>
      <c r="L421" s="316">
        <v>421.1</v>
      </c>
      <c r="M421" s="316">
        <v>0.77729000000000004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2845.9</v>
      </c>
      <c r="D422" s="317">
        <v>2827.8000000000006</v>
      </c>
      <c r="E422" s="317">
        <v>2802.0500000000011</v>
      </c>
      <c r="F422" s="317">
        <v>2758.2000000000003</v>
      </c>
      <c r="G422" s="317">
        <v>2732.4500000000007</v>
      </c>
      <c r="H422" s="317">
        <v>2871.6500000000015</v>
      </c>
      <c r="I422" s="317">
        <v>2897.4000000000005</v>
      </c>
      <c r="J422" s="317">
        <v>2941.2500000000018</v>
      </c>
      <c r="K422" s="316">
        <v>2853.55</v>
      </c>
      <c r="L422" s="316">
        <v>2783.95</v>
      </c>
      <c r="M422" s="316">
        <v>0.34717999999999999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587.29999999999995</v>
      </c>
      <c r="D423" s="317">
        <v>579.41666666666663</v>
      </c>
      <c r="E423" s="317">
        <v>566.13333333333321</v>
      </c>
      <c r="F423" s="317">
        <v>544.96666666666658</v>
      </c>
      <c r="G423" s="317">
        <v>531.68333333333317</v>
      </c>
      <c r="H423" s="317">
        <v>600.58333333333326</v>
      </c>
      <c r="I423" s="317">
        <v>613.86666666666679</v>
      </c>
      <c r="J423" s="317">
        <v>635.0333333333333</v>
      </c>
      <c r="K423" s="316">
        <v>592.70000000000005</v>
      </c>
      <c r="L423" s="316">
        <v>558.25</v>
      </c>
      <c r="M423" s="316">
        <v>10.61209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664.4</v>
      </c>
      <c r="D424" s="317">
        <v>659.69999999999993</v>
      </c>
      <c r="E424" s="317">
        <v>649.79999999999984</v>
      </c>
      <c r="F424" s="317">
        <v>635.19999999999993</v>
      </c>
      <c r="G424" s="317">
        <v>625.29999999999984</v>
      </c>
      <c r="H424" s="317">
        <v>674.29999999999984</v>
      </c>
      <c r="I424" s="317">
        <v>684.19999999999993</v>
      </c>
      <c r="J424" s="317">
        <v>698.79999999999984</v>
      </c>
      <c r="K424" s="316">
        <v>669.6</v>
      </c>
      <c r="L424" s="316">
        <v>645.1</v>
      </c>
      <c r="M424" s="316">
        <v>1.09999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412.5</v>
      </c>
      <c r="D425" s="317">
        <v>412.5</v>
      </c>
      <c r="E425" s="317">
        <v>406.05</v>
      </c>
      <c r="F425" s="317">
        <v>399.6</v>
      </c>
      <c r="G425" s="317">
        <v>393.15000000000003</v>
      </c>
      <c r="H425" s="317">
        <v>418.95</v>
      </c>
      <c r="I425" s="317">
        <v>425.40000000000003</v>
      </c>
      <c r="J425" s="317">
        <v>431.84999999999997</v>
      </c>
      <c r="K425" s="316">
        <v>418.95</v>
      </c>
      <c r="L425" s="316">
        <v>406.05</v>
      </c>
      <c r="M425" s="316">
        <v>0.78483999999999998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231.75</v>
      </c>
      <c r="D426" s="317">
        <v>232.33333333333334</v>
      </c>
      <c r="E426" s="317">
        <v>224.76666666666668</v>
      </c>
      <c r="F426" s="317">
        <v>217.78333333333333</v>
      </c>
      <c r="G426" s="317">
        <v>210.21666666666667</v>
      </c>
      <c r="H426" s="317">
        <v>239.31666666666669</v>
      </c>
      <c r="I426" s="317">
        <v>246.88333333333335</v>
      </c>
      <c r="J426" s="317">
        <v>253.8666666666667</v>
      </c>
      <c r="K426" s="316">
        <v>239.9</v>
      </c>
      <c r="L426" s="316">
        <v>225.35</v>
      </c>
      <c r="M426" s="316">
        <v>6.23719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50.2</v>
      </c>
      <c r="D427" s="317">
        <v>49.650000000000006</v>
      </c>
      <c r="E427" s="317">
        <v>48.70000000000001</v>
      </c>
      <c r="F427" s="317">
        <v>47.2</v>
      </c>
      <c r="G427" s="317">
        <v>46.250000000000007</v>
      </c>
      <c r="H427" s="317">
        <v>51.150000000000013</v>
      </c>
      <c r="I427" s="317">
        <v>52.1</v>
      </c>
      <c r="J427" s="317">
        <v>53.600000000000016</v>
      </c>
      <c r="K427" s="316">
        <v>50.6</v>
      </c>
      <c r="L427" s="316">
        <v>48.15</v>
      </c>
      <c r="M427" s="316">
        <v>12.656499999999999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2334.3000000000002</v>
      </c>
      <c r="D428" s="317">
        <v>2313.9833333333331</v>
      </c>
      <c r="E428" s="317">
        <v>2280.3666666666663</v>
      </c>
      <c r="F428" s="317">
        <v>2226.4333333333334</v>
      </c>
      <c r="G428" s="317">
        <v>2192.8166666666666</v>
      </c>
      <c r="H428" s="317">
        <v>2367.9166666666661</v>
      </c>
      <c r="I428" s="317">
        <v>2401.5333333333328</v>
      </c>
      <c r="J428" s="317">
        <v>2455.4666666666658</v>
      </c>
      <c r="K428" s="316">
        <v>2347.6</v>
      </c>
      <c r="L428" s="316">
        <v>2260.0500000000002</v>
      </c>
      <c r="M428" s="316">
        <v>8.0785300000000007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1108.75</v>
      </c>
      <c r="D429" s="317">
        <v>1103.8500000000001</v>
      </c>
      <c r="E429" s="317">
        <v>1086.9000000000003</v>
      </c>
      <c r="F429" s="317">
        <v>1065.0500000000002</v>
      </c>
      <c r="G429" s="317">
        <v>1048.1000000000004</v>
      </c>
      <c r="H429" s="317">
        <v>1125.7000000000003</v>
      </c>
      <c r="I429" s="317">
        <v>1142.6500000000001</v>
      </c>
      <c r="J429" s="317">
        <v>1164.5000000000002</v>
      </c>
      <c r="K429" s="316">
        <v>1120.8</v>
      </c>
      <c r="L429" s="316">
        <v>1082</v>
      </c>
      <c r="M429" s="316">
        <v>8.2025500000000005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303.55</v>
      </c>
      <c r="D430" s="317">
        <v>299.68333333333334</v>
      </c>
      <c r="E430" s="317">
        <v>294.86666666666667</v>
      </c>
      <c r="F430" s="317">
        <v>286.18333333333334</v>
      </c>
      <c r="G430" s="317">
        <v>281.36666666666667</v>
      </c>
      <c r="H430" s="317">
        <v>308.36666666666667</v>
      </c>
      <c r="I430" s="317">
        <v>313.18333333333339</v>
      </c>
      <c r="J430" s="317">
        <v>321.86666666666667</v>
      </c>
      <c r="K430" s="316">
        <v>304.5</v>
      </c>
      <c r="L430" s="316">
        <v>291</v>
      </c>
      <c r="M430" s="316">
        <v>5.9006999999999996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91.5</v>
      </c>
      <c r="D431" s="317">
        <v>90.116666666666674</v>
      </c>
      <c r="E431" s="317">
        <v>86.233333333333348</v>
      </c>
      <c r="F431" s="317">
        <v>80.966666666666669</v>
      </c>
      <c r="G431" s="317">
        <v>77.083333333333343</v>
      </c>
      <c r="H431" s="317">
        <v>95.383333333333354</v>
      </c>
      <c r="I431" s="317">
        <v>99.26666666666668</v>
      </c>
      <c r="J431" s="317">
        <v>104.53333333333336</v>
      </c>
      <c r="K431" s="316">
        <v>94</v>
      </c>
      <c r="L431" s="316">
        <v>84.85</v>
      </c>
      <c r="M431" s="316">
        <v>3.9381300000000001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179.8</v>
      </c>
      <c r="D432" s="317">
        <v>173.41666666666666</v>
      </c>
      <c r="E432" s="317">
        <v>164.93333333333331</v>
      </c>
      <c r="F432" s="317">
        <v>150.06666666666666</v>
      </c>
      <c r="G432" s="317">
        <v>141.58333333333331</v>
      </c>
      <c r="H432" s="317">
        <v>188.2833333333333</v>
      </c>
      <c r="I432" s="317">
        <v>196.76666666666665</v>
      </c>
      <c r="J432" s="317">
        <v>211.6333333333333</v>
      </c>
      <c r="K432" s="316">
        <v>181.9</v>
      </c>
      <c r="L432" s="316">
        <v>158.55000000000001</v>
      </c>
      <c r="M432" s="316">
        <v>34.092959999999998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427.1</v>
      </c>
      <c r="D433" s="317">
        <v>426.01666666666665</v>
      </c>
      <c r="E433" s="317">
        <v>420.0333333333333</v>
      </c>
      <c r="F433" s="317">
        <v>412.96666666666664</v>
      </c>
      <c r="G433" s="317">
        <v>406.98333333333329</v>
      </c>
      <c r="H433" s="317">
        <v>433.08333333333331</v>
      </c>
      <c r="I433" s="317">
        <v>439.06666666666666</v>
      </c>
      <c r="J433" s="317">
        <v>446.13333333333333</v>
      </c>
      <c r="K433" s="316">
        <v>432</v>
      </c>
      <c r="L433" s="316">
        <v>418.95</v>
      </c>
      <c r="M433" s="316">
        <v>1.7688299999999999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449.45</v>
      </c>
      <c r="D434" s="317">
        <v>440.68333333333334</v>
      </c>
      <c r="E434" s="317">
        <v>428.76666666666665</v>
      </c>
      <c r="F434" s="317">
        <v>408.08333333333331</v>
      </c>
      <c r="G434" s="317">
        <v>396.16666666666663</v>
      </c>
      <c r="H434" s="317">
        <v>461.36666666666667</v>
      </c>
      <c r="I434" s="317">
        <v>473.2833333333333</v>
      </c>
      <c r="J434" s="317">
        <v>493.9666666666667</v>
      </c>
      <c r="K434" s="316">
        <v>452.6</v>
      </c>
      <c r="L434" s="316">
        <v>420</v>
      </c>
      <c r="M434" s="316">
        <v>4.5139699999999996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1843.6</v>
      </c>
      <c r="D435" s="317">
        <v>1831.0333333333335</v>
      </c>
      <c r="E435" s="317">
        <v>1794.5666666666671</v>
      </c>
      <c r="F435" s="317">
        <v>1745.5333333333335</v>
      </c>
      <c r="G435" s="317">
        <v>1709.0666666666671</v>
      </c>
      <c r="H435" s="317">
        <v>1880.0666666666671</v>
      </c>
      <c r="I435" s="317">
        <v>1916.5333333333338</v>
      </c>
      <c r="J435" s="317">
        <v>1965.5666666666671</v>
      </c>
      <c r="K435" s="316">
        <v>1867.5</v>
      </c>
      <c r="L435" s="316">
        <v>1782</v>
      </c>
      <c r="M435" s="316">
        <v>0.19663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742.05</v>
      </c>
      <c r="D436" s="317">
        <v>740.68333333333339</v>
      </c>
      <c r="E436" s="317">
        <v>722.36666666666679</v>
      </c>
      <c r="F436" s="317">
        <v>702.68333333333339</v>
      </c>
      <c r="G436" s="317">
        <v>684.36666666666679</v>
      </c>
      <c r="H436" s="317">
        <v>760.36666666666679</v>
      </c>
      <c r="I436" s="317">
        <v>778.68333333333339</v>
      </c>
      <c r="J436" s="317">
        <v>798.36666666666679</v>
      </c>
      <c r="K436" s="316">
        <v>759</v>
      </c>
      <c r="L436" s="316">
        <v>721</v>
      </c>
      <c r="M436" s="316">
        <v>0.69659000000000004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891.75</v>
      </c>
      <c r="D437" s="317">
        <v>888.68333333333339</v>
      </c>
      <c r="E437" s="317">
        <v>881.76666666666677</v>
      </c>
      <c r="F437" s="317">
        <v>871.78333333333342</v>
      </c>
      <c r="G437" s="317">
        <v>864.86666666666679</v>
      </c>
      <c r="H437" s="317">
        <v>898.66666666666674</v>
      </c>
      <c r="I437" s="317">
        <v>905.58333333333326</v>
      </c>
      <c r="J437" s="317">
        <v>915.56666666666672</v>
      </c>
      <c r="K437" s="316">
        <v>895.6</v>
      </c>
      <c r="L437" s="316">
        <v>878.7</v>
      </c>
      <c r="M437" s="316">
        <v>23.173999999999999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443.2</v>
      </c>
      <c r="D438" s="317">
        <v>431.16666666666669</v>
      </c>
      <c r="E438" s="317">
        <v>413.33333333333337</v>
      </c>
      <c r="F438" s="317">
        <v>383.4666666666667</v>
      </c>
      <c r="G438" s="317">
        <v>365.63333333333338</v>
      </c>
      <c r="H438" s="317">
        <v>461.03333333333336</v>
      </c>
      <c r="I438" s="317">
        <v>478.86666666666673</v>
      </c>
      <c r="J438" s="317">
        <v>508.73333333333335</v>
      </c>
      <c r="K438" s="316">
        <v>449</v>
      </c>
      <c r="L438" s="316">
        <v>401.3</v>
      </c>
      <c r="M438" s="316">
        <v>7.3032899999999996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423.5</v>
      </c>
      <c r="D439" s="317">
        <v>418.5333333333333</v>
      </c>
      <c r="E439" s="317">
        <v>412.56666666666661</v>
      </c>
      <c r="F439" s="317">
        <v>401.63333333333333</v>
      </c>
      <c r="G439" s="317">
        <v>395.66666666666663</v>
      </c>
      <c r="H439" s="317">
        <v>429.46666666666658</v>
      </c>
      <c r="I439" s="317">
        <v>435.43333333333328</v>
      </c>
      <c r="J439" s="317">
        <v>446.36666666666656</v>
      </c>
      <c r="K439" s="316">
        <v>424.5</v>
      </c>
      <c r="L439" s="316">
        <v>407.6</v>
      </c>
      <c r="M439" s="316">
        <v>5.7348400000000002</v>
      </c>
      <c r="N439" s="1"/>
      <c r="O439" s="1"/>
    </row>
    <row r="440" spans="1:15" ht="12.75" customHeight="1">
      <c r="A440" s="30">
        <v>430</v>
      </c>
      <c r="B440" s="326" t="s">
        <v>887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318.39999999999998</v>
      </c>
      <c r="D441" s="317">
        <v>319.7166666666667</v>
      </c>
      <c r="E441" s="317">
        <v>311.63333333333338</v>
      </c>
      <c r="F441" s="317">
        <v>304.86666666666667</v>
      </c>
      <c r="G441" s="317">
        <v>296.78333333333336</v>
      </c>
      <c r="H441" s="317">
        <v>326.48333333333341</v>
      </c>
      <c r="I441" s="317">
        <v>334.56666666666666</v>
      </c>
      <c r="J441" s="317">
        <v>341.33333333333343</v>
      </c>
      <c r="K441" s="316">
        <v>327.8</v>
      </c>
      <c r="L441" s="316">
        <v>312.95</v>
      </c>
      <c r="M441" s="316">
        <v>1.3360399999999999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1899.6</v>
      </c>
      <c r="D442" s="317">
        <v>1886.55</v>
      </c>
      <c r="E442" s="317">
        <v>1863.1</v>
      </c>
      <c r="F442" s="317">
        <v>1826.6</v>
      </c>
      <c r="G442" s="317">
        <v>1803.1499999999999</v>
      </c>
      <c r="H442" s="317">
        <v>1923.05</v>
      </c>
      <c r="I442" s="317">
        <v>1946.5000000000002</v>
      </c>
      <c r="J442" s="317">
        <v>1983</v>
      </c>
      <c r="K442" s="316">
        <v>1910</v>
      </c>
      <c r="L442" s="316">
        <v>1850.05</v>
      </c>
      <c r="M442" s="316">
        <v>0.26372000000000001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516.20000000000005</v>
      </c>
      <c r="D443" s="317">
        <v>515.31666666666672</v>
      </c>
      <c r="E443" s="317">
        <v>511.88333333333344</v>
      </c>
      <c r="F443" s="317">
        <v>507.56666666666672</v>
      </c>
      <c r="G443" s="317">
        <v>504.13333333333344</v>
      </c>
      <c r="H443" s="317">
        <v>519.63333333333344</v>
      </c>
      <c r="I443" s="317">
        <v>523.06666666666661</v>
      </c>
      <c r="J443" s="317">
        <v>527.38333333333344</v>
      </c>
      <c r="K443" s="316">
        <v>518.75</v>
      </c>
      <c r="L443" s="316">
        <v>511</v>
      </c>
      <c r="M443" s="316">
        <v>0.98872000000000004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9.5</v>
      </c>
      <c r="D444" s="317">
        <v>9.4</v>
      </c>
      <c r="E444" s="317">
        <v>9.1000000000000014</v>
      </c>
      <c r="F444" s="317">
        <v>8.7000000000000011</v>
      </c>
      <c r="G444" s="317">
        <v>8.4000000000000021</v>
      </c>
      <c r="H444" s="317">
        <v>9.8000000000000007</v>
      </c>
      <c r="I444" s="317">
        <v>10.100000000000001</v>
      </c>
      <c r="J444" s="317">
        <v>10.5</v>
      </c>
      <c r="K444" s="316">
        <v>9.6999999999999993</v>
      </c>
      <c r="L444" s="316">
        <v>9</v>
      </c>
      <c r="M444" s="316">
        <v>542.24881000000005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333.5</v>
      </c>
      <c r="D445" s="317">
        <v>330.5</v>
      </c>
      <c r="E445" s="317">
        <v>326</v>
      </c>
      <c r="F445" s="317">
        <v>318.5</v>
      </c>
      <c r="G445" s="317">
        <v>314</v>
      </c>
      <c r="H445" s="317">
        <v>338</v>
      </c>
      <c r="I445" s="317">
        <v>342.5</v>
      </c>
      <c r="J445" s="317">
        <v>350</v>
      </c>
      <c r="K445" s="316">
        <v>335</v>
      </c>
      <c r="L445" s="316">
        <v>323</v>
      </c>
      <c r="M445" s="316">
        <v>2.43451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1070.2</v>
      </c>
      <c r="D446" s="317">
        <v>1066.4166666666667</v>
      </c>
      <c r="E446" s="317">
        <v>1057.8333333333335</v>
      </c>
      <c r="F446" s="317">
        <v>1045.4666666666667</v>
      </c>
      <c r="G446" s="317">
        <v>1036.8833333333334</v>
      </c>
      <c r="H446" s="317">
        <v>1078.7833333333335</v>
      </c>
      <c r="I446" s="317">
        <v>1087.366666666667</v>
      </c>
      <c r="J446" s="317">
        <v>1099.7333333333336</v>
      </c>
      <c r="K446" s="316">
        <v>1075</v>
      </c>
      <c r="L446" s="316">
        <v>1054.05</v>
      </c>
      <c r="M446" s="316">
        <v>0.26193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559.85</v>
      </c>
      <c r="D447" s="317">
        <v>551.26666666666677</v>
      </c>
      <c r="E447" s="317">
        <v>538.98333333333358</v>
      </c>
      <c r="F447" s="317">
        <v>518.11666666666679</v>
      </c>
      <c r="G447" s="317">
        <v>505.8333333333336</v>
      </c>
      <c r="H447" s="317">
        <v>572.13333333333355</v>
      </c>
      <c r="I447" s="317">
        <v>584.41666666666663</v>
      </c>
      <c r="J447" s="317">
        <v>605.28333333333353</v>
      </c>
      <c r="K447" s="316">
        <v>563.54999999999995</v>
      </c>
      <c r="L447" s="316">
        <v>530.4</v>
      </c>
      <c r="M447" s="316">
        <v>3.2378900000000002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1303.55</v>
      </c>
      <c r="D448" s="317">
        <v>1268.5166666666667</v>
      </c>
      <c r="E448" s="317">
        <v>1221.0333333333333</v>
      </c>
      <c r="F448" s="317">
        <v>1138.5166666666667</v>
      </c>
      <c r="G448" s="317">
        <v>1091.0333333333333</v>
      </c>
      <c r="H448" s="317">
        <v>1351.0333333333333</v>
      </c>
      <c r="I448" s="317">
        <v>1398.5166666666664</v>
      </c>
      <c r="J448" s="317">
        <v>1481.0333333333333</v>
      </c>
      <c r="K448" s="316">
        <v>1316</v>
      </c>
      <c r="L448" s="316">
        <v>1186</v>
      </c>
      <c r="M448" s="316">
        <v>2.9892599999999998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9993.9500000000007</v>
      </c>
      <c r="D449" s="317">
        <v>9996.3000000000011</v>
      </c>
      <c r="E449" s="317">
        <v>9922.6500000000015</v>
      </c>
      <c r="F449" s="317">
        <v>9851.35</v>
      </c>
      <c r="G449" s="317">
        <v>9777.7000000000007</v>
      </c>
      <c r="H449" s="317">
        <v>10067.600000000002</v>
      </c>
      <c r="I449" s="317">
        <v>10141.25</v>
      </c>
      <c r="J449" s="317">
        <v>10212.550000000003</v>
      </c>
      <c r="K449" s="316">
        <v>10069.950000000001</v>
      </c>
      <c r="L449" s="316">
        <v>9925</v>
      </c>
      <c r="M449" s="316">
        <v>1.431E-2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971.8</v>
      </c>
      <c r="D450" s="317">
        <v>957.13333333333321</v>
      </c>
      <c r="E450" s="317">
        <v>940.21666666666647</v>
      </c>
      <c r="F450" s="317">
        <v>908.63333333333321</v>
      </c>
      <c r="G450" s="317">
        <v>891.71666666666647</v>
      </c>
      <c r="H450" s="317">
        <v>988.71666666666647</v>
      </c>
      <c r="I450" s="317">
        <v>1005.6333333333332</v>
      </c>
      <c r="J450" s="317">
        <v>1037.2166666666665</v>
      </c>
      <c r="K450" s="316">
        <v>974.05</v>
      </c>
      <c r="L450" s="316">
        <v>925.55</v>
      </c>
      <c r="M450" s="316">
        <v>16.379529999999999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199.3</v>
      </c>
      <c r="D451" s="317">
        <v>198.5</v>
      </c>
      <c r="E451" s="317">
        <v>196.45</v>
      </c>
      <c r="F451" s="317">
        <v>193.6</v>
      </c>
      <c r="G451" s="317">
        <v>191.54999999999998</v>
      </c>
      <c r="H451" s="317">
        <v>201.35</v>
      </c>
      <c r="I451" s="317">
        <v>203.4</v>
      </c>
      <c r="J451" s="317">
        <v>206.25</v>
      </c>
      <c r="K451" s="316">
        <v>200.55</v>
      </c>
      <c r="L451" s="316">
        <v>195.65</v>
      </c>
      <c r="M451" s="316">
        <v>11.668340000000001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1007.9</v>
      </c>
      <c r="D452" s="317">
        <v>996.56666666666661</v>
      </c>
      <c r="E452" s="317">
        <v>983.33333333333326</v>
      </c>
      <c r="F452" s="317">
        <v>958.76666666666665</v>
      </c>
      <c r="G452" s="317">
        <v>945.5333333333333</v>
      </c>
      <c r="H452" s="317">
        <v>1021.1333333333332</v>
      </c>
      <c r="I452" s="317">
        <v>1034.3666666666666</v>
      </c>
      <c r="J452" s="317">
        <v>1058.9333333333332</v>
      </c>
      <c r="K452" s="316">
        <v>1009.8</v>
      </c>
      <c r="L452" s="316">
        <v>972</v>
      </c>
      <c r="M452" s="316">
        <v>3.9847100000000002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734.25</v>
      </c>
      <c r="D453" s="317">
        <v>732.68333333333339</v>
      </c>
      <c r="E453" s="317">
        <v>722.61666666666679</v>
      </c>
      <c r="F453" s="317">
        <v>710.98333333333335</v>
      </c>
      <c r="G453" s="317">
        <v>700.91666666666674</v>
      </c>
      <c r="H453" s="317">
        <v>744.31666666666683</v>
      </c>
      <c r="I453" s="317">
        <v>754.38333333333344</v>
      </c>
      <c r="J453" s="317">
        <v>766.01666666666688</v>
      </c>
      <c r="K453" s="316">
        <v>742.75</v>
      </c>
      <c r="L453" s="316">
        <v>721.05</v>
      </c>
      <c r="M453" s="316">
        <v>25.367010000000001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8197.5499999999993</v>
      </c>
      <c r="D454" s="317">
        <v>8151.083333333333</v>
      </c>
      <c r="E454" s="317">
        <v>8067.4666666666653</v>
      </c>
      <c r="F454" s="317">
        <v>7937.3833333333323</v>
      </c>
      <c r="G454" s="317">
        <v>7853.7666666666646</v>
      </c>
      <c r="H454" s="317">
        <v>8281.1666666666661</v>
      </c>
      <c r="I454" s="317">
        <v>8364.7833333333328</v>
      </c>
      <c r="J454" s="317">
        <v>8494.8666666666668</v>
      </c>
      <c r="K454" s="316">
        <v>8234.7000000000007</v>
      </c>
      <c r="L454" s="316">
        <v>8021</v>
      </c>
      <c r="M454" s="316">
        <v>7.3973000000000004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424.15</v>
      </c>
      <c r="D455" s="317">
        <v>418.26666666666665</v>
      </c>
      <c r="E455" s="317">
        <v>410.88333333333333</v>
      </c>
      <c r="F455" s="317">
        <v>397.61666666666667</v>
      </c>
      <c r="G455" s="317">
        <v>390.23333333333335</v>
      </c>
      <c r="H455" s="317">
        <v>431.5333333333333</v>
      </c>
      <c r="I455" s="317">
        <v>438.91666666666663</v>
      </c>
      <c r="J455" s="317">
        <v>452.18333333333328</v>
      </c>
      <c r="K455" s="316">
        <v>425.65</v>
      </c>
      <c r="L455" s="316">
        <v>405</v>
      </c>
      <c r="M455" s="316">
        <v>246.51585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202.05</v>
      </c>
      <c r="D456" s="317">
        <v>200.93333333333331</v>
      </c>
      <c r="E456" s="317">
        <v>196.16666666666663</v>
      </c>
      <c r="F456" s="317">
        <v>190.28333333333333</v>
      </c>
      <c r="G456" s="317">
        <v>185.51666666666665</v>
      </c>
      <c r="H456" s="317">
        <v>206.81666666666661</v>
      </c>
      <c r="I456" s="317">
        <v>211.58333333333331</v>
      </c>
      <c r="J456" s="317">
        <v>217.46666666666658</v>
      </c>
      <c r="K456" s="316">
        <v>205.7</v>
      </c>
      <c r="L456" s="316">
        <v>195.05</v>
      </c>
      <c r="M456" s="316">
        <v>36.151179999999997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241.15</v>
      </c>
      <c r="D457" s="317">
        <v>237.16666666666666</v>
      </c>
      <c r="E457" s="317">
        <v>231.83333333333331</v>
      </c>
      <c r="F457" s="317">
        <v>222.51666666666665</v>
      </c>
      <c r="G457" s="317">
        <v>217.18333333333331</v>
      </c>
      <c r="H457" s="317">
        <v>246.48333333333332</v>
      </c>
      <c r="I457" s="317">
        <v>251.81666666666663</v>
      </c>
      <c r="J457" s="317">
        <v>261.13333333333333</v>
      </c>
      <c r="K457" s="316">
        <v>242.5</v>
      </c>
      <c r="L457" s="316">
        <v>227.85</v>
      </c>
      <c r="M457" s="316">
        <v>347.35919000000001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1188.7</v>
      </c>
      <c r="D458" s="317">
        <v>1167.0833333333333</v>
      </c>
      <c r="E458" s="317">
        <v>1136.9666666666665</v>
      </c>
      <c r="F458" s="317">
        <v>1085.2333333333331</v>
      </c>
      <c r="G458" s="317">
        <v>1055.1166666666663</v>
      </c>
      <c r="H458" s="317">
        <v>1218.8166666666666</v>
      </c>
      <c r="I458" s="317">
        <v>1248.9333333333334</v>
      </c>
      <c r="J458" s="317">
        <v>1300.6666666666667</v>
      </c>
      <c r="K458" s="316">
        <v>1197.2</v>
      </c>
      <c r="L458" s="316">
        <v>1115.3499999999999</v>
      </c>
      <c r="M458" s="316">
        <v>112.87600999999999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678.75</v>
      </c>
      <c r="D459" s="317">
        <v>672.05000000000007</v>
      </c>
      <c r="E459" s="317">
        <v>659.05000000000018</v>
      </c>
      <c r="F459" s="317">
        <v>639.35000000000014</v>
      </c>
      <c r="G459" s="317">
        <v>626.35000000000025</v>
      </c>
      <c r="H459" s="317">
        <v>691.75000000000011</v>
      </c>
      <c r="I459" s="317">
        <v>704.74999999999989</v>
      </c>
      <c r="J459" s="317">
        <v>724.45</v>
      </c>
      <c r="K459" s="316">
        <v>685.05</v>
      </c>
      <c r="L459" s="316">
        <v>652.35</v>
      </c>
      <c r="M459" s="316">
        <v>0.3115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1544.35</v>
      </c>
      <c r="D460" s="317">
        <v>1552.1166666666668</v>
      </c>
      <c r="E460" s="317">
        <v>1527.2333333333336</v>
      </c>
      <c r="F460" s="317">
        <v>1510.1166666666668</v>
      </c>
      <c r="G460" s="317">
        <v>1485.2333333333336</v>
      </c>
      <c r="H460" s="317">
        <v>1569.2333333333336</v>
      </c>
      <c r="I460" s="317">
        <v>1594.1166666666668</v>
      </c>
      <c r="J460" s="317">
        <v>1611.2333333333336</v>
      </c>
      <c r="K460" s="316">
        <v>1577</v>
      </c>
      <c r="L460" s="316">
        <v>1535</v>
      </c>
      <c r="M460" s="316">
        <v>0.15126999999999999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664.35</v>
      </c>
      <c r="D461" s="317">
        <v>661.01666666666677</v>
      </c>
      <c r="E461" s="317">
        <v>643.33333333333348</v>
      </c>
      <c r="F461" s="317">
        <v>622.31666666666672</v>
      </c>
      <c r="G461" s="317">
        <v>604.63333333333344</v>
      </c>
      <c r="H461" s="317">
        <v>682.03333333333353</v>
      </c>
      <c r="I461" s="317">
        <v>699.7166666666667</v>
      </c>
      <c r="J461" s="317">
        <v>720.73333333333358</v>
      </c>
      <c r="K461" s="316">
        <v>678.7</v>
      </c>
      <c r="L461" s="316">
        <v>640</v>
      </c>
      <c r="M461" s="316">
        <v>0.80106999999999995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3451.6</v>
      </c>
      <c r="D462" s="317">
        <v>3423</v>
      </c>
      <c r="E462" s="317">
        <v>3379</v>
      </c>
      <c r="F462" s="317">
        <v>3306.4</v>
      </c>
      <c r="G462" s="317">
        <v>3262.4</v>
      </c>
      <c r="H462" s="317">
        <v>3495.6</v>
      </c>
      <c r="I462" s="317">
        <v>3539.6</v>
      </c>
      <c r="J462" s="317">
        <v>3612.2</v>
      </c>
      <c r="K462" s="316">
        <v>3467</v>
      </c>
      <c r="L462" s="316">
        <v>3350.4</v>
      </c>
      <c r="M462" s="316">
        <v>17.540759999999999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3483</v>
      </c>
      <c r="D463" s="317">
        <v>3462.7666666666664</v>
      </c>
      <c r="E463" s="317">
        <v>3427.9833333333327</v>
      </c>
      <c r="F463" s="317">
        <v>3372.9666666666662</v>
      </c>
      <c r="G463" s="317">
        <v>3338.1833333333325</v>
      </c>
      <c r="H463" s="317">
        <v>3517.7833333333328</v>
      </c>
      <c r="I463" s="317">
        <v>3552.5666666666666</v>
      </c>
      <c r="J463" s="317">
        <v>3607.583333333333</v>
      </c>
      <c r="K463" s="316">
        <v>3497.55</v>
      </c>
      <c r="L463" s="316">
        <v>3407.75</v>
      </c>
      <c r="M463" s="316">
        <v>3.218E-2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1198.2</v>
      </c>
      <c r="D464" s="317">
        <v>1197.1166666666666</v>
      </c>
      <c r="E464" s="317">
        <v>1184.2333333333331</v>
      </c>
      <c r="F464" s="317">
        <v>1170.2666666666667</v>
      </c>
      <c r="G464" s="317">
        <v>1157.3833333333332</v>
      </c>
      <c r="H464" s="317">
        <v>1211.083333333333</v>
      </c>
      <c r="I464" s="317">
        <v>1223.9666666666667</v>
      </c>
      <c r="J464" s="317">
        <v>1237.9333333333329</v>
      </c>
      <c r="K464" s="316">
        <v>1210</v>
      </c>
      <c r="L464" s="316">
        <v>1183.1500000000001</v>
      </c>
      <c r="M464" s="316">
        <v>44.349679999999999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2074.8000000000002</v>
      </c>
      <c r="D465" s="317">
        <v>2051.9166666666665</v>
      </c>
      <c r="E465" s="317">
        <v>2017.8833333333332</v>
      </c>
      <c r="F465" s="317">
        <v>1960.9666666666667</v>
      </c>
      <c r="G465" s="317">
        <v>1926.9333333333334</v>
      </c>
      <c r="H465" s="317">
        <v>2108.833333333333</v>
      </c>
      <c r="I465" s="317">
        <v>2142.8666666666668</v>
      </c>
      <c r="J465" s="317">
        <v>2199.7833333333328</v>
      </c>
      <c r="K465" s="316">
        <v>2085.9499999999998</v>
      </c>
      <c r="L465" s="316">
        <v>1995</v>
      </c>
      <c r="M465" s="316">
        <v>0.29772999999999999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686.6</v>
      </c>
      <c r="D466" s="317">
        <v>689.55000000000007</v>
      </c>
      <c r="E466" s="317">
        <v>683.15000000000009</v>
      </c>
      <c r="F466" s="317">
        <v>679.7</v>
      </c>
      <c r="G466" s="317">
        <v>673.30000000000007</v>
      </c>
      <c r="H466" s="317">
        <v>693.00000000000011</v>
      </c>
      <c r="I466" s="317">
        <v>699.4</v>
      </c>
      <c r="J466" s="317">
        <v>702.85000000000014</v>
      </c>
      <c r="K466" s="316">
        <v>695.95</v>
      </c>
      <c r="L466" s="316">
        <v>686.1</v>
      </c>
      <c r="M466" s="316">
        <v>0.51700000000000002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1692.9</v>
      </c>
      <c r="D467" s="317">
        <v>1704.8</v>
      </c>
      <c r="E467" s="317">
        <v>1671.3</v>
      </c>
      <c r="F467" s="317">
        <v>1649.7</v>
      </c>
      <c r="G467" s="317">
        <v>1616.2</v>
      </c>
      <c r="H467" s="317">
        <v>1726.3999999999999</v>
      </c>
      <c r="I467" s="317">
        <v>1759.8999999999999</v>
      </c>
      <c r="J467" s="317">
        <v>1781.4999999999998</v>
      </c>
      <c r="K467" s="316">
        <v>1738.3</v>
      </c>
      <c r="L467" s="316">
        <v>1683.2</v>
      </c>
      <c r="M467" s="316">
        <v>0.48202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1878.7</v>
      </c>
      <c r="D468" s="317">
        <v>1861.4333333333334</v>
      </c>
      <c r="E468" s="317">
        <v>1823.9666666666667</v>
      </c>
      <c r="F468" s="317">
        <v>1769.2333333333333</v>
      </c>
      <c r="G468" s="317">
        <v>1731.7666666666667</v>
      </c>
      <c r="H468" s="317">
        <v>1916.1666666666667</v>
      </c>
      <c r="I468" s="317">
        <v>1953.6333333333334</v>
      </c>
      <c r="J468" s="317">
        <v>2008.3666666666668</v>
      </c>
      <c r="K468" s="316">
        <v>1898.9</v>
      </c>
      <c r="L468" s="316">
        <v>1806.7</v>
      </c>
      <c r="M468" s="316">
        <v>0.26422000000000001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2176.35</v>
      </c>
      <c r="D469" s="317">
        <v>2157.4500000000003</v>
      </c>
      <c r="E469" s="317">
        <v>2129.9000000000005</v>
      </c>
      <c r="F469" s="317">
        <v>2083.4500000000003</v>
      </c>
      <c r="G469" s="317">
        <v>2055.9000000000005</v>
      </c>
      <c r="H469" s="317">
        <v>2203.9000000000005</v>
      </c>
      <c r="I469" s="317">
        <v>2231.4500000000007</v>
      </c>
      <c r="J469" s="317">
        <v>2277.9000000000005</v>
      </c>
      <c r="K469" s="316">
        <v>2185</v>
      </c>
      <c r="L469" s="316">
        <v>2111</v>
      </c>
      <c r="M469" s="316">
        <v>12.56142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2618.1</v>
      </c>
      <c r="D470" s="317">
        <v>2593.4833333333331</v>
      </c>
      <c r="E470" s="317">
        <v>2558.6666666666661</v>
      </c>
      <c r="F470" s="317">
        <v>2499.2333333333331</v>
      </c>
      <c r="G470" s="317">
        <v>2464.4166666666661</v>
      </c>
      <c r="H470" s="317">
        <v>2652.9166666666661</v>
      </c>
      <c r="I470" s="317">
        <v>2687.7333333333327</v>
      </c>
      <c r="J470" s="317">
        <v>2747.1666666666661</v>
      </c>
      <c r="K470" s="316">
        <v>2628.3</v>
      </c>
      <c r="L470" s="316">
        <v>2534.0500000000002</v>
      </c>
      <c r="M470" s="316">
        <v>2.2732600000000001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440.25</v>
      </c>
      <c r="D471" s="317">
        <v>437.90000000000003</v>
      </c>
      <c r="E471" s="317">
        <v>432.55000000000007</v>
      </c>
      <c r="F471" s="317">
        <v>424.85</v>
      </c>
      <c r="G471" s="317">
        <v>419.50000000000006</v>
      </c>
      <c r="H471" s="317">
        <v>445.60000000000008</v>
      </c>
      <c r="I471" s="317">
        <v>450.9500000000001</v>
      </c>
      <c r="J471" s="317">
        <v>458.65000000000009</v>
      </c>
      <c r="K471" s="316">
        <v>443.25</v>
      </c>
      <c r="L471" s="316">
        <v>430.2</v>
      </c>
      <c r="M471" s="316">
        <v>4.4351099999999999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1075.5999999999999</v>
      </c>
      <c r="D472" s="317">
        <v>1063.8166666666666</v>
      </c>
      <c r="E472" s="317">
        <v>1047.7833333333333</v>
      </c>
      <c r="F472" s="317">
        <v>1019.9666666666667</v>
      </c>
      <c r="G472" s="317">
        <v>1003.9333333333334</v>
      </c>
      <c r="H472" s="317">
        <v>1091.6333333333332</v>
      </c>
      <c r="I472" s="317">
        <v>1107.6666666666665</v>
      </c>
      <c r="J472" s="317">
        <v>1135.4833333333331</v>
      </c>
      <c r="K472" s="316">
        <v>1079.8499999999999</v>
      </c>
      <c r="L472" s="316">
        <v>1036</v>
      </c>
      <c r="M472" s="316">
        <v>4.3865999999999996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49.1</v>
      </c>
      <c r="D473" s="317">
        <v>48.5</v>
      </c>
      <c r="E473" s="317">
        <v>47.9</v>
      </c>
      <c r="F473" s="317">
        <v>46.699999999999996</v>
      </c>
      <c r="G473" s="317">
        <v>46.099999999999994</v>
      </c>
      <c r="H473" s="317">
        <v>49.7</v>
      </c>
      <c r="I473" s="317">
        <v>50.3</v>
      </c>
      <c r="J473" s="317">
        <v>51.500000000000007</v>
      </c>
      <c r="K473" s="316">
        <v>49.1</v>
      </c>
      <c r="L473" s="316">
        <v>47.3</v>
      </c>
      <c r="M473" s="316">
        <v>39.727449999999997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179.45</v>
      </c>
      <c r="D474" s="317">
        <v>178.75</v>
      </c>
      <c r="E474" s="317">
        <v>174.6</v>
      </c>
      <c r="F474" s="317">
        <v>169.75</v>
      </c>
      <c r="G474" s="317">
        <v>165.6</v>
      </c>
      <c r="H474" s="317">
        <v>183.6</v>
      </c>
      <c r="I474" s="317">
        <v>187.74999999999997</v>
      </c>
      <c r="J474" s="317">
        <v>192.6</v>
      </c>
      <c r="K474" s="316">
        <v>182.9</v>
      </c>
      <c r="L474" s="316">
        <v>173.9</v>
      </c>
      <c r="M474" s="316">
        <v>3.9775900000000002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837.85</v>
      </c>
      <c r="D475" s="317">
        <v>829.48333333333323</v>
      </c>
      <c r="E475" s="317">
        <v>800.31666666666649</v>
      </c>
      <c r="F475" s="317">
        <v>762.7833333333333</v>
      </c>
      <c r="G475" s="317">
        <v>733.61666666666656</v>
      </c>
      <c r="H475" s="317">
        <v>867.01666666666642</v>
      </c>
      <c r="I475" s="317">
        <v>896.18333333333317</v>
      </c>
      <c r="J475" s="317">
        <v>933.71666666666636</v>
      </c>
      <c r="K475" s="316">
        <v>858.65</v>
      </c>
      <c r="L475" s="316">
        <v>791.95</v>
      </c>
      <c r="M475" s="316">
        <v>0.74939999999999996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131.15</v>
      </c>
      <c r="D476" s="317">
        <v>129.26666666666668</v>
      </c>
      <c r="E476" s="317">
        <v>127.38333333333335</v>
      </c>
      <c r="F476" s="317">
        <v>123.61666666666667</v>
      </c>
      <c r="G476" s="317">
        <v>121.73333333333335</v>
      </c>
      <c r="H476" s="317">
        <v>133.03333333333336</v>
      </c>
      <c r="I476" s="317">
        <v>134.91666666666669</v>
      </c>
      <c r="J476" s="317">
        <v>138.68333333333337</v>
      </c>
      <c r="K476" s="316">
        <v>131.15</v>
      </c>
      <c r="L476" s="316">
        <v>125.5</v>
      </c>
      <c r="M476" s="316">
        <v>31.992090000000001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41.85</v>
      </c>
      <c r="D477" s="317">
        <v>41.3</v>
      </c>
      <c r="E477" s="317">
        <v>40.349999999999994</v>
      </c>
      <c r="F477" s="317">
        <v>38.849999999999994</v>
      </c>
      <c r="G477" s="317">
        <v>37.899999999999991</v>
      </c>
      <c r="H477" s="317">
        <v>42.8</v>
      </c>
      <c r="I477" s="317">
        <v>43.75</v>
      </c>
      <c r="J477" s="317">
        <v>45.25</v>
      </c>
      <c r="K477" s="316">
        <v>42.25</v>
      </c>
      <c r="L477" s="316">
        <v>39.799999999999997</v>
      </c>
      <c r="M477" s="316">
        <v>183.17972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676.15</v>
      </c>
      <c r="D478" s="317">
        <v>670.66666666666663</v>
      </c>
      <c r="E478" s="317">
        <v>659.0333333333333</v>
      </c>
      <c r="F478" s="317">
        <v>641.91666666666663</v>
      </c>
      <c r="G478" s="317">
        <v>630.2833333333333</v>
      </c>
      <c r="H478" s="317">
        <v>687.7833333333333</v>
      </c>
      <c r="I478" s="317">
        <v>699.41666666666674</v>
      </c>
      <c r="J478" s="317">
        <v>716.5333333333333</v>
      </c>
      <c r="K478" s="316">
        <v>682.3</v>
      </c>
      <c r="L478" s="316">
        <v>653.54999999999995</v>
      </c>
      <c r="M478" s="316">
        <v>25.24634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1496.4</v>
      </c>
      <c r="D479" s="317">
        <v>1477.9833333333333</v>
      </c>
      <c r="E479" s="317">
        <v>1455.9666666666667</v>
      </c>
      <c r="F479" s="317">
        <v>1415.5333333333333</v>
      </c>
      <c r="G479" s="317">
        <v>1393.5166666666667</v>
      </c>
      <c r="H479" s="317">
        <v>1518.4166666666667</v>
      </c>
      <c r="I479" s="317">
        <v>1540.4333333333336</v>
      </c>
      <c r="J479" s="317">
        <v>1580.8666666666668</v>
      </c>
      <c r="K479" s="316">
        <v>1500</v>
      </c>
      <c r="L479" s="316">
        <v>1437.55</v>
      </c>
      <c r="M479" s="316">
        <v>2.6149499999999999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11.65</v>
      </c>
      <c r="D480" s="317">
        <v>11.716666666666667</v>
      </c>
      <c r="E480" s="317">
        <v>11.533333333333333</v>
      </c>
      <c r="F480" s="317">
        <v>11.416666666666666</v>
      </c>
      <c r="G480" s="317">
        <v>11.233333333333333</v>
      </c>
      <c r="H480" s="317">
        <v>11.833333333333334</v>
      </c>
      <c r="I480" s="317">
        <v>12.016666666666667</v>
      </c>
      <c r="J480" s="317">
        <v>12.133333333333335</v>
      </c>
      <c r="K480" s="316">
        <v>11.9</v>
      </c>
      <c r="L480" s="316">
        <v>11.6</v>
      </c>
      <c r="M480" s="316">
        <v>16.075089999999999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589.85</v>
      </c>
      <c r="D481" s="317">
        <v>583.75</v>
      </c>
      <c r="E481" s="317">
        <v>574.1</v>
      </c>
      <c r="F481" s="317">
        <v>558.35</v>
      </c>
      <c r="G481" s="317">
        <v>548.70000000000005</v>
      </c>
      <c r="H481" s="317">
        <v>599.5</v>
      </c>
      <c r="I481" s="317">
        <v>609.15000000000009</v>
      </c>
      <c r="J481" s="317">
        <v>624.9</v>
      </c>
      <c r="K481" s="316">
        <v>593.4</v>
      </c>
      <c r="L481" s="316">
        <v>568</v>
      </c>
      <c r="M481" s="316">
        <v>1.25891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142.94999999999999</v>
      </c>
      <c r="D482" s="317">
        <v>143.13333333333333</v>
      </c>
      <c r="E482" s="317">
        <v>141.26666666666665</v>
      </c>
      <c r="F482" s="317">
        <v>139.58333333333331</v>
      </c>
      <c r="G482" s="317">
        <v>137.71666666666664</v>
      </c>
      <c r="H482" s="317">
        <v>144.81666666666666</v>
      </c>
      <c r="I482" s="317">
        <v>146.68333333333334</v>
      </c>
      <c r="J482" s="317">
        <v>148.36666666666667</v>
      </c>
      <c r="K482" s="316">
        <v>145</v>
      </c>
      <c r="L482" s="316">
        <v>141.44999999999999</v>
      </c>
      <c r="M482" s="316">
        <v>4.18032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17.2</v>
      </c>
      <c r="D483" s="317">
        <v>17.316666666666666</v>
      </c>
      <c r="E483" s="317">
        <v>16.983333333333334</v>
      </c>
      <c r="F483" s="317">
        <v>16.766666666666669</v>
      </c>
      <c r="G483" s="317">
        <v>16.433333333333337</v>
      </c>
      <c r="H483" s="317">
        <v>17.533333333333331</v>
      </c>
      <c r="I483" s="317">
        <v>17.866666666666667</v>
      </c>
      <c r="J483" s="317">
        <v>18.083333333333329</v>
      </c>
      <c r="K483" s="316">
        <v>17.649999999999999</v>
      </c>
      <c r="L483" s="316">
        <v>17.100000000000001</v>
      </c>
      <c r="M483" s="316">
        <v>9.5807699999999993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6107.75</v>
      </c>
      <c r="D484" s="317">
        <v>6071.333333333333</v>
      </c>
      <c r="E484" s="317">
        <v>6016.8166666666657</v>
      </c>
      <c r="F484" s="317">
        <v>5925.8833333333323</v>
      </c>
      <c r="G484" s="317">
        <v>5871.366666666665</v>
      </c>
      <c r="H484" s="317">
        <v>6162.2666666666664</v>
      </c>
      <c r="I484" s="317">
        <v>6216.7833333333347</v>
      </c>
      <c r="J484" s="317">
        <v>6307.7166666666672</v>
      </c>
      <c r="K484" s="316">
        <v>6125.85</v>
      </c>
      <c r="L484" s="316">
        <v>5980.4</v>
      </c>
      <c r="M484" s="316">
        <v>6.3717899999999998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36.9</v>
      </c>
      <c r="D485" s="317">
        <v>36.9</v>
      </c>
      <c r="E485" s="317">
        <v>36.5</v>
      </c>
      <c r="F485" s="317">
        <v>36.1</v>
      </c>
      <c r="G485" s="317">
        <v>35.700000000000003</v>
      </c>
      <c r="H485" s="317">
        <v>37.299999999999997</v>
      </c>
      <c r="I485" s="317">
        <v>37.699999999999989</v>
      </c>
      <c r="J485" s="317">
        <v>38.099999999999994</v>
      </c>
      <c r="K485" s="316">
        <v>37.299999999999997</v>
      </c>
      <c r="L485" s="316">
        <v>36.5</v>
      </c>
      <c r="M485" s="316">
        <v>73.334860000000006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817.35</v>
      </c>
      <c r="D486" s="317">
        <v>811.91666666666663</v>
      </c>
      <c r="E486" s="317">
        <v>804.13333333333321</v>
      </c>
      <c r="F486" s="317">
        <v>790.91666666666663</v>
      </c>
      <c r="G486" s="317">
        <v>783.13333333333321</v>
      </c>
      <c r="H486" s="317">
        <v>825.13333333333321</v>
      </c>
      <c r="I486" s="317">
        <v>832.91666666666674</v>
      </c>
      <c r="J486" s="317">
        <v>846.13333333333321</v>
      </c>
      <c r="K486" s="316">
        <v>819.7</v>
      </c>
      <c r="L486" s="316">
        <v>798.7</v>
      </c>
      <c r="M486" s="316">
        <v>18.445319999999999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736.9</v>
      </c>
      <c r="D487" s="317">
        <v>721.03333333333342</v>
      </c>
      <c r="E487" s="317">
        <v>698.06666666666683</v>
      </c>
      <c r="F487" s="317">
        <v>659.23333333333346</v>
      </c>
      <c r="G487" s="317">
        <v>636.26666666666688</v>
      </c>
      <c r="H487" s="317">
        <v>759.86666666666679</v>
      </c>
      <c r="I487" s="317">
        <v>782.83333333333326</v>
      </c>
      <c r="J487" s="317">
        <v>821.66666666666674</v>
      </c>
      <c r="K487" s="316">
        <v>744</v>
      </c>
      <c r="L487" s="316">
        <v>682.2</v>
      </c>
      <c r="M487" s="316">
        <v>0.70279999999999998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422.75</v>
      </c>
      <c r="D488" s="317">
        <v>420.75</v>
      </c>
      <c r="E488" s="317">
        <v>412</v>
      </c>
      <c r="F488" s="317">
        <v>401.25</v>
      </c>
      <c r="G488" s="317">
        <v>392.5</v>
      </c>
      <c r="H488" s="317">
        <v>431.5</v>
      </c>
      <c r="I488" s="317">
        <v>440.25</v>
      </c>
      <c r="J488" s="317">
        <v>451</v>
      </c>
      <c r="K488" s="316">
        <v>429.5</v>
      </c>
      <c r="L488" s="316">
        <v>410</v>
      </c>
      <c r="M488" s="316">
        <v>1.56528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32</v>
      </c>
      <c r="D489" s="317">
        <v>32.033333333333339</v>
      </c>
      <c r="E489" s="317">
        <v>31.666666666666679</v>
      </c>
      <c r="F489" s="317">
        <v>31.333333333333339</v>
      </c>
      <c r="G489" s="317">
        <v>30.966666666666679</v>
      </c>
      <c r="H489" s="317">
        <v>32.366666666666674</v>
      </c>
      <c r="I489" s="317">
        <v>32.733333333333334</v>
      </c>
      <c r="J489" s="317">
        <v>33.066666666666677</v>
      </c>
      <c r="K489" s="316">
        <v>32.4</v>
      </c>
      <c r="L489" s="316">
        <v>31.7</v>
      </c>
      <c r="M489" s="316">
        <v>19.936140000000002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719.6</v>
      </c>
      <c r="D490" s="317">
        <v>724.66666666666663</v>
      </c>
      <c r="E490" s="317">
        <v>705.93333333333328</v>
      </c>
      <c r="F490" s="317">
        <v>692.26666666666665</v>
      </c>
      <c r="G490" s="317">
        <v>673.5333333333333</v>
      </c>
      <c r="H490" s="317">
        <v>738.33333333333326</v>
      </c>
      <c r="I490" s="317">
        <v>757.06666666666661</v>
      </c>
      <c r="J490" s="317">
        <v>770.73333333333323</v>
      </c>
      <c r="K490" s="316">
        <v>743.4</v>
      </c>
      <c r="L490" s="316">
        <v>711</v>
      </c>
      <c r="M490" s="316">
        <v>0.41911999999999999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357.75</v>
      </c>
      <c r="D491" s="317">
        <v>357.58333333333331</v>
      </c>
      <c r="E491" s="317">
        <v>350.16666666666663</v>
      </c>
      <c r="F491" s="317">
        <v>342.58333333333331</v>
      </c>
      <c r="G491" s="317">
        <v>335.16666666666663</v>
      </c>
      <c r="H491" s="317">
        <v>365.16666666666663</v>
      </c>
      <c r="I491" s="317">
        <v>372.58333333333326</v>
      </c>
      <c r="J491" s="317">
        <v>380.16666666666663</v>
      </c>
      <c r="K491" s="316">
        <v>365</v>
      </c>
      <c r="L491" s="316">
        <v>350</v>
      </c>
      <c r="M491" s="316">
        <v>5.1335600000000001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1109.9000000000001</v>
      </c>
      <c r="D492" s="317">
        <v>1118.3833333333334</v>
      </c>
      <c r="E492" s="317">
        <v>1091.7666666666669</v>
      </c>
      <c r="F492" s="317">
        <v>1073.6333333333334</v>
      </c>
      <c r="G492" s="317">
        <v>1047.0166666666669</v>
      </c>
      <c r="H492" s="317">
        <v>1136.5166666666669</v>
      </c>
      <c r="I492" s="317">
        <v>1163.1333333333332</v>
      </c>
      <c r="J492" s="317">
        <v>1181.2666666666669</v>
      </c>
      <c r="K492" s="316">
        <v>1145</v>
      </c>
      <c r="L492" s="316">
        <v>1100.25</v>
      </c>
      <c r="M492" s="316">
        <v>9.5317900000000009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321</v>
      </c>
      <c r="D493" s="317">
        <v>314.66666666666669</v>
      </c>
      <c r="E493" s="317">
        <v>300.38333333333338</v>
      </c>
      <c r="F493" s="317">
        <v>279.76666666666671</v>
      </c>
      <c r="G493" s="317">
        <v>265.48333333333341</v>
      </c>
      <c r="H493" s="317">
        <v>335.28333333333336</v>
      </c>
      <c r="I493" s="317">
        <v>349.56666666666666</v>
      </c>
      <c r="J493" s="317">
        <v>370.18333333333334</v>
      </c>
      <c r="K493" s="316">
        <v>328.95</v>
      </c>
      <c r="L493" s="316">
        <v>294.05</v>
      </c>
      <c r="M493" s="316">
        <v>277.85998000000001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1957.9</v>
      </c>
      <c r="D494" s="317">
        <v>1945</v>
      </c>
      <c r="E494" s="317">
        <v>1921</v>
      </c>
      <c r="F494" s="317">
        <v>1884.1</v>
      </c>
      <c r="G494" s="317">
        <v>1860.1</v>
      </c>
      <c r="H494" s="317">
        <v>1981.9</v>
      </c>
      <c r="I494" s="317">
        <v>2005.9</v>
      </c>
      <c r="J494" s="317">
        <v>2042.8000000000002</v>
      </c>
      <c r="K494" s="316">
        <v>1969</v>
      </c>
      <c r="L494" s="316">
        <v>1908.1</v>
      </c>
      <c r="M494" s="316">
        <v>0.29097000000000001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215</v>
      </c>
      <c r="D495" s="317">
        <v>214.03333333333333</v>
      </c>
      <c r="E495" s="317">
        <v>210.61666666666667</v>
      </c>
      <c r="F495" s="317">
        <v>206.23333333333335</v>
      </c>
      <c r="G495" s="317">
        <v>202.81666666666669</v>
      </c>
      <c r="H495" s="317">
        <v>218.41666666666666</v>
      </c>
      <c r="I495" s="317">
        <v>221.83333333333334</v>
      </c>
      <c r="J495" s="317">
        <v>226.21666666666664</v>
      </c>
      <c r="K495" s="316">
        <v>217.45</v>
      </c>
      <c r="L495" s="316">
        <v>209.65</v>
      </c>
      <c r="M495" s="316">
        <v>1.91926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2065.4499999999998</v>
      </c>
      <c r="D496" s="317">
        <v>2038.6333333333334</v>
      </c>
      <c r="E496" s="317">
        <v>1982.3666666666668</v>
      </c>
      <c r="F496" s="317">
        <v>1899.2833333333333</v>
      </c>
      <c r="G496" s="317">
        <v>1843.0166666666667</v>
      </c>
      <c r="H496" s="317">
        <v>2121.7166666666672</v>
      </c>
      <c r="I496" s="317">
        <v>2177.9833333333336</v>
      </c>
      <c r="J496" s="317">
        <v>2261.0666666666671</v>
      </c>
      <c r="K496" s="316">
        <v>2094.9</v>
      </c>
      <c r="L496" s="316">
        <v>1955.55</v>
      </c>
      <c r="M496" s="316">
        <v>1.3160799999999999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597.5</v>
      </c>
      <c r="D497" s="317">
        <v>604.31666666666672</v>
      </c>
      <c r="E497" s="317">
        <v>578.73333333333346</v>
      </c>
      <c r="F497" s="317">
        <v>559.9666666666667</v>
      </c>
      <c r="G497" s="317">
        <v>534.38333333333344</v>
      </c>
      <c r="H497" s="317">
        <v>623.08333333333348</v>
      </c>
      <c r="I497" s="317">
        <v>648.66666666666674</v>
      </c>
      <c r="J497" s="317">
        <v>667.43333333333351</v>
      </c>
      <c r="K497" s="316">
        <v>629.9</v>
      </c>
      <c r="L497" s="316">
        <v>585.54999999999995</v>
      </c>
      <c r="M497" s="316">
        <v>11.042339999999999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2989.4</v>
      </c>
      <c r="D498" s="317">
        <v>2995.4</v>
      </c>
      <c r="E498" s="317">
        <v>2919</v>
      </c>
      <c r="F498" s="317">
        <v>2848.6</v>
      </c>
      <c r="G498" s="317">
        <v>2772.2</v>
      </c>
      <c r="H498" s="317">
        <v>3065.8</v>
      </c>
      <c r="I498" s="317">
        <v>3142.2000000000007</v>
      </c>
      <c r="J498" s="317">
        <v>3212.6000000000004</v>
      </c>
      <c r="K498" s="316">
        <v>3071.8</v>
      </c>
      <c r="L498" s="316">
        <v>2925</v>
      </c>
      <c r="M498" s="316">
        <v>9.0060000000000001E-2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988</v>
      </c>
      <c r="D499" s="317">
        <v>977.65</v>
      </c>
      <c r="E499" s="317">
        <v>961.4</v>
      </c>
      <c r="F499" s="317">
        <v>934.8</v>
      </c>
      <c r="G499" s="317">
        <v>918.55</v>
      </c>
      <c r="H499" s="317">
        <v>1004.25</v>
      </c>
      <c r="I499" s="317">
        <v>1020.5</v>
      </c>
      <c r="J499" s="317">
        <v>1047.0999999999999</v>
      </c>
      <c r="K499" s="316">
        <v>993.9</v>
      </c>
      <c r="L499" s="316">
        <v>951.05</v>
      </c>
      <c r="M499" s="316">
        <v>16.5382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346.1</v>
      </c>
      <c r="D500" s="317">
        <v>335.76666666666665</v>
      </c>
      <c r="E500" s="317">
        <v>321.63333333333333</v>
      </c>
      <c r="F500" s="317">
        <v>297.16666666666669</v>
      </c>
      <c r="G500" s="317">
        <v>283.03333333333336</v>
      </c>
      <c r="H500" s="317">
        <v>360.23333333333329</v>
      </c>
      <c r="I500" s="317">
        <v>374.36666666666662</v>
      </c>
      <c r="J500" s="317">
        <v>398.83333333333326</v>
      </c>
      <c r="K500" s="316">
        <v>349.9</v>
      </c>
      <c r="L500" s="316">
        <v>311.3</v>
      </c>
      <c r="M500" s="316">
        <v>18.672409999999999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192</v>
      </c>
      <c r="D501" s="317">
        <v>189.58333333333334</v>
      </c>
      <c r="E501" s="317">
        <v>186.4666666666667</v>
      </c>
      <c r="F501" s="317">
        <v>180.93333333333337</v>
      </c>
      <c r="G501" s="317">
        <v>177.81666666666672</v>
      </c>
      <c r="H501" s="317">
        <v>195.11666666666667</v>
      </c>
      <c r="I501" s="317">
        <v>198.23333333333329</v>
      </c>
      <c r="J501" s="317">
        <v>203.76666666666665</v>
      </c>
      <c r="K501" s="316">
        <v>192.7</v>
      </c>
      <c r="L501" s="316">
        <v>184.05</v>
      </c>
      <c r="M501" s="316">
        <v>8.4934100000000008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68</v>
      </c>
      <c r="D502" s="317">
        <v>67.2</v>
      </c>
      <c r="E502" s="317">
        <v>66.100000000000009</v>
      </c>
      <c r="F502" s="317">
        <v>64.2</v>
      </c>
      <c r="G502" s="317">
        <v>63.100000000000009</v>
      </c>
      <c r="H502" s="317">
        <v>69.100000000000009</v>
      </c>
      <c r="I502" s="317">
        <v>70.2</v>
      </c>
      <c r="J502" s="317">
        <v>72.100000000000009</v>
      </c>
      <c r="K502" s="316">
        <v>68.3</v>
      </c>
      <c r="L502" s="316">
        <v>65.3</v>
      </c>
      <c r="M502" s="316">
        <v>22.6938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446.85</v>
      </c>
      <c r="D503" s="317">
        <v>443.91666666666669</v>
      </c>
      <c r="E503" s="317">
        <v>437.83333333333337</v>
      </c>
      <c r="F503" s="317">
        <v>428.81666666666666</v>
      </c>
      <c r="G503" s="317">
        <v>422.73333333333335</v>
      </c>
      <c r="H503" s="317">
        <v>452.93333333333339</v>
      </c>
      <c r="I503" s="317">
        <v>459.01666666666677</v>
      </c>
      <c r="J503" s="317">
        <v>468.03333333333342</v>
      </c>
      <c r="K503" s="316">
        <v>450</v>
      </c>
      <c r="L503" s="316">
        <v>434.9</v>
      </c>
      <c r="M503" s="316">
        <v>0.59145000000000003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1559.05</v>
      </c>
      <c r="D504" s="317">
        <v>1553.5333333333335</v>
      </c>
      <c r="E504" s="317">
        <v>1537.5166666666671</v>
      </c>
      <c r="F504" s="317">
        <v>1515.9833333333336</v>
      </c>
      <c r="G504" s="317">
        <v>1499.9666666666672</v>
      </c>
      <c r="H504" s="317">
        <v>1575.0666666666671</v>
      </c>
      <c r="I504" s="317">
        <v>1591.0833333333335</v>
      </c>
      <c r="J504" s="317">
        <v>1612.616666666667</v>
      </c>
      <c r="K504" s="316">
        <v>1569.55</v>
      </c>
      <c r="L504" s="316">
        <v>1532</v>
      </c>
      <c r="M504" s="316">
        <v>0.83826999999999996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486.65</v>
      </c>
      <c r="D505" s="317">
        <v>481.31666666666666</v>
      </c>
      <c r="E505" s="317">
        <v>473.63333333333333</v>
      </c>
      <c r="F505" s="317">
        <v>460.61666666666667</v>
      </c>
      <c r="G505" s="317">
        <v>452.93333333333334</v>
      </c>
      <c r="H505" s="317">
        <v>494.33333333333331</v>
      </c>
      <c r="I505" s="317">
        <v>502.01666666666659</v>
      </c>
      <c r="J505" s="317">
        <v>515.0333333333333</v>
      </c>
      <c r="K505" s="316">
        <v>489</v>
      </c>
      <c r="L505" s="316">
        <v>468.3</v>
      </c>
      <c r="M505" s="316">
        <v>56.607250000000001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244.65</v>
      </c>
      <c r="D506" s="317">
        <v>242.88333333333333</v>
      </c>
      <c r="E506" s="317">
        <v>240.76666666666665</v>
      </c>
      <c r="F506" s="317">
        <v>236.88333333333333</v>
      </c>
      <c r="G506" s="317">
        <v>234.76666666666665</v>
      </c>
      <c r="H506" s="317">
        <v>246.76666666666665</v>
      </c>
      <c r="I506" s="317">
        <v>248.88333333333333</v>
      </c>
      <c r="J506" s="317">
        <v>252.76666666666665</v>
      </c>
      <c r="K506" s="316">
        <v>245</v>
      </c>
      <c r="L506" s="316">
        <v>239</v>
      </c>
      <c r="M506" s="316">
        <v>1.9943900000000001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13.3</v>
      </c>
      <c r="D507" s="339">
        <v>13.166666666666666</v>
      </c>
      <c r="E507" s="339">
        <v>12.833333333333332</v>
      </c>
      <c r="F507" s="339">
        <v>12.366666666666665</v>
      </c>
      <c r="G507" s="339">
        <v>12.033333333333331</v>
      </c>
      <c r="H507" s="339">
        <v>13.633333333333333</v>
      </c>
      <c r="I507" s="339">
        <v>13.966666666666665</v>
      </c>
      <c r="J507" s="338">
        <v>14.433333333333334</v>
      </c>
      <c r="K507" s="338">
        <v>13.5</v>
      </c>
      <c r="L507" s="338">
        <v>12.7</v>
      </c>
      <c r="M507" s="270">
        <v>1628.08205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246.05</v>
      </c>
      <c r="D508" s="339">
        <v>244.06666666666669</v>
      </c>
      <c r="E508" s="339">
        <v>241.23333333333338</v>
      </c>
      <c r="F508" s="339">
        <v>236.41666666666669</v>
      </c>
      <c r="G508" s="339">
        <v>233.58333333333337</v>
      </c>
      <c r="H508" s="339">
        <v>248.88333333333338</v>
      </c>
      <c r="I508" s="339">
        <v>251.7166666666667</v>
      </c>
      <c r="J508" s="338">
        <v>256.53333333333342</v>
      </c>
      <c r="K508" s="338">
        <v>246.9</v>
      </c>
      <c r="L508" s="338">
        <v>239.25</v>
      </c>
      <c r="M508" s="270">
        <v>60.913060000000002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303.2</v>
      </c>
      <c r="D509" s="339">
        <v>299.73333333333335</v>
      </c>
      <c r="E509" s="339">
        <v>293.4666666666667</v>
      </c>
      <c r="F509" s="339">
        <v>283.73333333333335</v>
      </c>
      <c r="G509" s="339">
        <v>277.4666666666667</v>
      </c>
      <c r="H509" s="339">
        <v>309.4666666666667</v>
      </c>
      <c r="I509" s="339">
        <v>315.73333333333335</v>
      </c>
      <c r="J509" s="338">
        <v>325.4666666666667</v>
      </c>
      <c r="K509" s="338">
        <v>306</v>
      </c>
      <c r="L509" s="338">
        <v>290</v>
      </c>
      <c r="M509" s="270">
        <v>8.9377200000000006</v>
      </c>
      <c r="N509" s="1"/>
      <c r="O509" s="1"/>
    </row>
    <row r="510" spans="1:15" ht="12.75" customHeight="1">
      <c r="A510" s="30"/>
      <c r="B510" s="338" t="s">
        <v>560</v>
      </c>
      <c r="C510" s="339">
        <v>1665.6</v>
      </c>
      <c r="D510" s="339">
        <v>1651.2</v>
      </c>
      <c r="E510" s="339">
        <v>1622.4</v>
      </c>
      <c r="F510" s="339">
        <v>1579.2</v>
      </c>
      <c r="G510" s="339">
        <v>1550.4</v>
      </c>
      <c r="H510" s="339">
        <v>1694.4</v>
      </c>
      <c r="I510" s="339">
        <v>1723.1999999999998</v>
      </c>
      <c r="J510" s="338">
        <v>1766.4</v>
      </c>
      <c r="K510" s="338">
        <v>1680</v>
      </c>
      <c r="L510" s="338">
        <v>1608</v>
      </c>
      <c r="M510" s="270">
        <v>0.60499000000000003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6"/>
      <c r="B5" s="477"/>
      <c r="C5" s="476"/>
      <c r="D5" s="47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8" t="s">
        <v>563</v>
      </c>
      <c r="C7" s="477"/>
      <c r="D7" s="7">
        <f>Main!B10</f>
        <v>44699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44698</v>
      </c>
      <c r="B10" s="29">
        <v>540135</v>
      </c>
      <c r="C10" s="28" t="s">
        <v>1037</v>
      </c>
      <c r="D10" s="28" t="s">
        <v>1038</v>
      </c>
      <c r="E10" s="28" t="s">
        <v>572</v>
      </c>
      <c r="F10" s="87">
        <v>2657080</v>
      </c>
      <c r="G10" s="29">
        <v>1.54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44698</v>
      </c>
      <c r="B11" s="29">
        <v>540135</v>
      </c>
      <c r="C11" s="28" t="s">
        <v>1037</v>
      </c>
      <c r="D11" s="28" t="s">
        <v>1038</v>
      </c>
      <c r="E11" s="28" t="s">
        <v>573</v>
      </c>
      <c r="F11" s="87">
        <v>1769563</v>
      </c>
      <c r="G11" s="29">
        <v>1.52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44698</v>
      </c>
      <c r="B12" s="29">
        <v>540135</v>
      </c>
      <c r="C12" s="28" t="s">
        <v>1037</v>
      </c>
      <c r="D12" s="28" t="s">
        <v>1013</v>
      </c>
      <c r="E12" s="28" t="s">
        <v>572</v>
      </c>
      <c r="F12" s="87">
        <v>2600003</v>
      </c>
      <c r="G12" s="29">
        <v>1.51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44698</v>
      </c>
      <c r="B13" s="29">
        <v>540135</v>
      </c>
      <c r="C13" s="28" t="s">
        <v>1037</v>
      </c>
      <c r="D13" s="28" t="s">
        <v>1013</v>
      </c>
      <c r="E13" s="28" t="s">
        <v>573</v>
      </c>
      <c r="F13" s="87">
        <v>2600003</v>
      </c>
      <c r="G13" s="29">
        <v>1.57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44698</v>
      </c>
      <c r="B14" s="29">
        <v>540135</v>
      </c>
      <c r="C14" s="28" t="s">
        <v>1037</v>
      </c>
      <c r="D14" s="28" t="s">
        <v>1039</v>
      </c>
      <c r="E14" s="28" t="s">
        <v>573</v>
      </c>
      <c r="F14" s="87">
        <v>2953136</v>
      </c>
      <c r="G14" s="29">
        <v>1.5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44698</v>
      </c>
      <c r="B15" s="29">
        <v>540135</v>
      </c>
      <c r="C15" s="28" t="s">
        <v>1037</v>
      </c>
      <c r="D15" s="28" t="s">
        <v>959</v>
      </c>
      <c r="E15" s="28" t="s">
        <v>572</v>
      </c>
      <c r="F15" s="87">
        <v>750000</v>
      </c>
      <c r="G15" s="29">
        <v>1.48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44698</v>
      </c>
      <c r="B16" s="29">
        <v>540135</v>
      </c>
      <c r="C16" s="28" t="s">
        <v>1037</v>
      </c>
      <c r="D16" s="28" t="s">
        <v>959</v>
      </c>
      <c r="E16" s="28" t="s">
        <v>573</v>
      </c>
      <c r="F16" s="87">
        <v>4262047</v>
      </c>
      <c r="G16" s="29">
        <v>1.5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44698</v>
      </c>
      <c r="B17" s="29">
        <v>539621</v>
      </c>
      <c r="C17" s="28" t="s">
        <v>986</v>
      </c>
      <c r="D17" s="28" t="s">
        <v>959</v>
      </c>
      <c r="E17" s="28" t="s">
        <v>573</v>
      </c>
      <c r="F17" s="87">
        <v>469032</v>
      </c>
      <c r="G17" s="29">
        <v>2.5299999999999998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44698</v>
      </c>
      <c r="B18" s="29">
        <v>531158</v>
      </c>
      <c r="C18" s="28" t="s">
        <v>1040</v>
      </c>
      <c r="D18" s="28" t="s">
        <v>1041</v>
      </c>
      <c r="E18" s="28" t="s">
        <v>573</v>
      </c>
      <c r="F18" s="87">
        <v>29675</v>
      </c>
      <c r="G18" s="29">
        <v>10.01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44698</v>
      </c>
      <c r="B19" s="29">
        <v>539011</v>
      </c>
      <c r="C19" s="28" t="s">
        <v>987</v>
      </c>
      <c r="D19" s="28" t="s">
        <v>1042</v>
      </c>
      <c r="E19" s="28" t="s">
        <v>573</v>
      </c>
      <c r="F19" s="87">
        <v>20000</v>
      </c>
      <c r="G19" s="29">
        <v>145.30000000000001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44698</v>
      </c>
      <c r="B20" s="29">
        <v>540936</v>
      </c>
      <c r="C20" s="28" t="s">
        <v>1043</v>
      </c>
      <c r="D20" s="28" t="s">
        <v>1044</v>
      </c>
      <c r="E20" s="28" t="s">
        <v>572</v>
      </c>
      <c r="F20" s="87">
        <v>58651</v>
      </c>
      <c r="G20" s="29">
        <v>12.4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44698</v>
      </c>
      <c r="B21" s="29">
        <v>540936</v>
      </c>
      <c r="C21" s="28" t="s">
        <v>1043</v>
      </c>
      <c r="D21" s="28" t="s">
        <v>1044</v>
      </c>
      <c r="E21" s="28" t="s">
        <v>573</v>
      </c>
      <c r="F21" s="87">
        <v>14090</v>
      </c>
      <c r="G21" s="29">
        <v>12.05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44698</v>
      </c>
      <c r="B22" s="29">
        <v>540377</v>
      </c>
      <c r="C22" s="28" t="s">
        <v>1002</v>
      </c>
      <c r="D22" s="28" t="s">
        <v>1045</v>
      </c>
      <c r="E22" s="28" t="s">
        <v>572</v>
      </c>
      <c r="F22" s="87">
        <v>24000</v>
      </c>
      <c r="G22" s="29">
        <v>61.84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44698</v>
      </c>
      <c r="B23" s="29">
        <v>540377</v>
      </c>
      <c r="C23" s="28" t="s">
        <v>1002</v>
      </c>
      <c r="D23" s="28" t="s">
        <v>1046</v>
      </c>
      <c r="E23" s="28" t="s">
        <v>573</v>
      </c>
      <c r="F23" s="87">
        <v>30000</v>
      </c>
      <c r="G23" s="29">
        <v>61.43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44698</v>
      </c>
      <c r="B24" s="29">
        <v>540377</v>
      </c>
      <c r="C24" s="28" t="s">
        <v>1002</v>
      </c>
      <c r="D24" s="28" t="s">
        <v>1003</v>
      </c>
      <c r="E24" s="28" t="s">
        <v>572</v>
      </c>
      <c r="F24" s="87">
        <v>18000</v>
      </c>
      <c r="G24" s="29">
        <v>61.25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44698</v>
      </c>
      <c r="B25" s="29">
        <v>540377</v>
      </c>
      <c r="C25" s="28" t="s">
        <v>1002</v>
      </c>
      <c r="D25" s="28" t="s">
        <v>1003</v>
      </c>
      <c r="E25" s="28" t="s">
        <v>573</v>
      </c>
      <c r="F25" s="87">
        <v>18000</v>
      </c>
      <c r="G25" s="29">
        <v>61.77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44698</v>
      </c>
      <c r="B26" s="29">
        <v>526859</v>
      </c>
      <c r="C26" s="28" t="s">
        <v>1047</v>
      </c>
      <c r="D26" s="28" t="s">
        <v>1048</v>
      </c>
      <c r="E26" s="28" t="s">
        <v>572</v>
      </c>
      <c r="F26" s="87">
        <v>654322</v>
      </c>
      <c r="G26" s="29">
        <v>7.28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44698</v>
      </c>
      <c r="B27" s="29">
        <v>526859</v>
      </c>
      <c r="C27" s="28" t="s">
        <v>1047</v>
      </c>
      <c r="D27" s="28" t="s">
        <v>1048</v>
      </c>
      <c r="E27" s="28" t="s">
        <v>573</v>
      </c>
      <c r="F27" s="87">
        <v>554322</v>
      </c>
      <c r="G27" s="29">
        <v>7.56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44698</v>
      </c>
      <c r="B28" s="29">
        <v>543286</v>
      </c>
      <c r="C28" s="28" t="s">
        <v>1004</v>
      </c>
      <c r="D28" s="28" t="s">
        <v>1049</v>
      </c>
      <c r="E28" s="28" t="s">
        <v>573</v>
      </c>
      <c r="F28" s="87">
        <v>36000</v>
      </c>
      <c r="G28" s="29">
        <v>26.23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44698</v>
      </c>
      <c r="B29" s="29">
        <v>543286</v>
      </c>
      <c r="C29" s="28" t="s">
        <v>1004</v>
      </c>
      <c r="D29" s="28" t="s">
        <v>1050</v>
      </c>
      <c r="E29" s="28" t="s">
        <v>572</v>
      </c>
      <c r="F29" s="87">
        <v>48000</v>
      </c>
      <c r="G29" s="29">
        <v>26.31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44698</v>
      </c>
      <c r="B30" s="29">
        <v>531784</v>
      </c>
      <c r="C30" s="28" t="s">
        <v>1005</v>
      </c>
      <c r="D30" s="28" t="s">
        <v>1051</v>
      </c>
      <c r="E30" s="28" t="s">
        <v>572</v>
      </c>
      <c r="F30" s="87">
        <v>166900</v>
      </c>
      <c r="G30" s="29">
        <v>1.92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44698</v>
      </c>
      <c r="B31" s="29">
        <v>531784</v>
      </c>
      <c r="C31" s="28" t="s">
        <v>1005</v>
      </c>
      <c r="D31" s="28" t="s">
        <v>1051</v>
      </c>
      <c r="E31" s="28" t="s">
        <v>573</v>
      </c>
      <c r="F31" s="87">
        <v>10000</v>
      </c>
      <c r="G31" s="29">
        <v>1.91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44698</v>
      </c>
      <c r="B32" s="29">
        <v>531784</v>
      </c>
      <c r="C32" s="28" t="s">
        <v>1005</v>
      </c>
      <c r="D32" s="28" t="s">
        <v>1006</v>
      </c>
      <c r="E32" s="28" t="s">
        <v>573</v>
      </c>
      <c r="F32" s="87">
        <v>310000</v>
      </c>
      <c r="G32" s="29">
        <v>1.91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44698</v>
      </c>
      <c r="B33" s="29">
        <v>540385</v>
      </c>
      <c r="C33" s="28" t="s">
        <v>1052</v>
      </c>
      <c r="D33" s="28" t="s">
        <v>1053</v>
      </c>
      <c r="E33" s="28" t="s">
        <v>572</v>
      </c>
      <c r="F33" s="87">
        <v>48600</v>
      </c>
      <c r="G33" s="29">
        <v>14.2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44698</v>
      </c>
      <c r="B34" s="29">
        <v>540385</v>
      </c>
      <c r="C34" s="28" t="s">
        <v>1052</v>
      </c>
      <c r="D34" s="28" t="s">
        <v>1054</v>
      </c>
      <c r="E34" s="28" t="s">
        <v>573</v>
      </c>
      <c r="F34" s="87">
        <v>65867</v>
      </c>
      <c r="G34" s="29">
        <v>14.2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44698</v>
      </c>
      <c r="B35" s="29">
        <v>531328</v>
      </c>
      <c r="C35" s="28" t="s">
        <v>1007</v>
      </c>
      <c r="D35" s="28" t="s">
        <v>1008</v>
      </c>
      <c r="E35" s="28" t="s">
        <v>573</v>
      </c>
      <c r="F35" s="87">
        <v>1589286</v>
      </c>
      <c r="G35" s="29">
        <v>0.93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44698</v>
      </c>
      <c r="B36" s="29">
        <v>533602</v>
      </c>
      <c r="C36" s="28" t="s">
        <v>1055</v>
      </c>
      <c r="D36" s="28" t="s">
        <v>1056</v>
      </c>
      <c r="E36" s="28" t="s">
        <v>572</v>
      </c>
      <c r="F36" s="87">
        <v>600000</v>
      </c>
      <c r="G36" s="29">
        <v>15.69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44698</v>
      </c>
      <c r="B37" s="29">
        <v>533602</v>
      </c>
      <c r="C37" s="28" t="s">
        <v>1055</v>
      </c>
      <c r="D37" s="28" t="s">
        <v>1057</v>
      </c>
      <c r="E37" s="28" t="s">
        <v>573</v>
      </c>
      <c r="F37" s="87">
        <v>1210000</v>
      </c>
      <c r="G37" s="29">
        <v>15.69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44698</v>
      </c>
      <c r="B38" s="29">
        <v>533602</v>
      </c>
      <c r="C38" s="28" t="s">
        <v>1055</v>
      </c>
      <c r="D38" s="28" t="s">
        <v>1058</v>
      </c>
      <c r="E38" s="28" t="s">
        <v>573</v>
      </c>
      <c r="F38" s="87">
        <v>1200000</v>
      </c>
      <c r="G38" s="29">
        <v>15.69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44698</v>
      </c>
      <c r="B39" s="29">
        <v>540360</v>
      </c>
      <c r="C39" s="28" t="s">
        <v>1059</v>
      </c>
      <c r="D39" s="28" t="s">
        <v>1060</v>
      </c>
      <c r="E39" s="28" t="s">
        <v>572</v>
      </c>
      <c r="F39" s="87">
        <v>32000</v>
      </c>
      <c r="G39" s="29">
        <v>65.2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44698</v>
      </c>
      <c r="B40" s="29">
        <v>540809</v>
      </c>
      <c r="C40" s="28" t="s">
        <v>1061</v>
      </c>
      <c r="D40" s="28" t="s">
        <v>1062</v>
      </c>
      <c r="E40" s="28" t="s">
        <v>572</v>
      </c>
      <c r="F40" s="87">
        <v>54000</v>
      </c>
      <c r="G40" s="29">
        <v>58.77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44698</v>
      </c>
      <c r="B41" s="29">
        <v>540809</v>
      </c>
      <c r="C41" s="28" t="s">
        <v>1061</v>
      </c>
      <c r="D41" s="28" t="s">
        <v>1062</v>
      </c>
      <c r="E41" s="28" t="s">
        <v>573</v>
      </c>
      <c r="F41" s="87">
        <v>84000</v>
      </c>
      <c r="G41" s="29">
        <v>56.34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44698</v>
      </c>
      <c r="B42" s="29">
        <v>514332</v>
      </c>
      <c r="C42" s="28" t="s">
        <v>960</v>
      </c>
      <c r="D42" s="28" t="s">
        <v>1009</v>
      </c>
      <c r="E42" s="28" t="s">
        <v>573</v>
      </c>
      <c r="F42" s="87">
        <v>63258</v>
      </c>
      <c r="G42" s="29">
        <v>10.97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44698</v>
      </c>
      <c r="B43" s="29">
        <v>514332</v>
      </c>
      <c r="C43" s="28" t="s">
        <v>960</v>
      </c>
      <c r="D43" s="28" t="s">
        <v>1063</v>
      </c>
      <c r="E43" s="28" t="s">
        <v>572</v>
      </c>
      <c r="F43" s="87">
        <v>40000</v>
      </c>
      <c r="G43" s="29">
        <v>11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44698</v>
      </c>
      <c r="B44" s="29">
        <v>538874</v>
      </c>
      <c r="C44" s="28" t="s">
        <v>1064</v>
      </c>
      <c r="D44" s="28" t="s">
        <v>1065</v>
      </c>
      <c r="E44" s="28" t="s">
        <v>573</v>
      </c>
      <c r="F44" s="87">
        <v>48197</v>
      </c>
      <c r="G44" s="29">
        <v>10.65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44698</v>
      </c>
      <c r="B45" s="29">
        <v>538874</v>
      </c>
      <c r="C45" s="28" t="s">
        <v>1064</v>
      </c>
      <c r="D45" s="28" t="s">
        <v>1066</v>
      </c>
      <c r="E45" s="28" t="s">
        <v>572</v>
      </c>
      <c r="F45" s="87">
        <v>41000</v>
      </c>
      <c r="G45" s="29">
        <v>10.65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44698</v>
      </c>
      <c r="B46" s="29">
        <v>538874</v>
      </c>
      <c r="C46" s="28" t="s">
        <v>1064</v>
      </c>
      <c r="D46" s="28" t="s">
        <v>959</v>
      </c>
      <c r="E46" s="28" t="s">
        <v>572</v>
      </c>
      <c r="F46" s="87">
        <v>30000</v>
      </c>
      <c r="G46" s="29">
        <v>10.65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44698</v>
      </c>
      <c r="B47" s="29">
        <v>538874</v>
      </c>
      <c r="C47" s="28" t="s">
        <v>1064</v>
      </c>
      <c r="D47" s="28" t="s">
        <v>959</v>
      </c>
      <c r="E47" s="28" t="s">
        <v>573</v>
      </c>
      <c r="F47" s="87">
        <v>18165</v>
      </c>
      <c r="G47" s="29">
        <v>10.65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44698</v>
      </c>
      <c r="B48" s="29">
        <v>543522</v>
      </c>
      <c r="C48" s="28" t="s">
        <v>1067</v>
      </c>
      <c r="D48" s="28" t="s">
        <v>988</v>
      </c>
      <c r="E48" s="28" t="s">
        <v>572</v>
      </c>
      <c r="F48" s="87">
        <v>3000</v>
      </c>
      <c r="G48" s="29">
        <v>35.549999999999997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44698</v>
      </c>
      <c r="B49" s="29">
        <v>543522</v>
      </c>
      <c r="C49" s="28" t="s">
        <v>1067</v>
      </c>
      <c r="D49" s="28" t="s">
        <v>988</v>
      </c>
      <c r="E49" s="28" t="s">
        <v>573</v>
      </c>
      <c r="F49" s="87">
        <v>21000</v>
      </c>
      <c r="G49" s="29">
        <v>36.1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44698</v>
      </c>
      <c r="B50" s="29">
        <v>539143</v>
      </c>
      <c r="C50" s="28" t="s">
        <v>937</v>
      </c>
      <c r="D50" s="28" t="s">
        <v>1010</v>
      </c>
      <c r="E50" s="28" t="s">
        <v>572</v>
      </c>
      <c r="F50" s="87">
        <v>99820</v>
      </c>
      <c r="G50" s="29">
        <v>29.85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44698</v>
      </c>
      <c r="B51" s="29">
        <v>539143</v>
      </c>
      <c r="C51" s="28" t="s">
        <v>937</v>
      </c>
      <c r="D51" s="28" t="s">
        <v>1068</v>
      </c>
      <c r="E51" s="28" t="s">
        <v>572</v>
      </c>
      <c r="F51" s="87">
        <v>324975</v>
      </c>
      <c r="G51" s="29">
        <v>29.93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44698</v>
      </c>
      <c r="B52" s="29">
        <v>539143</v>
      </c>
      <c r="C52" s="28" t="s">
        <v>937</v>
      </c>
      <c r="D52" s="28" t="s">
        <v>1068</v>
      </c>
      <c r="E52" s="28" t="s">
        <v>573</v>
      </c>
      <c r="F52" s="87">
        <v>145170</v>
      </c>
      <c r="G52" s="29">
        <v>30.1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44698</v>
      </c>
      <c r="B53" s="29">
        <v>539143</v>
      </c>
      <c r="C53" s="28" t="s">
        <v>937</v>
      </c>
      <c r="D53" s="28" t="s">
        <v>1069</v>
      </c>
      <c r="E53" s="28" t="s">
        <v>572</v>
      </c>
      <c r="F53" s="87">
        <v>32010</v>
      </c>
      <c r="G53" s="29">
        <v>30.08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44698</v>
      </c>
      <c r="B54" s="29">
        <v>539143</v>
      </c>
      <c r="C54" s="28" t="s">
        <v>937</v>
      </c>
      <c r="D54" s="28" t="s">
        <v>1069</v>
      </c>
      <c r="E54" s="28" t="s">
        <v>573</v>
      </c>
      <c r="F54" s="87">
        <v>66510</v>
      </c>
      <c r="G54" s="29">
        <v>29.68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44698</v>
      </c>
      <c r="B55" s="29">
        <v>541601</v>
      </c>
      <c r="C55" s="28" t="s">
        <v>1070</v>
      </c>
      <c r="D55" s="28" t="s">
        <v>1071</v>
      </c>
      <c r="E55" s="28" t="s">
        <v>572</v>
      </c>
      <c r="F55" s="87">
        <v>16200</v>
      </c>
      <c r="G55" s="29">
        <v>188.78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44698</v>
      </c>
      <c r="B56" s="29">
        <v>541601</v>
      </c>
      <c r="C56" s="28" t="s">
        <v>1070</v>
      </c>
      <c r="D56" s="28" t="s">
        <v>1071</v>
      </c>
      <c r="E56" s="28" t="s">
        <v>573</v>
      </c>
      <c r="F56" s="87">
        <v>143100</v>
      </c>
      <c r="G56" s="29">
        <v>186.44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44698</v>
      </c>
      <c r="B57" s="29">
        <v>541601</v>
      </c>
      <c r="C57" s="28" t="s">
        <v>1070</v>
      </c>
      <c r="D57" s="28" t="s">
        <v>1072</v>
      </c>
      <c r="E57" s="28" t="s">
        <v>572</v>
      </c>
      <c r="F57" s="87">
        <v>70200</v>
      </c>
      <c r="G57" s="29">
        <v>186.48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44698</v>
      </c>
      <c r="B58" s="29">
        <v>541601</v>
      </c>
      <c r="C58" s="28" t="s">
        <v>1070</v>
      </c>
      <c r="D58" s="28" t="s">
        <v>1073</v>
      </c>
      <c r="E58" s="28" t="s">
        <v>572</v>
      </c>
      <c r="F58" s="87">
        <v>70200</v>
      </c>
      <c r="G58" s="29">
        <v>186.46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44698</v>
      </c>
      <c r="B59" s="29">
        <v>541601</v>
      </c>
      <c r="C59" s="28" t="s">
        <v>1070</v>
      </c>
      <c r="D59" s="28" t="s">
        <v>1072</v>
      </c>
      <c r="E59" s="28" t="s">
        <v>573</v>
      </c>
      <c r="F59" s="87">
        <v>40500</v>
      </c>
      <c r="G59" s="29">
        <v>187.08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44698</v>
      </c>
      <c r="B60" s="29">
        <v>512624</v>
      </c>
      <c r="C60" s="28" t="s">
        <v>1074</v>
      </c>
      <c r="D60" s="28" t="s">
        <v>1075</v>
      </c>
      <c r="E60" s="28" t="s">
        <v>573</v>
      </c>
      <c r="F60" s="87">
        <v>266049</v>
      </c>
      <c r="G60" s="29">
        <v>2.0499999999999998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44698</v>
      </c>
      <c r="B61" s="29">
        <v>543256</v>
      </c>
      <c r="C61" s="28" t="s">
        <v>1011</v>
      </c>
      <c r="D61" s="28" t="s">
        <v>1012</v>
      </c>
      <c r="E61" s="28" t="s">
        <v>573</v>
      </c>
      <c r="F61" s="87">
        <v>68301</v>
      </c>
      <c r="G61" s="29">
        <v>19.100000000000001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44698</v>
      </c>
      <c r="B62" s="29">
        <v>531205</v>
      </c>
      <c r="C62" s="28" t="s">
        <v>1076</v>
      </c>
      <c r="D62" s="28" t="s">
        <v>959</v>
      </c>
      <c r="E62" s="28" t="s">
        <v>572</v>
      </c>
      <c r="F62" s="87">
        <v>40000</v>
      </c>
      <c r="G62" s="29">
        <v>18.05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44698</v>
      </c>
      <c r="B63" s="29">
        <v>543436</v>
      </c>
      <c r="C63" s="28" t="s">
        <v>1077</v>
      </c>
      <c r="D63" s="28" t="s">
        <v>1078</v>
      </c>
      <c r="E63" s="28" t="s">
        <v>573</v>
      </c>
      <c r="F63" s="87">
        <v>4800</v>
      </c>
      <c r="G63" s="29">
        <v>211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44698</v>
      </c>
      <c r="B64" s="29">
        <v>543436</v>
      </c>
      <c r="C64" s="28" t="s">
        <v>1077</v>
      </c>
      <c r="D64" s="28" t="s">
        <v>1079</v>
      </c>
      <c r="E64" s="28" t="s">
        <v>572</v>
      </c>
      <c r="F64" s="87">
        <v>7200</v>
      </c>
      <c r="G64" s="29">
        <v>209.77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44698</v>
      </c>
      <c r="B65" s="29" t="s">
        <v>1080</v>
      </c>
      <c r="C65" s="28" t="s">
        <v>1081</v>
      </c>
      <c r="D65" s="28" t="s">
        <v>959</v>
      </c>
      <c r="E65" s="28" t="s">
        <v>572</v>
      </c>
      <c r="F65" s="87">
        <v>221823</v>
      </c>
      <c r="G65" s="29">
        <v>48.25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44698</v>
      </c>
      <c r="B66" s="29" t="s">
        <v>1082</v>
      </c>
      <c r="C66" s="28" t="s">
        <v>1083</v>
      </c>
      <c r="D66" s="28" t="s">
        <v>1013</v>
      </c>
      <c r="E66" s="28" t="s">
        <v>572</v>
      </c>
      <c r="F66" s="87">
        <v>1000008</v>
      </c>
      <c r="G66" s="29">
        <v>9.9499999999999993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44698</v>
      </c>
      <c r="B67" s="29" t="s">
        <v>1082</v>
      </c>
      <c r="C67" s="28" t="s">
        <v>1083</v>
      </c>
      <c r="D67" s="28" t="s">
        <v>959</v>
      </c>
      <c r="E67" s="28" t="s">
        <v>572</v>
      </c>
      <c r="F67" s="87">
        <v>893526</v>
      </c>
      <c r="G67" s="29">
        <v>9.9499999999999993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44698</v>
      </c>
      <c r="B68" s="29" t="s">
        <v>1082</v>
      </c>
      <c r="C68" s="28" t="s">
        <v>1083</v>
      </c>
      <c r="D68" s="28" t="s">
        <v>1084</v>
      </c>
      <c r="E68" s="28" t="s">
        <v>572</v>
      </c>
      <c r="F68" s="87">
        <v>900020</v>
      </c>
      <c r="G68" s="29">
        <v>9.9499999999999993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44698</v>
      </c>
      <c r="B69" s="29" t="s">
        <v>1085</v>
      </c>
      <c r="C69" s="28" t="s">
        <v>1086</v>
      </c>
      <c r="D69" s="28" t="s">
        <v>1087</v>
      </c>
      <c r="E69" s="28" t="s">
        <v>572</v>
      </c>
      <c r="F69" s="87">
        <v>144605</v>
      </c>
      <c r="G69" s="29">
        <v>345.59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44698</v>
      </c>
      <c r="B70" s="29" t="s">
        <v>1016</v>
      </c>
      <c r="C70" s="28" t="s">
        <v>1017</v>
      </c>
      <c r="D70" s="28" t="s">
        <v>1018</v>
      </c>
      <c r="E70" s="28" t="s">
        <v>572</v>
      </c>
      <c r="F70" s="87">
        <v>69990</v>
      </c>
      <c r="G70" s="29">
        <v>28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44698</v>
      </c>
      <c r="B71" s="29" t="s">
        <v>880</v>
      </c>
      <c r="C71" s="28" t="s">
        <v>882</v>
      </c>
      <c r="D71" s="28" t="s">
        <v>1088</v>
      </c>
      <c r="E71" s="28" t="s">
        <v>572</v>
      </c>
      <c r="F71" s="87">
        <v>77745</v>
      </c>
      <c r="G71" s="29">
        <v>1023.31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44698</v>
      </c>
      <c r="B72" s="29" t="s">
        <v>880</v>
      </c>
      <c r="C72" s="28" t="s">
        <v>882</v>
      </c>
      <c r="D72" s="28" t="s">
        <v>881</v>
      </c>
      <c r="E72" s="28" t="s">
        <v>572</v>
      </c>
      <c r="F72" s="87">
        <v>189161</v>
      </c>
      <c r="G72" s="29">
        <v>1024.95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44698</v>
      </c>
      <c r="B73" s="29" t="s">
        <v>880</v>
      </c>
      <c r="C73" s="28" t="s">
        <v>882</v>
      </c>
      <c r="D73" s="28" t="s">
        <v>1089</v>
      </c>
      <c r="E73" s="28" t="s">
        <v>572</v>
      </c>
      <c r="F73" s="87">
        <v>189994</v>
      </c>
      <c r="G73" s="29">
        <v>1025.19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44698</v>
      </c>
      <c r="B74" s="29" t="s">
        <v>1090</v>
      </c>
      <c r="C74" s="28" t="s">
        <v>1091</v>
      </c>
      <c r="D74" s="28" t="s">
        <v>1092</v>
      </c>
      <c r="E74" s="28" t="s">
        <v>572</v>
      </c>
      <c r="F74" s="87">
        <v>115000</v>
      </c>
      <c r="G74" s="29">
        <v>133.55000000000001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44698</v>
      </c>
      <c r="B75" s="29" t="s">
        <v>989</v>
      </c>
      <c r="C75" s="28" t="s">
        <v>990</v>
      </c>
      <c r="D75" s="28" t="s">
        <v>1093</v>
      </c>
      <c r="E75" s="28" t="s">
        <v>572</v>
      </c>
      <c r="F75" s="87">
        <v>102000</v>
      </c>
      <c r="G75" s="29">
        <v>34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44698</v>
      </c>
      <c r="B76" s="29" t="s">
        <v>989</v>
      </c>
      <c r="C76" s="28" t="s">
        <v>990</v>
      </c>
      <c r="D76" s="28" t="s">
        <v>1094</v>
      </c>
      <c r="E76" s="28" t="s">
        <v>572</v>
      </c>
      <c r="F76" s="87">
        <v>81000</v>
      </c>
      <c r="G76" s="29">
        <v>34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44698</v>
      </c>
      <c r="B77" s="29" t="s">
        <v>989</v>
      </c>
      <c r="C77" s="28" t="s">
        <v>990</v>
      </c>
      <c r="D77" s="28" t="s">
        <v>1095</v>
      </c>
      <c r="E77" s="28" t="s">
        <v>572</v>
      </c>
      <c r="F77" s="87">
        <v>102000</v>
      </c>
      <c r="G77" s="29">
        <v>34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44698</v>
      </c>
      <c r="B78" s="29" t="s">
        <v>1096</v>
      </c>
      <c r="C78" s="28" t="s">
        <v>1097</v>
      </c>
      <c r="D78" s="28" t="s">
        <v>1098</v>
      </c>
      <c r="E78" s="28" t="s">
        <v>573</v>
      </c>
      <c r="F78" s="87">
        <v>45000</v>
      </c>
      <c r="G78" s="29">
        <v>71.2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44698</v>
      </c>
      <c r="B79" s="29" t="s">
        <v>1080</v>
      </c>
      <c r="C79" s="28" t="s">
        <v>1081</v>
      </c>
      <c r="D79" s="28" t="s">
        <v>959</v>
      </c>
      <c r="E79" s="28" t="s">
        <v>573</v>
      </c>
      <c r="F79" s="87">
        <v>73632</v>
      </c>
      <c r="G79" s="29">
        <v>49.52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44698</v>
      </c>
      <c r="B80" s="29" t="s">
        <v>1082</v>
      </c>
      <c r="C80" s="28" t="s">
        <v>1083</v>
      </c>
      <c r="D80" s="28" t="s">
        <v>959</v>
      </c>
      <c r="E80" s="28" t="s">
        <v>573</v>
      </c>
      <c r="F80" s="87">
        <v>68</v>
      </c>
      <c r="G80" s="29">
        <v>9.9499999999999993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44698</v>
      </c>
      <c r="B81" s="29" t="s">
        <v>1082</v>
      </c>
      <c r="C81" s="28" t="s">
        <v>1083</v>
      </c>
      <c r="D81" s="28" t="s">
        <v>1013</v>
      </c>
      <c r="E81" s="28" t="s">
        <v>573</v>
      </c>
      <c r="F81" s="87">
        <v>774508</v>
      </c>
      <c r="G81" s="29">
        <v>9.9600000000000009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44698</v>
      </c>
      <c r="B82" s="29" t="s">
        <v>1082</v>
      </c>
      <c r="C82" s="28" t="s">
        <v>1083</v>
      </c>
      <c r="D82" s="28" t="s">
        <v>1084</v>
      </c>
      <c r="E82" s="28" t="s">
        <v>573</v>
      </c>
      <c r="F82" s="87">
        <v>20</v>
      </c>
      <c r="G82" s="29">
        <v>9.9499999999999993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44698</v>
      </c>
      <c r="B83" s="29" t="s">
        <v>1082</v>
      </c>
      <c r="C83" s="28" t="s">
        <v>1083</v>
      </c>
      <c r="D83" s="28" t="s">
        <v>1099</v>
      </c>
      <c r="E83" s="28" t="s">
        <v>573</v>
      </c>
      <c r="F83" s="87">
        <v>2200000</v>
      </c>
      <c r="G83" s="29">
        <v>9.9499999999999993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44698</v>
      </c>
      <c r="B84" s="29" t="s">
        <v>1085</v>
      </c>
      <c r="C84" s="28" t="s">
        <v>1086</v>
      </c>
      <c r="D84" s="28" t="s">
        <v>1100</v>
      </c>
      <c r="E84" s="28" t="s">
        <v>573</v>
      </c>
      <c r="F84" s="87">
        <v>399184</v>
      </c>
      <c r="G84" s="29">
        <v>358.36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44698</v>
      </c>
      <c r="B85" s="29" t="s">
        <v>1014</v>
      </c>
      <c r="C85" s="28" t="s">
        <v>1015</v>
      </c>
      <c r="D85" s="28" t="s">
        <v>1019</v>
      </c>
      <c r="E85" s="28" t="s">
        <v>573</v>
      </c>
      <c r="F85" s="87">
        <v>7000000</v>
      </c>
      <c r="G85" s="29">
        <v>0.15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44698</v>
      </c>
      <c r="B86" s="29" t="s">
        <v>1101</v>
      </c>
      <c r="C86" s="28" t="s">
        <v>1102</v>
      </c>
      <c r="D86" s="28" t="s">
        <v>1103</v>
      </c>
      <c r="E86" s="28" t="s">
        <v>573</v>
      </c>
      <c r="F86" s="87">
        <v>514305</v>
      </c>
      <c r="G86" s="29">
        <v>37.08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44698</v>
      </c>
      <c r="B87" s="29" t="s">
        <v>1016</v>
      </c>
      <c r="C87" s="28" t="s">
        <v>1017</v>
      </c>
      <c r="D87" s="28" t="s">
        <v>1104</v>
      </c>
      <c r="E87" s="28" t="s">
        <v>573</v>
      </c>
      <c r="F87" s="87">
        <v>51326</v>
      </c>
      <c r="G87" s="29">
        <v>27.69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44698</v>
      </c>
      <c r="B88" s="29" t="s">
        <v>880</v>
      </c>
      <c r="C88" s="28" t="s">
        <v>882</v>
      </c>
      <c r="D88" s="28" t="s">
        <v>881</v>
      </c>
      <c r="E88" s="28" t="s">
        <v>573</v>
      </c>
      <c r="F88" s="87">
        <v>197076</v>
      </c>
      <c r="G88" s="29">
        <v>1024.71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44698</v>
      </c>
      <c r="B89" s="29" t="s">
        <v>880</v>
      </c>
      <c r="C89" s="28" t="s">
        <v>882</v>
      </c>
      <c r="D89" s="28" t="s">
        <v>1088</v>
      </c>
      <c r="E89" s="28" t="s">
        <v>573</v>
      </c>
      <c r="F89" s="87">
        <v>81248</v>
      </c>
      <c r="G89" s="29">
        <v>1023.43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44698</v>
      </c>
      <c r="B90" s="29" t="s">
        <v>880</v>
      </c>
      <c r="C90" s="28" t="s">
        <v>882</v>
      </c>
      <c r="D90" s="28" t="s">
        <v>1089</v>
      </c>
      <c r="E90" s="28" t="s">
        <v>573</v>
      </c>
      <c r="F90" s="87">
        <v>189994</v>
      </c>
      <c r="G90" s="29">
        <v>1025.0899999999999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44698</v>
      </c>
      <c r="B91" s="29" t="s">
        <v>1090</v>
      </c>
      <c r="C91" s="28" t="s">
        <v>1091</v>
      </c>
      <c r="D91" s="28" t="s">
        <v>1105</v>
      </c>
      <c r="E91" s="28" t="s">
        <v>573</v>
      </c>
      <c r="F91" s="87">
        <v>113095</v>
      </c>
      <c r="G91" s="29">
        <v>130.01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44698</v>
      </c>
      <c r="B92" s="29" t="s">
        <v>1090</v>
      </c>
      <c r="C92" s="28" t="s">
        <v>1091</v>
      </c>
      <c r="D92" s="28" t="s">
        <v>1092</v>
      </c>
      <c r="E92" s="28" t="s">
        <v>573</v>
      </c>
      <c r="F92" s="87">
        <v>68692</v>
      </c>
      <c r="G92" s="29">
        <v>138.47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44698</v>
      </c>
      <c r="B93" s="29" t="s">
        <v>989</v>
      </c>
      <c r="C93" s="28" t="s">
        <v>990</v>
      </c>
      <c r="D93" s="28" t="s">
        <v>1106</v>
      </c>
      <c r="E93" s="28" t="s">
        <v>573</v>
      </c>
      <c r="F93" s="87">
        <v>138000</v>
      </c>
      <c r="G93" s="29">
        <v>34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44698</v>
      </c>
      <c r="B94" s="29" t="s">
        <v>989</v>
      </c>
      <c r="C94" s="28" t="s">
        <v>990</v>
      </c>
      <c r="D94" s="28" t="s">
        <v>1107</v>
      </c>
      <c r="E94" s="28" t="s">
        <v>573</v>
      </c>
      <c r="F94" s="87">
        <v>105000</v>
      </c>
      <c r="G94" s="29">
        <v>34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6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870</v>
      </c>
      <c r="J11" s="369" t="s">
        <v>917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869</v>
      </c>
      <c r="J12" s="369" t="s">
        <v>902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873</v>
      </c>
      <c r="J13" s="369" t="s">
        <v>938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920</v>
      </c>
      <c r="G14" s="251">
        <v>670</v>
      </c>
      <c r="H14" s="251"/>
      <c r="I14" s="333" t="s">
        <v>921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710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454">
        <v>6</v>
      </c>
      <c r="B15" s="455">
        <v>44690</v>
      </c>
      <c r="C15" s="456"/>
      <c r="D15" s="457" t="s">
        <v>488</v>
      </c>
      <c r="E15" s="458" t="s">
        <v>589</v>
      </c>
      <c r="F15" s="454">
        <v>138</v>
      </c>
      <c r="G15" s="454">
        <v>129</v>
      </c>
      <c r="H15" s="454">
        <v>144</v>
      </c>
      <c r="I15" s="459" t="s">
        <v>692</v>
      </c>
      <c r="J15" s="460" t="s">
        <v>1021</v>
      </c>
      <c r="K15" s="460">
        <f t="shared" ref="K15" si="9">H15-F15</f>
        <v>6</v>
      </c>
      <c r="L15" s="461">
        <f t="shared" ref="L15" si="10">(F15*-0.7)/100</f>
        <v>-0.96599999999999997</v>
      </c>
      <c r="M15" s="462">
        <f t="shared" ref="M15" si="11">(K15+L15)/F15</f>
        <v>3.6478260869565217E-2</v>
      </c>
      <c r="N15" s="460" t="s">
        <v>587</v>
      </c>
      <c r="O15" s="463">
        <v>44698</v>
      </c>
      <c r="P15" s="46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85">
        <v>7</v>
      </c>
      <c r="B16" s="340">
        <v>44692</v>
      </c>
      <c r="C16" s="349"/>
      <c r="D16" s="350" t="s">
        <v>277</v>
      </c>
      <c r="E16" s="351" t="s">
        <v>589</v>
      </c>
      <c r="F16" s="285">
        <v>6775</v>
      </c>
      <c r="G16" s="285">
        <v>6350</v>
      </c>
      <c r="H16" s="285">
        <v>7340</v>
      </c>
      <c r="I16" s="352" t="s">
        <v>958</v>
      </c>
      <c r="J16" s="341" t="s">
        <v>985</v>
      </c>
      <c r="K16" s="341">
        <f t="shared" ref="K16" si="12">H16-F16</f>
        <v>565</v>
      </c>
      <c r="L16" s="342">
        <f t="shared" ref="L16" si="13">(F16*-0.7)/100</f>
        <v>-47.424999999999997</v>
      </c>
      <c r="M16" s="343">
        <f t="shared" ref="M16" si="14">(K16+L16)/F16</f>
        <v>7.6394833948339486E-2</v>
      </c>
      <c r="N16" s="341" t="s">
        <v>587</v>
      </c>
      <c r="O16" s="437">
        <v>44694</v>
      </c>
      <c r="P16" s="396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34"/>
      <c r="D17" s="331" t="s">
        <v>428</v>
      </c>
      <c r="E17" s="332" t="s">
        <v>589</v>
      </c>
      <c r="F17" s="251" t="s">
        <v>980</v>
      </c>
      <c r="G17" s="251">
        <v>220</v>
      </c>
      <c r="H17" s="251"/>
      <c r="I17" s="333" t="s">
        <v>981</v>
      </c>
      <c r="J17" s="278" t="s">
        <v>590</v>
      </c>
      <c r="K17" s="374"/>
      <c r="L17" s="299"/>
      <c r="M17" s="300"/>
      <c r="N17" s="298"/>
      <c r="O17" s="323"/>
      <c r="P17" s="298">
        <f>VLOOKUP(D17,'MidCap Intra'!B32:C586,2,0)</f>
        <v>238.2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44694</v>
      </c>
      <c r="C18" s="334"/>
      <c r="D18" s="331" t="s">
        <v>131</v>
      </c>
      <c r="E18" s="332" t="s">
        <v>589</v>
      </c>
      <c r="F18" s="251" t="s">
        <v>982</v>
      </c>
      <c r="G18" s="251">
        <v>1550</v>
      </c>
      <c r="H18" s="251"/>
      <c r="I18" s="333" t="s">
        <v>862</v>
      </c>
      <c r="J18" s="278" t="s">
        <v>590</v>
      </c>
      <c r="K18" s="374"/>
      <c r="L18" s="299"/>
      <c r="M18" s="300"/>
      <c r="N18" s="298"/>
      <c r="O18" s="323"/>
      <c r="P18" s="298">
        <f>VLOOKUP(D18,'MidCap Intra'!B33:C587,2,0)</f>
        <v>1680.85</v>
      </c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46">
        <v>10</v>
      </c>
      <c r="B19" s="447">
        <v>44697</v>
      </c>
      <c r="C19" s="448"/>
      <c r="D19" s="449" t="s">
        <v>192</v>
      </c>
      <c r="E19" s="450" t="s">
        <v>589</v>
      </c>
      <c r="F19" s="446">
        <v>2210</v>
      </c>
      <c r="G19" s="446">
        <v>2070</v>
      </c>
      <c r="H19" s="446">
        <v>2305</v>
      </c>
      <c r="I19" s="451" t="s">
        <v>1000</v>
      </c>
      <c r="J19" s="345" t="s">
        <v>1020</v>
      </c>
      <c r="K19" s="345">
        <f t="shared" ref="K19" si="15">H19-F19</f>
        <v>95</v>
      </c>
      <c r="L19" s="346">
        <f t="shared" ref="L19" si="16">(F19*-0.7)/100</f>
        <v>-15.47</v>
      </c>
      <c r="M19" s="347">
        <f t="shared" ref="M19" si="17">(K19+L19)/F19</f>
        <v>3.5986425339366516E-2</v>
      </c>
      <c r="N19" s="345" t="s">
        <v>587</v>
      </c>
      <c r="O19" s="452">
        <v>44698</v>
      </c>
      <c r="P19" s="453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251"/>
      <c r="B20" s="248"/>
      <c r="C20" s="334"/>
      <c r="D20" s="331"/>
      <c r="E20" s="332"/>
      <c r="F20" s="251"/>
      <c r="G20" s="251"/>
      <c r="H20" s="251"/>
      <c r="I20" s="333"/>
      <c r="J20" s="278"/>
      <c r="K20" s="374"/>
      <c r="L20" s="299"/>
      <c r="M20" s="300"/>
      <c r="N20" s="298"/>
      <c r="O20" s="323"/>
      <c r="P20" s="37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591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592</v>
      </c>
      <c r="B24" s="119"/>
      <c r="C24" s="119"/>
      <c r="D24" s="119"/>
      <c r="E24" s="41"/>
      <c r="F24" s="127" t="s">
        <v>593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594</v>
      </c>
      <c r="B25" s="119"/>
      <c r="C25" s="119"/>
      <c r="D25" s="119" t="s">
        <v>850</v>
      </c>
      <c r="E25" s="6"/>
      <c r="F25" s="127" t="s">
        <v>595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596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564</v>
      </c>
      <c r="C28" s="98"/>
      <c r="D28" s="97" t="s">
        <v>575</v>
      </c>
      <c r="E28" s="96" t="s">
        <v>576</v>
      </c>
      <c r="F28" s="96" t="s">
        <v>577</v>
      </c>
      <c r="G28" s="96" t="s">
        <v>597</v>
      </c>
      <c r="H28" s="96" t="s">
        <v>579</v>
      </c>
      <c r="I28" s="96" t="s">
        <v>580</v>
      </c>
      <c r="J28" s="96" t="s">
        <v>581</v>
      </c>
      <c r="K28" s="96" t="s">
        <v>598</v>
      </c>
      <c r="L28" s="140" t="s">
        <v>583</v>
      </c>
      <c r="M28" s="98" t="s">
        <v>584</v>
      </c>
      <c r="N28" s="95" t="s">
        <v>585</v>
      </c>
      <c r="O28" s="305" t="s">
        <v>586</v>
      </c>
      <c r="P28" s="282"/>
      <c r="Q28" s="1"/>
      <c r="R28" s="302"/>
      <c r="S28" s="302"/>
      <c r="T28" s="302"/>
      <c r="U28" s="295"/>
      <c r="V28" s="295"/>
      <c r="W28" s="295"/>
      <c r="X28" s="295"/>
      <c r="Y28" s="295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380">
        <v>1</v>
      </c>
      <c r="B29" s="357">
        <v>44671</v>
      </c>
      <c r="C29" s="381"/>
      <c r="D29" s="382" t="s">
        <v>874</v>
      </c>
      <c r="E29" s="359" t="s">
        <v>589</v>
      </c>
      <c r="F29" s="359">
        <v>233.5</v>
      </c>
      <c r="G29" s="359">
        <v>227</v>
      </c>
      <c r="H29" s="359">
        <v>227</v>
      </c>
      <c r="I29" s="359" t="s">
        <v>875</v>
      </c>
      <c r="J29" s="369" t="s">
        <v>896</v>
      </c>
      <c r="K29" s="369">
        <f t="shared" ref="K29" si="18">H29-F29</f>
        <v>-6.5</v>
      </c>
      <c r="L29" s="383">
        <f t="shared" ref="L29" si="19">(F29*-0.7)/100</f>
        <v>-1.6344999999999998</v>
      </c>
      <c r="M29" s="384">
        <f t="shared" ref="M29" si="20">(K29+L29)/F29</f>
        <v>-3.4837259100642393E-2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2</v>
      </c>
      <c r="B30" s="357">
        <v>44672</v>
      </c>
      <c r="C30" s="381"/>
      <c r="D30" s="382" t="s">
        <v>520</v>
      </c>
      <c r="E30" s="359" t="s">
        <v>589</v>
      </c>
      <c r="F30" s="359">
        <v>1980</v>
      </c>
      <c r="G30" s="359">
        <v>1920</v>
      </c>
      <c r="H30" s="359">
        <v>1920</v>
      </c>
      <c r="I30" s="359" t="s">
        <v>876</v>
      </c>
      <c r="J30" s="369" t="s">
        <v>938</v>
      </c>
      <c r="K30" s="369">
        <f t="shared" ref="K30" si="21">H30-F30</f>
        <v>-60</v>
      </c>
      <c r="L30" s="383">
        <f t="shared" ref="L30" si="22">(F30*-0.7)/100</f>
        <v>-13.86</v>
      </c>
      <c r="M30" s="384">
        <f t="shared" ref="M30" si="23">(K30+L30)/F30</f>
        <v>-3.7303030303030303E-2</v>
      </c>
      <c r="N30" s="369" t="s">
        <v>599</v>
      </c>
      <c r="O30" s="385">
        <v>44691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380">
        <v>3</v>
      </c>
      <c r="B31" s="357">
        <v>44672</v>
      </c>
      <c r="C31" s="381"/>
      <c r="D31" s="382" t="s">
        <v>116</v>
      </c>
      <c r="E31" s="359" t="s">
        <v>589</v>
      </c>
      <c r="F31" s="359">
        <v>1375</v>
      </c>
      <c r="G31" s="359">
        <v>1340</v>
      </c>
      <c r="H31" s="359">
        <v>1340</v>
      </c>
      <c r="I31" s="359">
        <v>1450</v>
      </c>
      <c r="J31" s="369" t="s">
        <v>912</v>
      </c>
      <c r="K31" s="369">
        <f t="shared" ref="K31" si="24">H31-F31</f>
        <v>-35</v>
      </c>
      <c r="L31" s="383">
        <f t="shared" ref="L31" si="25">(F31*-0.7)/100</f>
        <v>-9.6249999999999982</v>
      </c>
      <c r="M31" s="384">
        <f t="shared" ref="M31" si="26">(K31+L31)/F31</f>
        <v>-3.2454545454545451E-2</v>
      </c>
      <c r="N31" s="369" t="s">
        <v>599</v>
      </c>
      <c r="O31" s="385">
        <v>44687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4</v>
      </c>
      <c r="B32" s="357">
        <v>44673</v>
      </c>
      <c r="C32" s="381"/>
      <c r="D32" s="382" t="s">
        <v>877</v>
      </c>
      <c r="E32" s="359" t="s">
        <v>589</v>
      </c>
      <c r="F32" s="359">
        <v>1710</v>
      </c>
      <c r="G32" s="359">
        <v>1647</v>
      </c>
      <c r="H32" s="359">
        <v>1647</v>
      </c>
      <c r="I32" s="359" t="s">
        <v>878</v>
      </c>
      <c r="J32" s="369" t="s">
        <v>894</v>
      </c>
      <c r="K32" s="369">
        <f t="shared" ref="K32" si="27">H32-F32</f>
        <v>-63</v>
      </c>
      <c r="L32" s="383">
        <f t="shared" ref="L32" si="28">(F32*-0.7)/100</f>
        <v>-11.97</v>
      </c>
      <c r="M32" s="384">
        <f t="shared" ref="M32" si="29">(K32+L32)/F32</f>
        <v>-4.3842105263157898E-2</v>
      </c>
      <c r="N32" s="369" t="s">
        <v>599</v>
      </c>
      <c r="O32" s="385">
        <v>44685</v>
      </c>
      <c r="P32" s="303"/>
      <c r="Q32" s="303"/>
      <c r="R32" s="304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380">
        <v>5</v>
      </c>
      <c r="B33" s="357">
        <v>44676</v>
      </c>
      <c r="C33" s="381"/>
      <c r="D33" s="382" t="s">
        <v>199</v>
      </c>
      <c r="E33" s="359" t="s">
        <v>589</v>
      </c>
      <c r="F33" s="359">
        <v>248.5</v>
      </c>
      <c r="G33" s="359">
        <v>240</v>
      </c>
      <c r="H33" s="359">
        <v>240</v>
      </c>
      <c r="I33" s="359">
        <v>265</v>
      </c>
      <c r="J33" s="369" t="s">
        <v>918</v>
      </c>
      <c r="K33" s="369">
        <f t="shared" ref="K33" si="30">H33-F33</f>
        <v>-8.5</v>
      </c>
      <c r="L33" s="383">
        <f t="shared" ref="L33" si="31">(F33*-0.7)/100</f>
        <v>-1.7394999999999998</v>
      </c>
      <c r="M33" s="384">
        <f t="shared" ref="M33" si="32">(K33+L33)/F33</f>
        <v>-4.1205231388329981E-2</v>
      </c>
      <c r="N33" s="369" t="s">
        <v>599</v>
      </c>
      <c r="O33" s="385">
        <v>44685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418">
        <v>6</v>
      </c>
      <c r="B34" s="401">
        <v>44679</v>
      </c>
      <c r="C34" s="419"/>
      <c r="D34" s="420" t="s">
        <v>296</v>
      </c>
      <c r="E34" s="421" t="s">
        <v>589</v>
      </c>
      <c r="F34" s="421">
        <v>219.5</v>
      </c>
      <c r="G34" s="421">
        <v>214</v>
      </c>
      <c r="H34" s="421">
        <v>214</v>
      </c>
      <c r="I34" s="421" t="s">
        <v>888</v>
      </c>
      <c r="J34" s="410" t="s">
        <v>895</v>
      </c>
      <c r="K34" s="410">
        <f t="shared" ref="K34:K37" si="33">H34-F34</f>
        <v>-5.5</v>
      </c>
      <c r="L34" s="422">
        <f t="shared" ref="L34:L35" si="34">(F34*-0.7)/100</f>
        <v>-1.5364999999999998</v>
      </c>
      <c r="M34" s="423">
        <f t="shared" ref="M34:M37" si="35">(K34+L34)/F34</f>
        <v>-3.2056947608200458E-2</v>
      </c>
      <c r="N34" s="410" t="s">
        <v>599</v>
      </c>
      <c r="O34" s="424">
        <v>44685</v>
      </c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380">
        <v>7</v>
      </c>
      <c r="B35" s="357">
        <v>44686</v>
      </c>
      <c r="C35" s="381"/>
      <c r="D35" s="382" t="s">
        <v>908</v>
      </c>
      <c r="E35" s="359" t="s">
        <v>589</v>
      </c>
      <c r="F35" s="359">
        <v>755.5</v>
      </c>
      <c r="G35" s="359">
        <v>730</v>
      </c>
      <c r="H35" s="359">
        <v>730</v>
      </c>
      <c r="I35" s="359" t="s">
        <v>698</v>
      </c>
      <c r="J35" s="369" t="s">
        <v>919</v>
      </c>
      <c r="K35" s="369">
        <f t="shared" si="33"/>
        <v>-25.5</v>
      </c>
      <c r="L35" s="383">
        <f t="shared" si="34"/>
        <v>-5.2885</v>
      </c>
      <c r="M35" s="384">
        <f t="shared" si="35"/>
        <v>-4.0752481800132363E-2</v>
      </c>
      <c r="N35" s="369" t="s">
        <v>599</v>
      </c>
      <c r="O35" s="385">
        <v>44685</v>
      </c>
      <c r="P35" s="303"/>
      <c r="Q35" s="303"/>
      <c r="R35" s="304" t="s">
        <v>866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426">
        <v>8</v>
      </c>
      <c r="B36" s="340">
        <v>44690</v>
      </c>
      <c r="C36" s="427"/>
      <c r="D36" s="428" t="s">
        <v>201</v>
      </c>
      <c r="E36" s="285" t="s">
        <v>589</v>
      </c>
      <c r="F36" s="285">
        <v>3400</v>
      </c>
      <c r="G36" s="285">
        <v>3290</v>
      </c>
      <c r="H36" s="285">
        <v>3455</v>
      </c>
      <c r="I36" s="285" t="s">
        <v>922</v>
      </c>
      <c r="J36" s="341" t="s">
        <v>726</v>
      </c>
      <c r="K36" s="341">
        <f t="shared" si="33"/>
        <v>55</v>
      </c>
      <c r="L36" s="342">
        <f>(F36*-0.07)/100</f>
        <v>-2.3800000000000003</v>
      </c>
      <c r="M36" s="343">
        <f t="shared" si="35"/>
        <v>1.5476470588235293E-2</v>
      </c>
      <c r="N36" s="341" t="s">
        <v>587</v>
      </c>
      <c r="O36" s="344">
        <v>44690</v>
      </c>
      <c r="P36" s="303"/>
      <c r="Q36" s="303"/>
      <c r="R36" s="304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380">
        <v>9</v>
      </c>
      <c r="B37" s="357">
        <v>44690</v>
      </c>
      <c r="C37" s="381"/>
      <c r="D37" s="382" t="s">
        <v>145</v>
      </c>
      <c r="E37" s="359" t="s">
        <v>589</v>
      </c>
      <c r="F37" s="359">
        <v>1605</v>
      </c>
      <c r="G37" s="359">
        <v>1550</v>
      </c>
      <c r="H37" s="359">
        <v>1550</v>
      </c>
      <c r="I37" s="359" t="s">
        <v>928</v>
      </c>
      <c r="J37" s="410" t="s">
        <v>976</v>
      </c>
      <c r="K37" s="410">
        <f t="shared" si="33"/>
        <v>-55</v>
      </c>
      <c r="L37" s="422">
        <f t="shared" ref="L37" si="36">(F37*-0.7)/100</f>
        <v>-11.234999999999999</v>
      </c>
      <c r="M37" s="423">
        <f t="shared" si="35"/>
        <v>-4.1267912772585673E-2</v>
      </c>
      <c r="N37" s="410" t="s">
        <v>599</v>
      </c>
      <c r="O37" s="424">
        <v>44693</v>
      </c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426">
        <v>10</v>
      </c>
      <c r="B38" s="340">
        <v>44691</v>
      </c>
      <c r="C38" s="427"/>
      <c r="D38" s="428" t="s">
        <v>331</v>
      </c>
      <c r="E38" s="285" t="s">
        <v>589</v>
      </c>
      <c r="F38" s="285">
        <v>720</v>
      </c>
      <c r="G38" s="285">
        <v>699</v>
      </c>
      <c r="H38" s="285">
        <v>760</v>
      </c>
      <c r="I38" s="285" t="s">
        <v>944</v>
      </c>
      <c r="J38" s="341" t="s">
        <v>631</v>
      </c>
      <c r="K38" s="341">
        <f t="shared" ref="K38" si="37">H38-F38</f>
        <v>40</v>
      </c>
      <c r="L38" s="342">
        <f>(F38*-0.7)/100</f>
        <v>-5.0399999999999991</v>
      </c>
      <c r="M38" s="343">
        <f t="shared" ref="M38" si="38">(K38+L38)/F38</f>
        <v>4.855555555555556E-2</v>
      </c>
      <c r="N38" s="341" t="s">
        <v>587</v>
      </c>
      <c r="O38" s="344">
        <v>44692</v>
      </c>
      <c r="P38" s="303"/>
      <c r="Q38" s="303"/>
      <c r="R38" s="304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418">
        <v>11</v>
      </c>
      <c r="B39" s="401">
        <v>44691</v>
      </c>
      <c r="C39" s="419"/>
      <c r="D39" s="420" t="s">
        <v>192</v>
      </c>
      <c r="E39" s="421" t="s">
        <v>589</v>
      </c>
      <c r="F39" s="421">
        <v>2230</v>
      </c>
      <c r="G39" s="421">
        <v>2160</v>
      </c>
      <c r="H39" s="421">
        <v>2160</v>
      </c>
      <c r="I39" s="421" t="s">
        <v>945</v>
      </c>
      <c r="J39" s="410" t="s">
        <v>897</v>
      </c>
      <c r="K39" s="410">
        <f t="shared" ref="K39:K40" si="39">H39-F39</f>
        <v>-70</v>
      </c>
      <c r="L39" s="422">
        <f t="shared" ref="L39" si="40">(F39*-0.7)/100</f>
        <v>-15.61</v>
      </c>
      <c r="M39" s="423">
        <f t="shared" ref="M39:M40" si="41">(K39+L39)/F39</f>
        <v>-3.8390134529147982E-2</v>
      </c>
      <c r="N39" s="410" t="s">
        <v>599</v>
      </c>
      <c r="O39" s="424">
        <v>44691</v>
      </c>
      <c r="P39" s="303"/>
      <c r="Q39" s="303"/>
      <c r="R39" s="304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s="257" customFormat="1" ht="15" customHeight="1">
      <c r="A40" s="438">
        <v>12</v>
      </c>
      <c r="B40" s="439">
        <v>44692</v>
      </c>
      <c r="C40" s="440"/>
      <c r="D40" s="441" t="s">
        <v>331</v>
      </c>
      <c r="E40" s="442" t="s">
        <v>589</v>
      </c>
      <c r="F40" s="442">
        <v>720</v>
      </c>
      <c r="G40" s="442">
        <v>699</v>
      </c>
      <c r="H40" s="442">
        <v>740</v>
      </c>
      <c r="I40" s="442" t="s">
        <v>944</v>
      </c>
      <c r="J40" s="370" t="s">
        <v>963</v>
      </c>
      <c r="K40" s="370">
        <f t="shared" si="39"/>
        <v>20</v>
      </c>
      <c r="L40" s="443">
        <f>(F40*-0.7)/100</f>
        <v>-5.0399999999999991</v>
      </c>
      <c r="M40" s="444">
        <f t="shared" si="41"/>
        <v>2.077777777777778E-2</v>
      </c>
      <c r="N40" s="370" t="s">
        <v>587</v>
      </c>
      <c r="O40" s="445">
        <v>44693</v>
      </c>
      <c r="P40" s="303"/>
      <c r="Q40" s="303"/>
      <c r="R40" s="304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1"/>
      <c r="AJ40" s="294"/>
      <c r="AK40" s="294"/>
      <c r="AL40" s="294"/>
    </row>
    <row r="41" spans="1:38" s="257" customFormat="1" ht="15" customHeight="1">
      <c r="A41" s="426">
        <v>13</v>
      </c>
      <c r="B41" s="340">
        <v>44694</v>
      </c>
      <c r="C41" s="427"/>
      <c r="D41" s="428" t="s">
        <v>51</v>
      </c>
      <c r="E41" s="285" t="s">
        <v>589</v>
      </c>
      <c r="F41" s="285">
        <v>361</v>
      </c>
      <c r="G41" s="285">
        <v>349</v>
      </c>
      <c r="H41" s="285">
        <v>372.5</v>
      </c>
      <c r="I41" s="285" t="s">
        <v>978</v>
      </c>
      <c r="J41" s="370" t="s">
        <v>991</v>
      </c>
      <c r="K41" s="370">
        <f t="shared" ref="K41" si="42">H41-F41</f>
        <v>11.5</v>
      </c>
      <c r="L41" s="443">
        <f>(F41*-0.7)/100</f>
        <v>-2.5269999999999997</v>
      </c>
      <c r="M41" s="444">
        <f t="shared" ref="M41" si="43">(K41+L41)/F41</f>
        <v>2.4855955678670362E-2</v>
      </c>
      <c r="N41" s="370" t="s">
        <v>587</v>
      </c>
      <c r="O41" s="445">
        <v>44697</v>
      </c>
      <c r="P41" s="303"/>
      <c r="Q41" s="303"/>
      <c r="R41" s="304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1"/>
      <c r="AJ41" s="294"/>
      <c r="AK41" s="294"/>
      <c r="AL41" s="294"/>
    </row>
    <row r="42" spans="1:38" s="257" customFormat="1" ht="15" customHeight="1">
      <c r="A42" s="426">
        <v>14</v>
      </c>
      <c r="B42" s="340">
        <v>44694</v>
      </c>
      <c r="C42" s="427"/>
      <c r="D42" s="428" t="s">
        <v>178</v>
      </c>
      <c r="E42" s="285" t="s">
        <v>589</v>
      </c>
      <c r="F42" s="285">
        <v>2420</v>
      </c>
      <c r="G42" s="285">
        <v>2345</v>
      </c>
      <c r="H42" s="285">
        <v>2497.5</v>
      </c>
      <c r="I42" s="285" t="s">
        <v>979</v>
      </c>
      <c r="J42" s="370" t="s">
        <v>1022</v>
      </c>
      <c r="K42" s="370">
        <f t="shared" ref="K42:K43" si="44">H42-F42</f>
        <v>77.5</v>
      </c>
      <c r="L42" s="443">
        <f t="shared" ref="L42:L44" si="45">(F42*-0.7)/100</f>
        <v>-16.940000000000001</v>
      </c>
      <c r="M42" s="444">
        <f t="shared" ref="M42:M44" si="46">(K42+L42)/F42</f>
        <v>2.5024793388429754E-2</v>
      </c>
      <c r="N42" s="370" t="s">
        <v>587</v>
      </c>
      <c r="O42" s="445">
        <v>44698</v>
      </c>
      <c r="P42" s="303"/>
      <c r="Q42" s="303"/>
      <c r="R42" s="304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1"/>
      <c r="AJ42" s="294"/>
      <c r="AK42" s="294"/>
      <c r="AL42" s="294"/>
    </row>
    <row r="43" spans="1:38" s="257" customFormat="1" ht="15" customHeight="1">
      <c r="A43" s="426">
        <v>15</v>
      </c>
      <c r="B43" s="340">
        <v>44697</v>
      </c>
      <c r="C43" s="427"/>
      <c r="D43" s="428" t="s">
        <v>61</v>
      </c>
      <c r="E43" s="285" t="s">
        <v>589</v>
      </c>
      <c r="F43" s="285">
        <v>639</v>
      </c>
      <c r="G43" s="285">
        <v>620</v>
      </c>
      <c r="H43" s="285">
        <v>657.5</v>
      </c>
      <c r="I43" s="285" t="s">
        <v>997</v>
      </c>
      <c r="J43" s="370" t="s">
        <v>1023</v>
      </c>
      <c r="K43" s="370">
        <f t="shared" si="44"/>
        <v>18.5</v>
      </c>
      <c r="L43" s="443">
        <f t="shared" si="45"/>
        <v>-4.4729999999999999</v>
      </c>
      <c r="M43" s="444">
        <f t="shared" si="46"/>
        <v>2.1951486697965573E-2</v>
      </c>
      <c r="N43" s="370" t="s">
        <v>587</v>
      </c>
      <c r="O43" s="445">
        <v>44698</v>
      </c>
      <c r="P43" s="303"/>
      <c r="Q43" s="303"/>
      <c r="R43" s="304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1"/>
      <c r="AJ43" s="294"/>
      <c r="AK43" s="294"/>
      <c r="AL43" s="294"/>
    </row>
    <row r="44" spans="1:38" s="257" customFormat="1" ht="15" customHeight="1">
      <c r="A44" s="380">
        <v>16</v>
      </c>
      <c r="B44" s="357">
        <v>44697</v>
      </c>
      <c r="C44" s="381"/>
      <c r="D44" s="382" t="s">
        <v>133</v>
      </c>
      <c r="E44" s="359" t="s">
        <v>998</v>
      </c>
      <c r="F44" s="359">
        <v>187.5</v>
      </c>
      <c r="G44" s="359">
        <v>195</v>
      </c>
      <c r="H44" s="359">
        <v>195</v>
      </c>
      <c r="I44" s="359" t="s">
        <v>999</v>
      </c>
      <c r="J44" s="410" t="s">
        <v>1024</v>
      </c>
      <c r="K44" s="410">
        <f>F44-H44</f>
        <v>-7.5</v>
      </c>
      <c r="L44" s="422">
        <f t="shared" si="45"/>
        <v>-1.3125</v>
      </c>
      <c r="M44" s="423">
        <f t="shared" si="46"/>
        <v>-4.7E-2</v>
      </c>
      <c r="N44" s="410" t="s">
        <v>599</v>
      </c>
      <c r="O44" s="424">
        <v>44691</v>
      </c>
      <c r="P44" s="303"/>
      <c r="Q44" s="303"/>
      <c r="R44" s="304" t="s">
        <v>866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1"/>
      <c r="AJ44" s="294"/>
      <c r="AK44" s="294"/>
      <c r="AL44" s="294"/>
    </row>
    <row r="45" spans="1:38" s="257" customFormat="1" ht="15" customHeight="1">
      <c r="A45" s="335"/>
      <c r="B45" s="248"/>
      <c r="C45" s="336"/>
      <c r="D45" s="337"/>
      <c r="E45" s="251"/>
      <c r="F45" s="251"/>
      <c r="G45" s="251"/>
      <c r="H45" s="251"/>
      <c r="I45" s="251"/>
      <c r="J45" s="298"/>
      <c r="K45" s="298"/>
      <c r="L45" s="299"/>
      <c r="M45" s="300"/>
      <c r="N45" s="298"/>
      <c r="O45" s="323"/>
      <c r="P45" s="303"/>
      <c r="Q45" s="303"/>
      <c r="R45" s="304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1"/>
      <c r="AJ45" s="294"/>
      <c r="AK45" s="294"/>
      <c r="AL45" s="294"/>
    </row>
    <row r="46" spans="1:38" s="257" customFormat="1" ht="15" customHeight="1">
      <c r="A46" s="335"/>
      <c r="B46" s="248"/>
      <c r="C46" s="336"/>
      <c r="D46" s="337"/>
      <c r="E46" s="251"/>
      <c r="F46" s="251"/>
      <c r="G46" s="251"/>
      <c r="H46" s="251"/>
      <c r="I46" s="251"/>
      <c r="J46" s="298"/>
      <c r="K46" s="298"/>
      <c r="L46" s="299"/>
      <c r="M46" s="300"/>
      <c r="N46" s="298"/>
      <c r="O46" s="323"/>
      <c r="P46" s="303"/>
      <c r="Q46" s="303"/>
      <c r="R46" s="304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1"/>
      <c r="AJ46" s="294"/>
      <c r="AK46" s="294"/>
      <c r="AL46" s="294"/>
    </row>
    <row r="47" spans="1:38" ht="15" customHeight="1">
      <c r="A47" s="306"/>
      <c r="B47" s="307"/>
      <c r="C47" s="308"/>
      <c r="D47" s="309"/>
      <c r="E47" s="310"/>
      <c r="F47" s="310"/>
      <c r="G47" s="310"/>
      <c r="H47" s="310"/>
      <c r="I47" s="310"/>
      <c r="J47" s="311"/>
      <c r="K47" s="311"/>
      <c r="L47" s="312"/>
      <c r="M47" s="313"/>
      <c r="N47" s="311"/>
      <c r="O47" s="314"/>
      <c r="P47" s="1"/>
      <c r="Q47" s="1"/>
      <c r="R47" s="31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19" t="s">
        <v>591</v>
      </c>
      <c r="B48" s="142"/>
      <c r="C48" s="142"/>
      <c r="D48" s="1"/>
      <c r="E48" s="6"/>
      <c r="F48" s="6"/>
      <c r="G48" s="6"/>
      <c r="H48" s="6" t="s">
        <v>603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97"/>
      <c r="AD48" s="297"/>
      <c r="AE48" s="297"/>
      <c r="AF48" s="297"/>
      <c r="AG48" s="297"/>
      <c r="AH48" s="297"/>
    </row>
    <row r="49" spans="1:38" ht="12.75" customHeight="1">
      <c r="A49" s="126" t="s">
        <v>592</v>
      </c>
      <c r="B49" s="119"/>
      <c r="C49" s="119"/>
      <c r="D49" s="119"/>
      <c r="E49" s="41"/>
      <c r="F49" s="127" t="s">
        <v>593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595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604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564</v>
      </c>
      <c r="C53" s="96"/>
      <c r="D53" s="97" t="s">
        <v>575</v>
      </c>
      <c r="E53" s="96" t="s">
        <v>576</v>
      </c>
      <c r="F53" s="96" t="s">
        <v>577</v>
      </c>
      <c r="G53" s="96" t="s">
        <v>597</v>
      </c>
      <c r="H53" s="96" t="s">
        <v>579</v>
      </c>
      <c r="I53" s="96" t="s">
        <v>580</v>
      </c>
      <c r="J53" s="95" t="s">
        <v>581</v>
      </c>
      <c r="K53" s="149" t="s">
        <v>605</v>
      </c>
      <c r="L53" s="98" t="s">
        <v>583</v>
      </c>
      <c r="M53" s="149" t="s">
        <v>606</v>
      </c>
      <c r="N53" s="96" t="s">
        <v>607</v>
      </c>
      <c r="O53" s="95" t="s">
        <v>585</v>
      </c>
      <c r="P53" s="97" t="s">
        <v>586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3.15" customHeight="1">
      <c r="A54" s="373">
        <v>1</v>
      </c>
      <c r="B54" s="357">
        <v>44680</v>
      </c>
      <c r="C54" s="358"/>
      <c r="D54" s="358" t="s">
        <v>883</v>
      </c>
      <c r="E54" s="359" t="s">
        <v>589</v>
      </c>
      <c r="F54" s="359">
        <v>4545</v>
      </c>
      <c r="G54" s="359">
        <v>4440</v>
      </c>
      <c r="H54" s="354">
        <v>4440</v>
      </c>
      <c r="I54" s="354" t="s">
        <v>886</v>
      </c>
      <c r="J54" s="353" t="s">
        <v>872</v>
      </c>
      <c r="K54" s="354">
        <f t="shared" ref="K54" si="47">H54-F54</f>
        <v>-105</v>
      </c>
      <c r="L54" s="355">
        <f t="shared" ref="L54:L55" si="48">(H54*N54)*0.07%</f>
        <v>388.50000000000006</v>
      </c>
      <c r="M54" s="356">
        <f t="shared" ref="M54" si="49">(K54*N54)-L54</f>
        <v>-13513.5</v>
      </c>
      <c r="N54" s="354">
        <v>125</v>
      </c>
      <c r="O54" s="369" t="s">
        <v>599</v>
      </c>
      <c r="P54" s="357">
        <v>44683</v>
      </c>
      <c r="Q54" s="249"/>
      <c r="R54" s="253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373">
        <v>2</v>
      </c>
      <c r="B55" s="357">
        <v>44680</v>
      </c>
      <c r="C55" s="358"/>
      <c r="D55" s="358" t="s">
        <v>884</v>
      </c>
      <c r="E55" s="359" t="s">
        <v>589</v>
      </c>
      <c r="F55" s="359">
        <v>2060</v>
      </c>
      <c r="G55" s="359">
        <v>1990</v>
      </c>
      <c r="H55" s="354">
        <v>1990</v>
      </c>
      <c r="I55" s="354" t="s">
        <v>885</v>
      </c>
      <c r="J55" s="353" t="s">
        <v>897</v>
      </c>
      <c r="K55" s="354">
        <f t="shared" ref="K55" si="50">H55-F55</f>
        <v>-70</v>
      </c>
      <c r="L55" s="355">
        <f t="shared" si="48"/>
        <v>278.60000000000002</v>
      </c>
      <c r="M55" s="356">
        <f t="shared" ref="M55" si="51">(K55*N55)-L55</f>
        <v>-14278.6</v>
      </c>
      <c r="N55" s="354">
        <v>200</v>
      </c>
      <c r="O55" s="369" t="s">
        <v>599</v>
      </c>
      <c r="P55" s="357">
        <v>44685</v>
      </c>
      <c r="Q55" s="249"/>
      <c r="R55" s="253" t="s">
        <v>866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373">
        <v>3</v>
      </c>
      <c r="B56" s="357">
        <v>44683</v>
      </c>
      <c r="C56" s="358"/>
      <c r="D56" s="358" t="s">
        <v>879</v>
      </c>
      <c r="E56" s="359" t="s">
        <v>589</v>
      </c>
      <c r="F56" s="359">
        <v>1624</v>
      </c>
      <c r="G56" s="359">
        <v>1585</v>
      </c>
      <c r="H56" s="354">
        <v>1585</v>
      </c>
      <c r="I56" s="354" t="s">
        <v>889</v>
      </c>
      <c r="J56" s="353" t="s">
        <v>903</v>
      </c>
      <c r="K56" s="354">
        <f t="shared" ref="K56:K57" si="52">H56-F56</f>
        <v>-39</v>
      </c>
      <c r="L56" s="355">
        <f t="shared" ref="L56:L57" si="53">(H56*N56)*0.07%</f>
        <v>388.32500000000005</v>
      </c>
      <c r="M56" s="356">
        <f t="shared" ref="M56:M57" si="54">(K56*N56)-L56</f>
        <v>-14038.325000000001</v>
      </c>
      <c r="N56" s="354">
        <v>350</v>
      </c>
      <c r="O56" s="369" t="s">
        <v>599</v>
      </c>
      <c r="P56" s="357">
        <v>44686</v>
      </c>
      <c r="Q56" s="249"/>
      <c r="R56" s="253" t="s">
        <v>866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359">
        <v>4</v>
      </c>
      <c r="B57" s="357">
        <v>44686</v>
      </c>
      <c r="C57" s="358"/>
      <c r="D57" s="358" t="s">
        <v>904</v>
      </c>
      <c r="E57" s="359" t="s">
        <v>589</v>
      </c>
      <c r="F57" s="359">
        <v>371</v>
      </c>
      <c r="G57" s="359">
        <v>360</v>
      </c>
      <c r="H57" s="354">
        <v>360</v>
      </c>
      <c r="I57" s="354" t="s">
        <v>906</v>
      </c>
      <c r="J57" s="353" t="s">
        <v>939</v>
      </c>
      <c r="K57" s="354">
        <f t="shared" si="52"/>
        <v>-11</v>
      </c>
      <c r="L57" s="355">
        <f t="shared" si="53"/>
        <v>277.20000000000005</v>
      </c>
      <c r="M57" s="356">
        <f t="shared" si="54"/>
        <v>-12377.2</v>
      </c>
      <c r="N57" s="354">
        <v>1100</v>
      </c>
      <c r="O57" s="369" t="s">
        <v>599</v>
      </c>
      <c r="P57" s="357">
        <v>44687</v>
      </c>
      <c r="Q57" s="249"/>
      <c r="R57" s="253" t="s">
        <v>866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73">
        <v>5</v>
      </c>
      <c r="B58" s="357">
        <v>44686</v>
      </c>
      <c r="C58" s="358"/>
      <c r="D58" s="358" t="s">
        <v>905</v>
      </c>
      <c r="E58" s="359" t="s">
        <v>589</v>
      </c>
      <c r="F58" s="359">
        <v>523.5</v>
      </c>
      <c r="G58" s="359">
        <v>502</v>
      </c>
      <c r="H58" s="354">
        <v>502</v>
      </c>
      <c r="I58" s="354" t="s">
        <v>907</v>
      </c>
      <c r="J58" s="353" t="s">
        <v>913</v>
      </c>
      <c r="K58" s="354">
        <f t="shared" ref="K58" si="55">H58-F58</f>
        <v>-21.5</v>
      </c>
      <c r="L58" s="355">
        <f t="shared" ref="L58" si="56">(H58*N58)*0.07%</f>
        <v>193.27000000000004</v>
      </c>
      <c r="M58" s="356">
        <f t="shared" ref="M58" si="57">(K58*N58)-L58</f>
        <v>-12018.27</v>
      </c>
      <c r="N58" s="354">
        <v>550</v>
      </c>
      <c r="O58" s="369" t="s">
        <v>599</v>
      </c>
      <c r="P58" s="357">
        <v>44687</v>
      </c>
      <c r="Q58" s="249"/>
      <c r="R58" s="253" t="s">
        <v>866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285">
        <v>6</v>
      </c>
      <c r="B59" s="340">
        <v>44690</v>
      </c>
      <c r="C59" s="425"/>
      <c r="D59" s="425" t="s">
        <v>923</v>
      </c>
      <c r="E59" s="285" t="s">
        <v>589</v>
      </c>
      <c r="F59" s="285">
        <v>255</v>
      </c>
      <c r="G59" s="285">
        <v>248</v>
      </c>
      <c r="H59" s="397">
        <v>261</v>
      </c>
      <c r="I59" s="397" t="s">
        <v>924</v>
      </c>
      <c r="J59" s="396" t="s">
        <v>925</v>
      </c>
      <c r="K59" s="397">
        <f t="shared" ref="K59:K60" si="58">H59-F59</f>
        <v>6</v>
      </c>
      <c r="L59" s="398">
        <f t="shared" ref="L59:L60" si="59">(H59*N59)*0.07%</f>
        <v>310.59000000000003</v>
      </c>
      <c r="M59" s="399">
        <f t="shared" ref="M59:M60" si="60">(K59*N59)-L59</f>
        <v>9889.41</v>
      </c>
      <c r="N59" s="397">
        <v>1700</v>
      </c>
      <c r="O59" s="341" t="s">
        <v>587</v>
      </c>
      <c r="P59" s="429">
        <v>44690</v>
      </c>
      <c r="Q59" s="249"/>
      <c r="R59" s="253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359">
        <v>7</v>
      </c>
      <c r="B60" s="357">
        <v>44690</v>
      </c>
      <c r="C60" s="358"/>
      <c r="D60" s="358" t="s">
        <v>926</v>
      </c>
      <c r="E60" s="359" t="s">
        <v>589</v>
      </c>
      <c r="F60" s="359">
        <v>2695</v>
      </c>
      <c r="G60" s="359">
        <v>2625</v>
      </c>
      <c r="H60" s="354">
        <v>2625</v>
      </c>
      <c r="I60" s="354" t="s">
        <v>927</v>
      </c>
      <c r="J60" s="353" t="s">
        <v>897</v>
      </c>
      <c r="K60" s="354">
        <f t="shared" si="58"/>
        <v>-70</v>
      </c>
      <c r="L60" s="355">
        <f t="shared" si="59"/>
        <v>321.56250000000006</v>
      </c>
      <c r="M60" s="356">
        <f t="shared" si="60"/>
        <v>-12571.5625</v>
      </c>
      <c r="N60" s="354">
        <v>175</v>
      </c>
      <c r="O60" s="369" t="s">
        <v>599</v>
      </c>
      <c r="P60" s="357">
        <v>44687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285">
        <v>8</v>
      </c>
      <c r="B61" s="340">
        <v>44690</v>
      </c>
      <c r="C61" s="425"/>
      <c r="D61" s="425" t="s">
        <v>932</v>
      </c>
      <c r="E61" s="285" t="s">
        <v>589</v>
      </c>
      <c r="F61" s="285">
        <v>2195</v>
      </c>
      <c r="G61" s="285">
        <v>2145</v>
      </c>
      <c r="H61" s="397">
        <v>2232.5</v>
      </c>
      <c r="I61" s="397" t="s">
        <v>933</v>
      </c>
      <c r="J61" s="396" t="s">
        <v>943</v>
      </c>
      <c r="K61" s="397">
        <f t="shared" ref="K61" si="61">H61-F61</f>
        <v>37.5</v>
      </c>
      <c r="L61" s="398">
        <f t="shared" ref="L61" si="62">(H61*N61)*0.07%</f>
        <v>390.68750000000006</v>
      </c>
      <c r="M61" s="399">
        <f t="shared" ref="M61" si="63">(K61*N61)-L61</f>
        <v>8984.3125</v>
      </c>
      <c r="N61" s="397">
        <v>250</v>
      </c>
      <c r="O61" s="341" t="s">
        <v>587</v>
      </c>
      <c r="P61" s="344">
        <v>44691</v>
      </c>
      <c r="Q61" s="249"/>
      <c r="R61" s="253" t="s">
        <v>588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251">
        <v>9</v>
      </c>
      <c r="B62" s="248">
        <v>44690</v>
      </c>
      <c r="C62" s="324"/>
      <c r="D62" s="324" t="s">
        <v>934</v>
      </c>
      <c r="E62" s="251" t="s">
        <v>589</v>
      </c>
      <c r="F62" s="251" t="s">
        <v>935</v>
      </c>
      <c r="G62" s="251">
        <v>3345</v>
      </c>
      <c r="H62" s="252"/>
      <c r="I62" s="252" t="s">
        <v>936</v>
      </c>
      <c r="J62" s="298" t="s">
        <v>590</v>
      </c>
      <c r="K62" s="252"/>
      <c r="L62" s="283"/>
      <c r="M62" s="284"/>
      <c r="N62" s="252"/>
      <c r="O62" s="292"/>
      <c r="P62" s="293"/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s="247" customFormat="1" ht="13.15" customHeight="1">
      <c r="A63" s="285">
        <v>10</v>
      </c>
      <c r="B63" s="340">
        <v>44691</v>
      </c>
      <c r="C63" s="425"/>
      <c r="D63" s="425" t="s">
        <v>940</v>
      </c>
      <c r="E63" s="285" t="s">
        <v>589</v>
      </c>
      <c r="F63" s="285">
        <v>2225</v>
      </c>
      <c r="G63" s="285">
        <v>2180</v>
      </c>
      <c r="H63" s="397">
        <v>2260</v>
      </c>
      <c r="I63" s="397" t="s">
        <v>941</v>
      </c>
      <c r="J63" s="396" t="s">
        <v>865</v>
      </c>
      <c r="K63" s="397">
        <f t="shared" ref="K63:K64" si="64">H63-F63</f>
        <v>35</v>
      </c>
      <c r="L63" s="398">
        <f t="shared" ref="L63:L64" si="65">(H63*N63)*0.07%</f>
        <v>593.25000000000011</v>
      </c>
      <c r="M63" s="399">
        <f t="shared" ref="M63:M64" si="66">(K63*N63)-L63</f>
        <v>12531.75</v>
      </c>
      <c r="N63" s="397">
        <v>375</v>
      </c>
      <c r="O63" s="341" t="s">
        <v>587</v>
      </c>
      <c r="P63" s="344">
        <v>44691</v>
      </c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0"/>
      <c r="AG63" s="307"/>
      <c r="AH63" s="249"/>
      <c r="AI63" s="249"/>
      <c r="AJ63" s="310"/>
      <c r="AK63" s="310"/>
      <c r="AL63" s="310"/>
    </row>
    <row r="64" spans="1:38" s="247" customFormat="1" ht="13.15" customHeight="1">
      <c r="A64" s="359">
        <v>11</v>
      </c>
      <c r="B64" s="357">
        <v>44691</v>
      </c>
      <c r="C64" s="358"/>
      <c r="D64" s="358" t="s">
        <v>940</v>
      </c>
      <c r="E64" s="359" t="s">
        <v>589</v>
      </c>
      <c r="F64" s="359">
        <v>2225</v>
      </c>
      <c r="G64" s="359">
        <v>2180</v>
      </c>
      <c r="H64" s="354">
        <v>2180</v>
      </c>
      <c r="I64" s="354" t="s">
        <v>941</v>
      </c>
      <c r="J64" s="353" t="s">
        <v>942</v>
      </c>
      <c r="K64" s="354">
        <f t="shared" si="64"/>
        <v>-45</v>
      </c>
      <c r="L64" s="355">
        <f t="shared" si="65"/>
        <v>572.25000000000011</v>
      </c>
      <c r="M64" s="356">
        <f t="shared" si="66"/>
        <v>-17447.25</v>
      </c>
      <c r="N64" s="354">
        <v>375</v>
      </c>
      <c r="O64" s="369" t="s">
        <v>599</v>
      </c>
      <c r="P64" s="357">
        <v>44691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0"/>
      <c r="AG64" s="307"/>
      <c r="AH64" s="249"/>
      <c r="AI64" s="249"/>
      <c r="AJ64" s="310"/>
      <c r="AK64" s="310"/>
      <c r="AL64" s="310"/>
    </row>
    <row r="65" spans="1:38" s="247" customFormat="1" ht="13.15" customHeight="1">
      <c r="A65" s="359">
        <v>12</v>
      </c>
      <c r="B65" s="357">
        <v>44691</v>
      </c>
      <c r="C65" s="358"/>
      <c r="D65" s="358" t="s">
        <v>932</v>
      </c>
      <c r="E65" s="359" t="s">
        <v>589</v>
      </c>
      <c r="F65" s="359">
        <v>2195</v>
      </c>
      <c r="G65" s="359">
        <v>2145</v>
      </c>
      <c r="H65" s="354">
        <v>2145</v>
      </c>
      <c r="I65" s="354" t="s">
        <v>933</v>
      </c>
      <c r="J65" s="353" t="s">
        <v>964</v>
      </c>
      <c r="K65" s="354">
        <f t="shared" ref="K65" si="67">H65-F65</f>
        <v>-50</v>
      </c>
      <c r="L65" s="355">
        <f t="shared" ref="L65" si="68">(H65*N65)*0.07%</f>
        <v>375.37500000000006</v>
      </c>
      <c r="M65" s="356">
        <f t="shared" ref="M65" si="69">(K65*N65)-L65</f>
        <v>-12875.375</v>
      </c>
      <c r="N65" s="354">
        <v>250</v>
      </c>
      <c r="O65" s="369" t="s">
        <v>599</v>
      </c>
      <c r="P65" s="357">
        <v>44693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0"/>
      <c r="AG65" s="307"/>
      <c r="AH65" s="249"/>
      <c r="AI65" s="249"/>
      <c r="AJ65" s="310"/>
      <c r="AK65" s="310"/>
      <c r="AL65" s="310"/>
    </row>
    <row r="66" spans="1:38" s="247" customFormat="1" ht="13.15" customHeight="1">
      <c r="A66" s="285">
        <v>13</v>
      </c>
      <c r="B66" s="340">
        <v>44692</v>
      </c>
      <c r="C66" s="425"/>
      <c r="D66" s="425" t="s">
        <v>951</v>
      </c>
      <c r="E66" s="285" t="s">
        <v>589</v>
      </c>
      <c r="F66" s="285">
        <v>16010</v>
      </c>
      <c r="G66" s="285">
        <v>15840</v>
      </c>
      <c r="H66" s="397">
        <v>16110</v>
      </c>
      <c r="I66" s="397" t="s">
        <v>952</v>
      </c>
      <c r="J66" s="396" t="s">
        <v>852</v>
      </c>
      <c r="K66" s="397">
        <f t="shared" ref="K66:K67" si="70">H66-F66</f>
        <v>100</v>
      </c>
      <c r="L66" s="398">
        <f t="shared" ref="L66:L67" si="71">(H66*N66)*0.07%</f>
        <v>563.85000000000014</v>
      </c>
      <c r="M66" s="399">
        <f t="shared" ref="M66:M67" si="72">(K66*N66)-L66</f>
        <v>4436.1499999999996</v>
      </c>
      <c r="N66" s="397">
        <v>50</v>
      </c>
      <c r="O66" s="341" t="s">
        <v>587</v>
      </c>
      <c r="P66" s="344">
        <v>44692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0"/>
      <c r="AG66" s="307"/>
      <c r="AH66" s="249"/>
      <c r="AI66" s="249"/>
      <c r="AJ66" s="310"/>
      <c r="AK66" s="310"/>
      <c r="AL66" s="310"/>
    </row>
    <row r="67" spans="1:38" s="247" customFormat="1" ht="13.15" customHeight="1">
      <c r="A67" s="359">
        <v>14</v>
      </c>
      <c r="B67" s="357">
        <v>44693</v>
      </c>
      <c r="C67" s="358"/>
      <c r="D67" s="358" t="s">
        <v>951</v>
      </c>
      <c r="E67" s="359" t="s">
        <v>589</v>
      </c>
      <c r="F67" s="359">
        <v>15935</v>
      </c>
      <c r="G67" s="359">
        <v>15780</v>
      </c>
      <c r="H67" s="354">
        <v>15780</v>
      </c>
      <c r="I67" s="354" t="s">
        <v>966</v>
      </c>
      <c r="J67" s="353" t="s">
        <v>967</v>
      </c>
      <c r="K67" s="354">
        <f t="shared" si="70"/>
        <v>-155</v>
      </c>
      <c r="L67" s="355">
        <f t="shared" si="71"/>
        <v>552.30000000000007</v>
      </c>
      <c r="M67" s="356">
        <f t="shared" si="72"/>
        <v>-8302.2999999999993</v>
      </c>
      <c r="N67" s="354">
        <v>50</v>
      </c>
      <c r="O67" s="369" t="s">
        <v>599</v>
      </c>
      <c r="P67" s="357">
        <v>44693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0"/>
      <c r="AG67" s="307"/>
      <c r="AH67" s="249"/>
      <c r="AI67" s="249"/>
      <c r="AJ67" s="310"/>
      <c r="AK67" s="310"/>
      <c r="AL67" s="310"/>
    </row>
    <row r="68" spans="1:38" s="247" customFormat="1" ht="13.15" customHeight="1">
      <c r="A68" s="285">
        <v>15</v>
      </c>
      <c r="B68" s="340">
        <v>44693</v>
      </c>
      <c r="C68" s="425"/>
      <c r="D68" s="425" t="s">
        <v>968</v>
      </c>
      <c r="E68" s="285" t="s">
        <v>589</v>
      </c>
      <c r="F68" s="285">
        <v>462.5</v>
      </c>
      <c r="G68" s="285">
        <v>454</v>
      </c>
      <c r="H68" s="397">
        <v>468.5</v>
      </c>
      <c r="I68" s="397" t="s">
        <v>969</v>
      </c>
      <c r="J68" s="396" t="s">
        <v>925</v>
      </c>
      <c r="K68" s="397">
        <f t="shared" ref="K68" si="73">H68-F68</f>
        <v>6</v>
      </c>
      <c r="L68" s="398">
        <f t="shared" ref="L68" si="74">(H68*N68)*0.07%</f>
        <v>491.92500000000007</v>
      </c>
      <c r="M68" s="399">
        <f t="shared" ref="M68" si="75">(K68*N68)-L68</f>
        <v>8508.0750000000007</v>
      </c>
      <c r="N68" s="397">
        <v>1500</v>
      </c>
      <c r="O68" s="341" t="s">
        <v>587</v>
      </c>
      <c r="P68" s="344">
        <v>44694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0"/>
      <c r="AG68" s="307"/>
      <c r="AH68" s="249"/>
      <c r="AI68" s="249"/>
      <c r="AJ68" s="310"/>
      <c r="AK68" s="310"/>
      <c r="AL68" s="310"/>
    </row>
    <row r="69" spans="1:38" s="247" customFormat="1" ht="13.15" customHeight="1">
      <c r="A69" s="251">
        <v>16</v>
      </c>
      <c r="B69" s="248">
        <v>44693</v>
      </c>
      <c r="C69" s="324"/>
      <c r="D69" s="324" t="s">
        <v>975</v>
      </c>
      <c r="E69" s="251" t="s">
        <v>589</v>
      </c>
      <c r="F69" s="251" t="s">
        <v>970</v>
      </c>
      <c r="G69" s="251">
        <v>1475</v>
      </c>
      <c r="H69" s="252"/>
      <c r="I69" s="252" t="s">
        <v>971</v>
      </c>
      <c r="J69" s="298" t="s">
        <v>590</v>
      </c>
      <c r="K69" s="252"/>
      <c r="L69" s="283"/>
      <c r="M69" s="284"/>
      <c r="N69" s="252"/>
      <c r="O69" s="292"/>
      <c r="P69" s="293"/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0"/>
      <c r="AG69" s="307"/>
      <c r="AH69" s="249"/>
      <c r="AI69" s="249"/>
      <c r="AJ69" s="310"/>
      <c r="AK69" s="310"/>
      <c r="AL69" s="310"/>
    </row>
    <row r="70" spans="1:38" s="247" customFormat="1" ht="13.15" customHeight="1">
      <c r="A70" s="285">
        <v>17</v>
      </c>
      <c r="B70" s="340">
        <v>44694</v>
      </c>
      <c r="C70" s="425"/>
      <c r="D70" s="425" t="s">
        <v>923</v>
      </c>
      <c r="E70" s="285" t="s">
        <v>589</v>
      </c>
      <c r="F70" s="285">
        <v>257</v>
      </c>
      <c r="G70" s="285">
        <v>249</v>
      </c>
      <c r="H70" s="397">
        <v>262.5</v>
      </c>
      <c r="I70" s="397" t="s">
        <v>977</v>
      </c>
      <c r="J70" s="396" t="s">
        <v>1034</v>
      </c>
      <c r="K70" s="397">
        <f t="shared" ref="K70" si="76">H70-F70</f>
        <v>5.5</v>
      </c>
      <c r="L70" s="398">
        <f t="shared" ref="L70" si="77">(H70*N70)*0.07%</f>
        <v>312.37500000000006</v>
      </c>
      <c r="M70" s="399">
        <f t="shared" ref="M70" si="78">(K70*N70)-L70</f>
        <v>9037.625</v>
      </c>
      <c r="N70" s="397">
        <v>1700</v>
      </c>
      <c r="O70" s="341" t="s">
        <v>587</v>
      </c>
      <c r="P70" s="344">
        <v>44698</v>
      </c>
      <c r="Q70" s="249"/>
      <c r="R70" s="253" t="s">
        <v>866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0"/>
      <c r="AG70" s="307"/>
      <c r="AH70" s="249"/>
      <c r="AI70" s="249"/>
      <c r="AJ70" s="310"/>
      <c r="AK70" s="310"/>
      <c r="AL70" s="310"/>
    </row>
    <row r="71" spans="1:38" s="247" customFormat="1" ht="13.15" customHeight="1">
      <c r="A71" s="285">
        <v>18</v>
      </c>
      <c r="B71" s="340">
        <v>44694</v>
      </c>
      <c r="C71" s="425"/>
      <c r="D71" s="425" t="s">
        <v>932</v>
      </c>
      <c r="E71" s="285" t="s">
        <v>589</v>
      </c>
      <c r="F71" s="285">
        <v>2125</v>
      </c>
      <c r="G71" s="285">
        <v>2080</v>
      </c>
      <c r="H71" s="397">
        <v>2162</v>
      </c>
      <c r="I71" s="397" t="s">
        <v>983</v>
      </c>
      <c r="J71" s="396" t="s">
        <v>984</v>
      </c>
      <c r="K71" s="397">
        <f t="shared" ref="K71" si="79">H71-F71</f>
        <v>37</v>
      </c>
      <c r="L71" s="398">
        <f t="shared" ref="L71" si="80">(H71*N71)*0.07%</f>
        <v>378.35000000000008</v>
      </c>
      <c r="M71" s="399">
        <f t="shared" ref="M71" si="81">(K71*N71)-L71</f>
        <v>8871.65</v>
      </c>
      <c r="N71" s="397">
        <v>250</v>
      </c>
      <c r="O71" s="341" t="s">
        <v>587</v>
      </c>
      <c r="P71" s="344">
        <v>44694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0"/>
      <c r="AG71" s="307"/>
      <c r="AH71" s="249"/>
      <c r="AI71" s="249"/>
      <c r="AJ71" s="310"/>
      <c r="AK71" s="310"/>
      <c r="AL71" s="310"/>
    </row>
    <row r="72" spans="1:38" s="247" customFormat="1" ht="13.15" customHeight="1">
      <c r="A72" s="285">
        <v>19</v>
      </c>
      <c r="B72" s="340">
        <v>44697</v>
      </c>
      <c r="C72" s="425"/>
      <c r="D72" s="425" t="s">
        <v>932</v>
      </c>
      <c r="E72" s="285" t="s">
        <v>589</v>
      </c>
      <c r="F72" s="285">
        <v>2115</v>
      </c>
      <c r="G72" s="285">
        <v>2070</v>
      </c>
      <c r="H72" s="397">
        <v>2148.5</v>
      </c>
      <c r="I72" s="397" t="s">
        <v>983</v>
      </c>
      <c r="J72" s="396" t="s">
        <v>1035</v>
      </c>
      <c r="K72" s="397">
        <f t="shared" ref="K72" si="82">H72-F72</f>
        <v>33.5</v>
      </c>
      <c r="L72" s="398">
        <f t="shared" ref="L72" si="83">(H72*N72)*0.07%</f>
        <v>375.98750000000007</v>
      </c>
      <c r="M72" s="399">
        <f t="shared" ref="M72" si="84">(K72*N72)-L72</f>
        <v>7999.0124999999998</v>
      </c>
      <c r="N72" s="397">
        <v>250</v>
      </c>
      <c r="O72" s="341" t="s">
        <v>587</v>
      </c>
      <c r="P72" s="344">
        <v>44698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0"/>
      <c r="AG72" s="307"/>
      <c r="AH72" s="249"/>
      <c r="AI72" s="249"/>
      <c r="AJ72" s="310"/>
      <c r="AK72" s="310"/>
      <c r="AL72" s="310"/>
    </row>
    <row r="73" spans="1:38" s="247" customFormat="1" ht="13.15" customHeight="1">
      <c r="A73" s="285">
        <v>20</v>
      </c>
      <c r="B73" s="340">
        <v>44697</v>
      </c>
      <c r="C73" s="465"/>
      <c r="D73" s="425" t="s">
        <v>992</v>
      </c>
      <c r="E73" s="285" t="s">
        <v>589</v>
      </c>
      <c r="F73" s="285">
        <v>1120</v>
      </c>
      <c r="G73" s="285">
        <v>1090</v>
      </c>
      <c r="H73" s="397">
        <v>1140</v>
      </c>
      <c r="I73" s="397" t="s">
        <v>993</v>
      </c>
      <c r="J73" s="396" t="s">
        <v>963</v>
      </c>
      <c r="K73" s="397">
        <f t="shared" ref="K73" si="85">H73-F73</f>
        <v>20</v>
      </c>
      <c r="L73" s="398">
        <f t="shared" ref="L73" si="86">(H73*N73)*0.07%</f>
        <v>339.15000000000003</v>
      </c>
      <c r="M73" s="399">
        <f t="shared" ref="M73" si="87">(K73*N73)-L73</f>
        <v>8160.85</v>
      </c>
      <c r="N73" s="397">
        <v>425</v>
      </c>
      <c r="O73" s="341" t="s">
        <v>587</v>
      </c>
      <c r="P73" s="344">
        <v>44698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0"/>
      <c r="AG73" s="307"/>
      <c r="AH73" s="249"/>
      <c r="AI73" s="249"/>
      <c r="AJ73" s="310"/>
      <c r="AK73" s="310"/>
      <c r="AL73" s="310"/>
    </row>
    <row r="74" spans="1:38" s="247" customFormat="1" ht="13.15" customHeight="1">
      <c r="A74" s="251">
        <v>21</v>
      </c>
      <c r="B74" s="248">
        <v>44697</v>
      </c>
      <c r="C74" s="257"/>
      <c r="D74" s="324" t="s">
        <v>994</v>
      </c>
      <c r="E74" s="251" t="s">
        <v>589</v>
      </c>
      <c r="F74" s="251" t="s">
        <v>995</v>
      </c>
      <c r="G74" s="251">
        <v>1560</v>
      </c>
      <c r="H74" s="252"/>
      <c r="I74" s="252" t="s">
        <v>996</v>
      </c>
      <c r="J74" s="298" t="s">
        <v>590</v>
      </c>
      <c r="K74" s="324"/>
      <c r="L74" s="251"/>
      <c r="M74" s="251"/>
      <c r="N74" s="251"/>
      <c r="O74" s="252"/>
      <c r="P74" s="252"/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0"/>
      <c r="AG74" s="307"/>
      <c r="AH74" s="249"/>
      <c r="AI74" s="249"/>
      <c r="AJ74" s="310"/>
      <c r="AK74" s="310"/>
      <c r="AL74" s="310"/>
    </row>
    <row r="75" spans="1:38" s="247" customFormat="1" ht="13.15" customHeight="1">
      <c r="A75" s="285">
        <v>22</v>
      </c>
      <c r="B75" s="340">
        <v>44697</v>
      </c>
      <c r="C75" s="465"/>
      <c r="D75" s="425" t="s">
        <v>1001</v>
      </c>
      <c r="E75" s="285" t="s">
        <v>589</v>
      </c>
      <c r="F75" s="285">
        <v>608.5</v>
      </c>
      <c r="G75" s="285">
        <v>598</v>
      </c>
      <c r="H75" s="397">
        <v>616</v>
      </c>
      <c r="I75" s="397">
        <v>630</v>
      </c>
      <c r="J75" s="396" t="s">
        <v>1036</v>
      </c>
      <c r="K75" s="397">
        <f t="shared" ref="K75" si="88">H75-F75</f>
        <v>7.5</v>
      </c>
      <c r="L75" s="398">
        <f t="shared" ref="L75" si="89">(H75*N75)*0.07%</f>
        <v>582.12000000000012</v>
      </c>
      <c r="M75" s="399">
        <f t="shared" ref="M75" si="90">(K75*N75)-L75</f>
        <v>9542.8799999999992</v>
      </c>
      <c r="N75" s="397">
        <v>1350</v>
      </c>
      <c r="O75" s="341" t="s">
        <v>587</v>
      </c>
      <c r="P75" s="344">
        <v>44698</v>
      </c>
      <c r="Q75" s="249"/>
      <c r="R75" s="253" t="s">
        <v>866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0"/>
      <c r="AG75" s="307"/>
      <c r="AH75" s="249"/>
      <c r="AI75" s="249"/>
      <c r="AJ75" s="310"/>
      <c r="AK75" s="310"/>
      <c r="AL75" s="310"/>
    </row>
    <row r="76" spans="1:38" s="247" customFormat="1" ht="13.15" customHeight="1">
      <c r="A76" s="251">
        <v>21</v>
      </c>
      <c r="B76" s="248">
        <v>44697</v>
      </c>
      <c r="C76" s="257"/>
      <c r="D76" s="324" t="s">
        <v>1025</v>
      </c>
      <c r="E76" s="251" t="s">
        <v>589</v>
      </c>
      <c r="F76" s="251" t="s">
        <v>1026</v>
      </c>
      <c r="G76" s="251">
        <v>1288</v>
      </c>
      <c r="H76" s="252"/>
      <c r="I76" s="252" t="s">
        <v>1027</v>
      </c>
      <c r="J76" s="298" t="s">
        <v>590</v>
      </c>
      <c r="K76" s="324"/>
      <c r="L76" s="251"/>
      <c r="M76" s="251"/>
      <c r="N76" s="251"/>
      <c r="O76" s="252"/>
      <c r="P76" s="252"/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0"/>
      <c r="AG76" s="307"/>
      <c r="AH76" s="249"/>
      <c r="AI76" s="249"/>
      <c r="AJ76" s="310"/>
      <c r="AK76" s="310"/>
      <c r="AL76" s="310"/>
    </row>
    <row r="77" spans="1:38" s="247" customFormat="1" ht="13.15" customHeight="1">
      <c r="A77" s="257"/>
      <c r="B77" s="257"/>
      <c r="C77" s="257"/>
      <c r="D77" s="324"/>
      <c r="E77" s="251"/>
      <c r="F77" s="251"/>
      <c r="G77" s="251"/>
      <c r="H77" s="252"/>
      <c r="I77" s="252"/>
      <c r="J77" s="298"/>
      <c r="K77" s="324"/>
      <c r="L77" s="251"/>
      <c r="M77" s="251"/>
      <c r="N77" s="251"/>
      <c r="O77" s="252"/>
      <c r="P77" s="252"/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0"/>
      <c r="AG77" s="307"/>
      <c r="AH77" s="249"/>
      <c r="AI77" s="249"/>
      <c r="AJ77" s="310"/>
      <c r="AK77" s="310"/>
      <c r="AL77" s="310"/>
    </row>
    <row r="78" spans="1:38" s="247" customFormat="1" ht="13.15" customHeight="1">
      <c r="A78" s="251"/>
      <c r="B78" s="248"/>
      <c r="C78" s="324"/>
      <c r="D78" s="324"/>
      <c r="E78" s="251"/>
      <c r="F78" s="251"/>
      <c r="G78" s="251"/>
      <c r="H78" s="252"/>
      <c r="I78" s="252"/>
      <c r="J78" s="298"/>
      <c r="K78" s="324"/>
      <c r="L78" s="251"/>
      <c r="M78" s="251"/>
      <c r="N78" s="251"/>
      <c r="O78" s="252"/>
      <c r="P78" s="252"/>
      <c r="Q78" s="249"/>
      <c r="R78" s="253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0"/>
      <c r="AG78" s="307"/>
      <c r="AH78" s="249"/>
      <c r="AI78" s="249"/>
      <c r="AJ78" s="310"/>
      <c r="AK78" s="310"/>
      <c r="AL78" s="310"/>
    </row>
    <row r="79" spans="1:38" s="247" customFormat="1" ht="13.15" customHeight="1">
      <c r="A79" s="310"/>
      <c r="B79" s="307"/>
      <c r="C79" s="249"/>
      <c r="D79" s="249"/>
      <c r="E79" s="310"/>
      <c r="F79" s="310"/>
      <c r="G79" s="310"/>
      <c r="H79" s="311"/>
      <c r="I79" s="311"/>
      <c r="J79" s="415"/>
      <c r="K79" s="311"/>
      <c r="L79" s="312"/>
      <c r="M79" s="416"/>
      <c r="N79" s="311"/>
      <c r="O79" s="417"/>
      <c r="P79" s="314"/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0"/>
      <c r="AG79" s="307"/>
      <c r="AH79" s="249"/>
      <c r="AI79" s="249"/>
      <c r="AJ79" s="310"/>
      <c r="AK79" s="310"/>
      <c r="AL79" s="310"/>
    </row>
    <row r="80" spans="1:38" ht="13.5" customHeight="1">
      <c r="A80" s="107"/>
      <c r="B80" s="108"/>
      <c r="C80" s="142"/>
      <c r="D80" s="150"/>
      <c r="E80" s="151"/>
      <c r="F80" s="107"/>
      <c r="G80" s="107"/>
      <c r="H80" s="107"/>
      <c r="I80" s="143"/>
      <c r="J80" s="143"/>
      <c r="K80" s="143"/>
      <c r="L80" s="143"/>
      <c r="M80" s="143"/>
      <c r="N80" s="143"/>
      <c r="O80" s="143"/>
      <c r="P80" s="143"/>
      <c r="Q80" s="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>
      <c r="A81" s="152"/>
      <c r="B81" s="108"/>
      <c r="C81" s="109"/>
      <c r="D81" s="153"/>
      <c r="E81" s="112"/>
      <c r="F81" s="112"/>
      <c r="G81" s="112"/>
      <c r="H81" s="112"/>
      <c r="I81" s="112"/>
      <c r="J81" s="6"/>
      <c r="K81" s="112"/>
      <c r="L81" s="112"/>
      <c r="M81" s="6"/>
      <c r="N81" s="1"/>
      <c r="O81" s="109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2.75" customHeight="1">
      <c r="A82" s="154" t="s">
        <v>609</v>
      </c>
      <c r="B82" s="154"/>
      <c r="C82" s="154"/>
      <c r="D82" s="154"/>
      <c r="E82" s="155"/>
      <c r="F82" s="112"/>
      <c r="G82" s="112"/>
      <c r="H82" s="112"/>
      <c r="I82" s="112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38.25" customHeight="1">
      <c r="A83" s="96" t="s">
        <v>16</v>
      </c>
      <c r="B83" s="96" t="s">
        <v>564</v>
      </c>
      <c r="C83" s="96"/>
      <c r="D83" s="97" t="s">
        <v>575</v>
      </c>
      <c r="E83" s="96" t="s">
        <v>576</v>
      </c>
      <c r="F83" s="96" t="s">
        <v>577</v>
      </c>
      <c r="G83" s="96" t="s">
        <v>597</v>
      </c>
      <c r="H83" s="96" t="s">
        <v>579</v>
      </c>
      <c r="I83" s="96" t="s">
        <v>580</v>
      </c>
      <c r="J83" s="95" t="s">
        <v>581</v>
      </c>
      <c r="K83" s="95" t="s">
        <v>610</v>
      </c>
      <c r="L83" s="98" t="s">
        <v>583</v>
      </c>
      <c r="M83" s="149" t="s">
        <v>606</v>
      </c>
      <c r="N83" s="96" t="s">
        <v>607</v>
      </c>
      <c r="O83" s="96" t="s">
        <v>585</v>
      </c>
      <c r="P83" s="97" t="s">
        <v>586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s="247" customFormat="1" ht="12.75" customHeight="1">
      <c r="A84" s="386">
        <v>1</v>
      </c>
      <c r="B84" s="357">
        <v>44683</v>
      </c>
      <c r="C84" s="387"/>
      <c r="D84" s="388" t="s">
        <v>891</v>
      </c>
      <c r="E84" s="386" t="s">
        <v>589</v>
      </c>
      <c r="F84" s="386">
        <v>55.5</v>
      </c>
      <c r="G84" s="386">
        <v>29</v>
      </c>
      <c r="H84" s="389">
        <v>29</v>
      </c>
      <c r="I84" s="390" t="s">
        <v>892</v>
      </c>
      <c r="J84" s="353" t="s">
        <v>961</v>
      </c>
      <c r="K84" s="354">
        <f t="shared" ref="K84:K85" si="91">H84-F84</f>
        <v>-26.5</v>
      </c>
      <c r="L84" s="355">
        <v>100</v>
      </c>
      <c r="M84" s="356">
        <f t="shared" ref="M84:M85" si="92">(K84*N84)-L84</f>
        <v>-8050</v>
      </c>
      <c r="N84" s="354">
        <v>300</v>
      </c>
      <c r="O84" s="369" t="s">
        <v>599</v>
      </c>
      <c r="P84" s="357">
        <v>44685</v>
      </c>
      <c r="Q84" s="249"/>
      <c r="R84" s="250" t="s">
        <v>866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91">
        <v>2</v>
      </c>
      <c r="B85" s="340">
        <v>44683</v>
      </c>
      <c r="C85" s="392"/>
      <c r="D85" s="393" t="s">
        <v>890</v>
      </c>
      <c r="E85" s="391" t="s">
        <v>589</v>
      </c>
      <c r="F85" s="391">
        <v>82.5</v>
      </c>
      <c r="G85" s="391">
        <v>40</v>
      </c>
      <c r="H85" s="394">
        <v>107.5</v>
      </c>
      <c r="I85" s="395" t="s">
        <v>893</v>
      </c>
      <c r="J85" s="396" t="s">
        <v>898</v>
      </c>
      <c r="K85" s="397">
        <f t="shared" si="91"/>
        <v>25</v>
      </c>
      <c r="L85" s="398">
        <v>100</v>
      </c>
      <c r="M85" s="399">
        <f t="shared" si="92"/>
        <v>1150</v>
      </c>
      <c r="N85" s="397">
        <v>50</v>
      </c>
      <c r="O85" s="341" t="s">
        <v>587</v>
      </c>
      <c r="P85" s="340">
        <v>44685</v>
      </c>
      <c r="Q85" s="249"/>
      <c r="R85" s="250" t="s">
        <v>866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00">
        <v>3</v>
      </c>
      <c r="B86" s="401">
        <v>44685</v>
      </c>
      <c r="C86" s="402"/>
      <c r="D86" s="403" t="s">
        <v>899</v>
      </c>
      <c r="E86" s="400" t="s">
        <v>589</v>
      </c>
      <c r="F86" s="400">
        <v>92.5</v>
      </c>
      <c r="G86" s="400">
        <v>50</v>
      </c>
      <c r="H86" s="404">
        <v>50</v>
      </c>
      <c r="I86" s="405" t="s">
        <v>900</v>
      </c>
      <c r="J86" s="406" t="s">
        <v>901</v>
      </c>
      <c r="K86" s="407">
        <f t="shared" ref="K86" si="93">H86-F86</f>
        <v>-42.5</v>
      </c>
      <c r="L86" s="408">
        <v>100</v>
      </c>
      <c r="M86" s="409">
        <f t="shared" ref="M86" si="94">(K86*N86)-L86</f>
        <v>-2225</v>
      </c>
      <c r="N86" s="407">
        <v>50</v>
      </c>
      <c r="O86" s="410" t="s">
        <v>599</v>
      </c>
      <c r="P86" s="401">
        <v>44685</v>
      </c>
      <c r="Q86" s="249"/>
      <c r="R86" s="250" t="s">
        <v>866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00">
        <v>4</v>
      </c>
      <c r="B87" s="401">
        <v>44686</v>
      </c>
      <c r="C87" s="402"/>
      <c r="D87" s="403" t="s">
        <v>909</v>
      </c>
      <c r="E87" s="400" t="s">
        <v>589</v>
      </c>
      <c r="F87" s="400">
        <v>85</v>
      </c>
      <c r="G87" s="400">
        <v>10</v>
      </c>
      <c r="H87" s="404">
        <v>10</v>
      </c>
      <c r="I87" s="405" t="s">
        <v>910</v>
      </c>
      <c r="J87" s="406" t="s">
        <v>911</v>
      </c>
      <c r="K87" s="407">
        <f t="shared" ref="K87:K89" si="95">H87-F87</f>
        <v>-75</v>
      </c>
      <c r="L87" s="408">
        <v>100</v>
      </c>
      <c r="M87" s="409">
        <f t="shared" ref="M87:M89" si="96">(K87*N87)-L87</f>
        <v>-1975</v>
      </c>
      <c r="N87" s="407">
        <v>25</v>
      </c>
      <c r="O87" s="410" t="s">
        <v>599</v>
      </c>
      <c r="P87" s="401">
        <v>44686</v>
      </c>
      <c r="Q87" s="249"/>
      <c r="R87" s="250" t="s">
        <v>866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91">
        <v>5</v>
      </c>
      <c r="B88" s="340">
        <v>44690</v>
      </c>
      <c r="C88" s="392"/>
      <c r="D88" s="393" t="s">
        <v>929</v>
      </c>
      <c r="E88" s="391" t="s">
        <v>589</v>
      </c>
      <c r="F88" s="391">
        <v>106</v>
      </c>
      <c r="G88" s="391">
        <v>65</v>
      </c>
      <c r="H88" s="394">
        <v>127.5</v>
      </c>
      <c r="I88" s="395" t="s">
        <v>930</v>
      </c>
      <c r="J88" s="396" t="s">
        <v>931</v>
      </c>
      <c r="K88" s="397">
        <f t="shared" si="95"/>
        <v>21.5</v>
      </c>
      <c r="L88" s="398">
        <v>100</v>
      </c>
      <c r="M88" s="399">
        <f t="shared" si="96"/>
        <v>975</v>
      </c>
      <c r="N88" s="397">
        <v>50</v>
      </c>
      <c r="O88" s="341" t="s">
        <v>587</v>
      </c>
      <c r="P88" s="430">
        <v>44690</v>
      </c>
      <c r="Q88" s="249"/>
      <c r="R88" s="250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00">
        <v>6</v>
      </c>
      <c r="B89" s="401">
        <v>44691</v>
      </c>
      <c r="C89" s="402"/>
      <c r="D89" s="403" t="s">
        <v>946</v>
      </c>
      <c r="E89" s="400" t="s">
        <v>589</v>
      </c>
      <c r="F89" s="400">
        <v>82.5</v>
      </c>
      <c r="G89" s="400">
        <v>35</v>
      </c>
      <c r="H89" s="404">
        <v>35</v>
      </c>
      <c r="I89" s="405" t="s">
        <v>947</v>
      </c>
      <c r="J89" s="406" t="s">
        <v>948</v>
      </c>
      <c r="K89" s="407">
        <f t="shared" si="95"/>
        <v>-47.5</v>
      </c>
      <c r="L89" s="408">
        <v>100</v>
      </c>
      <c r="M89" s="409">
        <f t="shared" si="96"/>
        <v>-2475</v>
      </c>
      <c r="N89" s="407">
        <v>50</v>
      </c>
      <c r="O89" s="410" t="s">
        <v>599</v>
      </c>
      <c r="P89" s="431">
        <v>44691</v>
      </c>
      <c r="Q89" s="249"/>
      <c r="R89" s="250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86">
        <v>7</v>
      </c>
      <c r="B90" s="357">
        <v>44692</v>
      </c>
      <c r="C90" s="387"/>
      <c r="D90" s="388" t="s">
        <v>949</v>
      </c>
      <c r="E90" s="386" t="s">
        <v>589</v>
      </c>
      <c r="F90" s="386">
        <v>92.5</v>
      </c>
      <c r="G90" s="386">
        <v>45</v>
      </c>
      <c r="H90" s="389">
        <v>45</v>
      </c>
      <c r="I90" s="390" t="s">
        <v>950</v>
      </c>
      <c r="J90" s="406" t="s">
        <v>948</v>
      </c>
      <c r="K90" s="407">
        <f t="shared" ref="K90:K93" si="97">H90-F90</f>
        <v>-47.5</v>
      </c>
      <c r="L90" s="408">
        <v>100</v>
      </c>
      <c r="M90" s="409">
        <f t="shared" ref="M90:M93" si="98">(K90*N90)-L90</f>
        <v>-2475</v>
      </c>
      <c r="N90" s="407">
        <v>50</v>
      </c>
      <c r="O90" s="410" t="s">
        <v>599</v>
      </c>
      <c r="P90" s="431">
        <v>44692</v>
      </c>
      <c r="Q90" s="249"/>
      <c r="R90" s="250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91">
        <v>8</v>
      </c>
      <c r="B91" s="340">
        <v>44692</v>
      </c>
      <c r="C91" s="392"/>
      <c r="D91" s="393" t="s">
        <v>953</v>
      </c>
      <c r="E91" s="391" t="s">
        <v>589</v>
      </c>
      <c r="F91" s="391">
        <v>195</v>
      </c>
      <c r="G91" s="391">
        <v>95</v>
      </c>
      <c r="H91" s="394">
        <v>245</v>
      </c>
      <c r="I91" s="395" t="s">
        <v>954</v>
      </c>
      <c r="J91" s="396" t="s">
        <v>955</v>
      </c>
      <c r="K91" s="397">
        <f t="shared" si="97"/>
        <v>50</v>
      </c>
      <c r="L91" s="398">
        <v>100</v>
      </c>
      <c r="M91" s="399">
        <f t="shared" si="98"/>
        <v>1150</v>
      </c>
      <c r="N91" s="397">
        <v>25</v>
      </c>
      <c r="O91" s="341" t="s">
        <v>587</v>
      </c>
      <c r="P91" s="430">
        <v>44692</v>
      </c>
      <c r="Q91" s="249"/>
      <c r="R91" s="250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59">
        <v>9</v>
      </c>
      <c r="B92" s="357">
        <v>44692</v>
      </c>
      <c r="C92" s="358"/>
      <c r="D92" s="358" t="s">
        <v>956</v>
      </c>
      <c r="E92" s="359" t="s">
        <v>589</v>
      </c>
      <c r="F92" s="359">
        <v>50</v>
      </c>
      <c r="G92" s="359">
        <v>30</v>
      </c>
      <c r="H92" s="354">
        <v>30</v>
      </c>
      <c r="I92" s="354" t="s">
        <v>957</v>
      </c>
      <c r="J92" s="406" t="s">
        <v>965</v>
      </c>
      <c r="K92" s="407">
        <f t="shared" si="97"/>
        <v>-20</v>
      </c>
      <c r="L92" s="408">
        <v>100</v>
      </c>
      <c r="M92" s="409">
        <f t="shared" si="98"/>
        <v>-5100</v>
      </c>
      <c r="N92" s="407">
        <v>250</v>
      </c>
      <c r="O92" s="410" t="s">
        <v>599</v>
      </c>
      <c r="P92" s="401">
        <v>44693</v>
      </c>
      <c r="Q92" s="249"/>
      <c r="R92" s="250" t="s">
        <v>588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59">
        <v>10</v>
      </c>
      <c r="B93" s="357">
        <v>44693</v>
      </c>
      <c r="C93" s="358"/>
      <c r="D93" s="358" t="s">
        <v>972</v>
      </c>
      <c r="E93" s="359" t="s">
        <v>589</v>
      </c>
      <c r="F93" s="359">
        <v>130</v>
      </c>
      <c r="G93" s="359">
        <v>30</v>
      </c>
      <c r="H93" s="354">
        <v>30</v>
      </c>
      <c r="I93" s="354" t="s">
        <v>973</v>
      </c>
      <c r="J93" s="406" t="s">
        <v>974</v>
      </c>
      <c r="K93" s="407">
        <f t="shared" si="97"/>
        <v>-100</v>
      </c>
      <c r="L93" s="408">
        <v>100</v>
      </c>
      <c r="M93" s="409">
        <f t="shared" si="98"/>
        <v>-2600</v>
      </c>
      <c r="N93" s="407">
        <v>25</v>
      </c>
      <c r="O93" s="410" t="s">
        <v>599</v>
      </c>
      <c r="P93" s="401">
        <v>44693</v>
      </c>
      <c r="Q93" s="249"/>
      <c r="R93" s="250" t="s">
        <v>866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251">
        <v>11</v>
      </c>
      <c r="B94" s="248">
        <v>44698</v>
      </c>
      <c r="C94" s="257"/>
      <c r="D94" s="324" t="s">
        <v>1028</v>
      </c>
      <c r="E94" s="251" t="s">
        <v>589</v>
      </c>
      <c r="F94" s="251" t="s">
        <v>1029</v>
      </c>
      <c r="G94" s="251">
        <v>10</v>
      </c>
      <c r="I94" s="252" t="s">
        <v>1030</v>
      </c>
      <c r="J94" s="298" t="s">
        <v>590</v>
      </c>
      <c r="K94" s="251"/>
      <c r="L94" s="248"/>
      <c r="M94" s="257"/>
      <c r="N94" s="324"/>
      <c r="O94" s="251"/>
      <c r="P94" s="251"/>
      <c r="Q94" s="249"/>
      <c r="R94" s="250" t="s">
        <v>588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59">
        <v>12</v>
      </c>
      <c r="B95" s="357">
        <v>44698</v>
      </c>
      <c r="C95" s="358"/>
      <c r="D95" s="358" t="s">
        <v>1031</v>
      </c>
      <c r="E95" s="359" t="s">
        <v>589</v>
      </c>
      <c r="F95" s="359">
        <v>97.5</v>
      </c>
      <c r="G95" s="359">
        <v>60</v>
      </c>
      <c r="H95" s="354">
        <v>60</v>
      </c>
      <c r="I95" s="354" t="s">
        <v>1032</v>
      </c>
      <c r="J95" s="406" t="s">
        <v>1033</v>
      </c>
      <c r="K95" s="407">
        <f t="shared" ref="K95" si="99">H95-F95</f>
        <v>-37.5</v>
      </c>
      <c r="L95" s="408">
        <v>100</v>
      </c>
      <c r="M95" s="409">
        <f t="shared" ref="M95" si="100">(K95*N95)-L95</f>
        <v>-1975</v>
      </c>
      <c r="N95" s="407">
        <v>50</v>
      </c>
      <c r="O95" s="410" t="s">
        <v>599</v>
      </c>
      <c r="P95" s="401">
        <v>44698</v>
      </c>
      <c r="Q95" s="249"/>
      <c r="R95" s="250" t="s">
        <v>866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251"/>
      <c r="B96" s="248"/>
      <c r="C96" s="324"/>
      <c r="D96" s="324"/>
      <c r="E96" s="251"/>
      <c r="F96" s="251"/>
      <c r="G96" s="251"/>
      <c r="H96" s="252"/>
      <c r="I96" s="252"/>
      <c r="J96" s="298"/>
      <c r="K96" s="252"/>
      <c r="L96" s="283"/>
      <c r="M96" s="284"/>
      <c r="N96" s="252"/>
      <c r="O96" s="298"/>
      <c r="P96" s="248"/>
      <c r="Q96" s="249"/>
      <c r="R96" s="250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75"/>
      <c r="B97" s="248"/>
      <c r="C97" s="376"/>
      <c r="D97" s="377"/>
      <c r="E97" s="375"/>
      <c r="F97" s="375"/>
      <c r="G97" s="375"/>
      <c r="H97" s="378"/>
      <c r="I97" s="379"/>
      <c r="J97" s="298"/>
      <c r="K97" s="252"/>
      <c r="L97" s="283"/>
      <c r="M97" s="284"/>
      <c r="N97" s="252"/>
      <c r="O97" s="298"/>
      <c r="P97" s="248"/>
      <c r="Q97" s="249"/>
      <c r="R97" s="250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ht="14.25" customHeight="1">
      <c r="A98" s="151"/>
      <c r="B98" s="156"/>
      <c r="C98" s="156"/>
      <c r="D98" s="157"/>
      <c r="E98" s="151"/>
      <c r="F98" s="158"/>
      <c r="G98" s="151"/>
      <c r="H98" s="151"/>
      <c r="I98" s="151"/>
      <c r="J98" s="156"/>
      <c r="K98" s="159"/>
      <c r="L98" s="151"/>
      <c r="M98" s="151"/>
      <c r="N98" s="151"/>
      <c r="O98" s="160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>
      <c r="A99" s="94" t="s">
        <v>611</v>
      </c>
      <c r="B99" s="161"/>
      <c r="C99" s="161"/>
      <c r="D99" s="162"/>
      <c r="E99" s="135"/>
      <c r="F99" s="6"/>
      <c r="G99" s="6"/>
      <c r="H99" s="136"/>
      <c r="I99" s="163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38.25" customHeight="1">
      <c r="A100" s="95" t="s">
        <v>16</v>
      </c>
      <c r="B100" s="96" t="s">
        <v>564</v>
      </c>
      <c r="C100" s="96"/>
      <c r="D100" s="97" t="s">
        <v>575</v>
      </c>
      <c r="E100" s="96" t="s">
        <v>576</v>
      </c>
      <c r="F100" s="96" t="s">
        <v>577</v>
      </c>
      <c r="G100" s="96" t="s">
        <v>578</v>
      </c>
      <c r="H100" s="96" t="s">
        <v>579</v>
      </c>
      <c r="I100" s="96" t="s">
        <v>580</v>
      </c>
      <c r="J100" s="95" t="s">
        <v>581</v>
      </c>
      <c r="K100" s="139" t="s">
        <v>598</v>
      </c>
      <c r="L100" s="140" t="s">
        <v>583</v>
      </c>
      <c r="M100" s="98" t="s">
        <v>584</v>
      </c>
      <c r="N100" s="96" t="s">
        <v>585</v>
      </c>
      <c r="O100" s="97" t="s">
        <v>586</v>
      </c>
      <c r="P100" s="96" t="s">
        <v>818</v>
      </c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s="247" customFormat="1" ht="14.25" customHeight="1">
      <c r="A101" s="271">
        <v>1</v>
      </c>
      <c r="B101" s="272">
        <v>44488</v>
      </c>
      <c r="C101" s="273"/>
      <c r="D101" s="274" t="s">
        <v>137</v>
      </c>
      <c r="E101" s="275" t="s">
        <v>861</v>
      </c>
      <c r="F101" s="276">
        <v>235.25</v>
      </c>
      <c r="G101" s="276">
        <v>198</v>
      </c>
      <c r="H101" s="275"/>
      <c r="I101" s="277" t="s">
        <v>823</v>
      </c>
      <c r="J101" s="278" t="s">
        <v>590</v>
      </c>
      <c r="K101" s="278"/>
      <c r="L101" s="279"/>
      <c r="M101" s="280"/>
      <c r="N101" s="278"/>
      <c r="O101" s="281"/>
      <c r="P101" s="278"/>
      <c r="Q101" s="246"/>
      <c r="R101" s="1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60">
        <v>2</v>
      </c>
      <c r="B102" s="361">
        <v>44651</v>
      </c>
      <c r="C102" s="362"/>
      <c r="D102" s="363" t="s">
        <v>437</v>
      </c>
      <c r="E102" s="364" t="s">
        <v>589</v>
      </c>
      <c r="F102" s="364">
        <v>379</v>
      </c>
      <c r="G102" s="364">
        <v>348</v>
      </c>
      <c r="H102" s="364">
        <v>406</v>
      </c>
      <c r="I102" s="364" t="s">
        <v>864</v>
      </c>
      <c r="J102" s="345" t="s">
        <v>867</v>
      </c>
      <c r="K102" s="345">
        <f t="shared" ref="K102" si="101">H102-F102</f>
        <v>27</v>
      </c>
      <c r="L102" s="346">
        <f t="shared" ref="L102" si="102">(F102*-0.7)/100</f>
        <v>-2.653</v>
      </c>
      <c r="M102" s="347">
        <f t="shared" ref="M102" si="103">(K102+L102)/F102</f>
        <v>6.4240105540897097E-2</v>
      </c>
      <c r="N102" s="345" t="s">
        <v>587</v>
      </c>
      <c r="O102" s="348">
        <v>44657</v>
      </c>
      <c r="P102" s="345">
        <f>VLOOKUP(D102,'MidCap Intra'!B86:C640,2,0)</f>
        <v>373.7</v>
      </c>
      <c r="Q102" s="246"/>
      <c r="R102" s="246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432">
        <v>3</v>
      </c>
      <c r="B103" s="433">
        <v>44658</v>
      </c>
      <c r="C103" s="434"/>
      <c r="D103" s="435" t="s">
        <v>415</v>
      </c>
      <c r="E103" s="436" t="s">
        <v>589</v>
      </c>
      <c r="F103" s="436">
        <v>450</v>
      </c>
      <c r="G103" s="436">
        <v>398</v>
      </c>
      <c r="H103" s="436">
        <v>398</v>
      </c>
      <c r="I103" s="436" t="s">
        <v>868</v>
      </c>
      <c r="J103" s="406" t="s">
        <v>962</v>
      </c>
      <c r="K103" s="369">
        <f t="shared" ref="K103" si="104">H103-F103</f>
        <v>-52</v>
      </c>
      <c r="L103" s="383">
        <f t="shared" ref="L103" si="105">(F103*-0.7)/100</f>
        <v>-3.15</v>
      </c>
      <c r="M103" s="384">
        <f t="shared" ref="M103" si="106">(K103+L103)/F103</f>
        <v>-0.12255555555555556</v>
      </c>
      <c r="N103" s="410" t="s">
        <v>599</v>
      </c>
      <c r="O103" s="385">
        <v>44692</v>
      </c>
      <c r="P103" s="369">
        <f>VLOOKUP(D103,'MidCap Intra'!B87:C641,2,0)</f>
        <v>394.75</v>
      </c>
      <c r="Q103" s="246"/>
      <c r="R103" s="246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65">
        <v>4</v>
      </c>
      <c r="B104" s="366">
        <v>44687</v>
      </c>
      <c r="C104" s="367"/>
      <c r="D104" s="274" t="s">
        <v>71</v>
      </c>
      <c r="E104" s="368" t="s">
        <v>589</v>
      </c>
      <c r="F104" s="368" t="s">
        <v>914</v>
      </c>
      <c r="G104" s="368">
        <v>206</v>
      </c>
      <c r="H104" s="368"/>
      <c r="I104" s="368" t="s">
        <v>915</v>
      </c>
      <c r="J104" s="278" t="s">
        <v>590</v>
      </c>
      <c r="K104" s="365"/>
      <c r="L104" s="366"/>
      <c r="M104" s="367"/>
      <c r="N104" s="274"/>
      <c r="O104" s="368"/>
      <c r="P104" s="368"/>
      <c r="Q104" s="246"/>
      <c r="R104" s="246" t="s">
        <v>588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ht="14.25" customHeight="1">
      <c r="A105" s="164"/>
      <c r="B105" s="141"/>
      <c r="C105" s="165"/>
      <c r="D105" s="100"/>
      <c r="E105" s="166"/>
      <c r="F105" s="166"/>
      <c r="G105" s="166"/>
      <c r="H105" s="166"/>
      <c r="I105" s="166"/>
      <c r="J105" s="166"/>
      <c r="K105" s="167"/>
      <c r="L105" s="168"/>
      <c r="M105" s="166"/>
      <c r="N105" s="169"/>
      <c r="O105" s="170"/>
      <c r="P105" s="170"/>
      <c r="R105" s="6"/>
      <c r="S105" s="41"/>
      <c r="T105" s="1"/>
      <c r="U105" s="1"/>
      <c r="V105" s="1"/>
      <c r="W105" s="1"/>
      <c r="X105" s="1"/>
      <c r="Y105" s="1"/>
      <c r="Z105" s="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</row>
    <row r="106" spans="1:38" ht="12.75" customHeight="1">
      <c r="A106" s="119" t="s">
        <v>591</v>
      </c>
      <c r="B106" s="119"/>
      <c r="C106" s="119"/>
      <c r="D106" s="119"/>
      <c r="E106" s="41"/>
      <c r="F106" s="127" t="s">
        <v>593</v>
      </c>
      <c r="G106" s="56"/>
      <c r="H106" s="56"/>
      <c r="I106" s="56"/>
      <c r="J106" s="6"/>
      <c r="K106" s="145"/>
      <c r="L106" s="146"/>
      <c r="M106" s="6"/>
      <c r="N106" s="109"/>
      <c r="O106" s="171"/>
      <c r="P106" s="1"/>
      <c r="Q106" s="1"/>
      <c r="R106" s="6"/>
      <c r="S106" s="1"/>
      <c r="T106" s="1"/>
      <c r="U106" s="1"/>
      <c r="V106" s="1"/>
      <c r="W106" s="1"/>
      <c r="X106" s="1"/>
      <c r="Y106" s="1"/>
    </row>
    <row r="107" spans="1:38" ht="12.75" customHeight="1">
      <c r="A107" s="126" t="s">
        <v>592</v>
      </c>
      <c r="B107" s="119"/>
      <c r="C107" s="119"/>
      <c r="D107" s="119"/>
      <c r="E107" s="6"/>
      <c r="F107" s="127" t="s">
        <v>595</v>
      </c>
      <c r="G107" s="6"/>
      <c r="H107" s="6" t="s">
        <v>814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26"/>
      <c r="B108" s="119"/>
      <c r="C108" s="119"/>
      <c r="D108" s="119"/>
      <c r="E108" s="6"/>
      <c r="F108" s="127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"/>
      <c r="B109" s="134" t="s">
        <v>612</v>
      </c>
      <c r="C109" s="134"/>
      <c r="D109" s="134"/>
      <c r="E109" s="134"/>
      <c r="F109" s="135"/>
      <c r="G109" s="6"/>
      <c r="H109" s="6"/>
      <c r="I109" s="136"/>
      <c r="J109" s="137"/>
      <c r="K109" s="138"/>
      <c r="L109" s="137"/>
      <c r="M109" s="6"/>
      <c r="N109" s="1"/>
      <c r="O109" s="1"/>
      <c r="Q109" s="1"/>
      <c r="R109" s="5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5" t="s">
        <v>16</v>
      </c>
      <c r="B110" s="96" t="s">
        <v>564</v>
      </c>
      <c r="C110" s="96"/>
      <c r="D110" s="97" t="s">
        <v>575</v>
      </c>
      <c r="E110" s="96" t="s">
        <v>576</v>
      </c>
      <c r="F110" s="96" t="s">
        <v>577</v>
      </c>
      <c r="G110" s="96" t="s">
        <v>597</v>
      </c>
      <c r="H110" s="96" t="s">
        <v>579</v>
      </c>
      <c r="I110" s="96" t="s">
        <v>580</v>
      </c>
      <c r="J110" s="172" t="s">
        <v>581</v>
      </c>
      <c r="K110" s="139" t="s">
        <v>598</v>
      </c>
      <c r="L110" s="149" t="s">
        <v>606</v>
      </c>
      <c r="M110" s="96" t="s">
        <v>607</v>
      </c>
      <c r="N110" s="140" t="s">
        <v>583</v>
      </c>
      <c r="O110" s="98" t="s">
        <v>584</v>
      </c>
      <c r="P110" s="96" t="s">
        <v>585</v>
      </c>
      <c r="Q110" s="97" t="s">
        <v>586</v>
      </c>
      <c r="R110" s="56"/>
      <c r="S110" s="1"/>
      <c r="T110" s="1"/>
      <c r="U110" s="1"/>
      <c r="V110" s="1"/>
      <c r="W110" s="1"/>
      <c r="X110" s="1"/>
      <c r="Y110" s="1"/>
      <c r="Z110" s="1"/>
    </row>
    <row r="111" spans="1:38" ht="14.25" customHeight="1">
      <c r="A111" s="101"/>
      <c r="B111" s="102"/>
      <c r="C111" s="173"/>
      <c r="D111" s="103"/>
      <c r="E111" s="104"/>
      <c r="F111" s="174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144"/>
      <c r="S111" s="113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8" ht="14.25" customHeight="1">
      <c r="A112" s="101"/>
      <c r="B112" s="102"/>
      <c r="C112" s="173"/>
      <c r="D112" s="103"/>
      <c r="E112" s="104"/>
      <c r="F112" s="174"/>
      <c r="G112" s="101"/>
      <c r="H112" s="104"/>
      <c r="I112" s="105"/>
      <c r="J112" s="175"/>
      <c r="K112" s="175"/>
      <c r="L112" s="176"/>
      <c r="M112" s="99"/>
      <c r="N112" s="176"/>
      <c r="O112" s="177"/>
      <c r="P112" s="178"/>
      <c r="Q112" s="179"/>
      <c r="R112" s="144"/>
      <c r="S112" s="113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38" ht="14.25" customHeight="1">
      <c r="A113" s="101"/>
      <c r="B113" s="102"/>
      <c r="C113" s="173"/>
      <c r="D113" s="103"/>
      <c r="E113" s="104"/>
      <c r="F113" s="174"/>
      <c r="G113" s="101"/>
      <c r="H113" s="104"/>
      <c r="I113" s="105"/>
      <c r="J113" s="175"/>
      <c r="K113" s="175"/>
      <c r="L113" s="176"/>
      <c r="M113" s="99"/>
      <c r="N113" s="176"/>
      <c r="O113" s="177"/>
      <c r="P113" s="178"/>
      <c r="Q113" s="179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1"/>
      <c r="B114" s="102"/>
      <c r="C114" s="173"/>
      <c r="D114" s="103"/>
      <c r="E114" s="104"/>
      <c r="F114" s="175"/>
      <c r="G114" s="101"/>
      <c r="H114" s="104"/>
      <c r="I114" s="105"/>
      <c r="J114" s="175"/>
      <c r="K114" s="175"/>
      <c r="L114" s="176"/>
      <c r="M114" s="99"/>
      <c r="N114" s="176"/>
      <c r="O114" s="177"/>
      <c r="P114" s="178"/>
      <c r="Q114" s="17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01"/>
      <c r="B115" s="102"/>
      <c r="C115" s="173"/>
      <c r="D115" s="103"/>
      <c r="E115" s="104"/>
      <c r="F115" s="175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75"/>
      <c r="K116" s="175"/>
      <c r="L116" s="176"/>
      <c r="M116" s="99"/>
      <c r="N116" s="176"/>
      <c r="O116" s="177"/>
      <c r="P116" s="178"/>
      <c r="Q116" s="179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75"/>
      <c r="K117" s="175"/>
      <c r="L117" s="175"/>
      <c r="M117" s="175"/>
      <c r="N117" s="176"/>
      <c r="O117" s="180"/>
      <c r="P117" s="178"/>
      <c r="Q117" s="179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1"/>
      <c r="B118" s="102"/>
      <c r="C118" s="173"/>
      <c r="D118" s="103"/>
      <c r="E118" s="104"/>
      <c r="F118" s="175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144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01"/>
      <c r="B119" s="102"/>
      <c r="C119" s="173"/>
      <c r="D119" s="103"/>
      <c r="E119" s="104"/>
      <c r="F119" s="174"/>
      <c r="G119" s="101"/>
      <c r="H119" s="104"/>
      <c r="I119" s="105"/>
      <c r="J119" s="181"/>
      <c r="K119" s="181"/>
      <c r="L119" s="181"/>
      <c r="M119" s="181"/>
      <c r="N119" s="182"/>
      <c r="O119" s="177"/>
      <c r="P119" s="106"/>
      <c r="Q119" s="179"/>
      <c r="R119" s="144"/>
      <c r="S119" s="113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26"/>
      <c r="B120" s="119"/>
      <c r="C120" s="119"/>
      <c r="D120" s="119"/>
      <c r="E120" s="6"/>
      <c r="F120" s="127"/>
      <c r="G120" s="6"/>
      <c r="H120" s="6"/>
      <c r="I120" s="6"/>
      <c r="J120" s="1"/>
      <c r="K120" s="6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26"/>
      <c r="B121" s="119"/>
      <c r="C121" s="119"/>
      <c r="D121" s="119"/>
      <c r="E121" s="6"/>
      <c r="F121" s="127"/>
      <c r="G121" s="56"/>
      <c r="H121" s="41"/>
      <c r="I121" s="56"/>
      <c r="J121" s="6"/>
      <c r="K121" s="145"/>
      <c r="L121" s="146"/>
      <c r="M121" s="6"/>
      <c r="N121" s="109"/>
      <c r="O121" s="147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56"/>
      <c r="B122" s="108"/>
      <c r="C122" s="108"/>
      <c r="D122" s="41"/>
      <c r="E122" s="56"/>
      <c r="F122" s="56"/>
      <c r="G122" s="56"/>
      <c r="H122" s="41"/>
      <c r="I122" s="56"/>
      <c r="J122" s="6"/>
      <c r="K122" s="145"/>
      <c r="L122" s="146"/>
      <c r="M122" s="6"/>
      <c r="N122" s="109"/>
      <c r="O122" s="147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41"/>
      <c r="B123" s="183" t="s">
        <v>613</v>
      </c>
      <c r="C123" s="183"/>
      <c r="D123" s="183"/>
      <c r="E123" s="183"/>
      <c r="F123" s="6"/>
      <c r="G123" s="6"/>
      <c r="H123" s="137"/>
      <c r="I123" s="6"/>
      <c r="J123" s="137"/>
      <c r="K123" s="138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95" t="s">
        <v>16</v>
      </c>
      <c r="B124" s="96" t="s">
        <v>564</v>
      </c>
      <c r="C124" s="96"/>
      <c r="D124" s="97" t="s">
        <v>575</v>
      </c>
      <c r="E124" s="96" t="s">
        <v>576</v>
      </c>
      <c r="F124" s="96" t="s">
        <v>577</v>
      </c>
      <c r="G124" s="96" t="s">
        <v>614</v>
      </c>
      <c r="H124" s="96" t="s">
        <v>615</v>
      </c>
      <c r="I124" s="96" t="s">
        <v>580</v>
      </c>
      <c r="J124" s="184" t="s">
        <v>581</v>
      </c>
      <c r="K124" s="96" t="s">
        <v>582</v>
      </c>
      <c r="L124" s="96" t="s">
        <v>616</v>
      </c>
      <c r="M124" s="96" t="s">
        <v>585</v>
      </c>
      <c r="N124" s="97" t="s">
        <v>586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5">
        <v>1</v>
      </c>
      <c r="B125" s="186">
        <v>41579</v>
      </c>
      <c r="C125" s="186"/>
      <c r="D125" s="187" t="s">
        <v>617</v>
      </c>
      <c r="E125" s="188" t="s">
        <v>618</v>
      </c>
      <c r="F125" s="189">
        <v>82</v>
      </c>
      <c r="G125" s="188" t="s">
        <v>619</v>
      </c>
      <c r="H125" s="188">
        <v>100</v>
      </c>
      <c r="I125" s="190">
        <v>100</v>
      </c>
      <c r="J125" s="191" t="s">
        <v>620</v>
      </c>
      <c r="K125" s="192">
        <f t="shared" ref="K125:K177" si="107">H125-F125</f>
        <v>18</v>
      </c>
      <c r="L125" s="193">
        <f t="shared" ref="L125:L177" si="108">K125/F125</f>
        <v>0.21951219512195122</v>
      </c>
      <c r="M125" s="188" t="s">
        <v>587</v>
      </c>
      <c r="N125" s="194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5">
        <v>2</v>
      </c>
      <c r="B126" s="186">
        <v>41794</v>
      </c>
      <c r="C126" s="186"/>
      <c r="D126" s="187" t="s">
        <v>621</v>
      </c>
      <c r="E126" s="188" t="s">
        <v>589</v>
      </c>
      <c r="F126" s="189">
        <v>257</v>
      </c>
      <c r="G126" s="188" t="s">
        <v>619</v>
      </c>
      <c r="H126" s="188">
        <v>300</v>
      </c>
      <c r="I126" s="190">
        <v>300</v>
      </c>
      <c r="J126" s="191" t="s">
        <v>620</v>
      </c>
      <c r="K126" s="192">
        <f t="shared" si="107"/>
        <v>43</v>
      </c>
      <c r="L126" s="193">
        <f t="shared" si="108"/>
        <v>0.16731517509727625</v>
      </c>
      <c r="M126" s="188" t="s">
        <v>587</v>
      </c>
      <c r="N126" s="194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5">
        <v>3</v>
      </c>
      <c r="B127" s="186">
        <v>41828</v>
      </c>
      <c r="C127" s="186"/>
      <c r="D127" s="187" t="s">
        <v>622</v>
      </c>
      <c r="E127" s="188" t="s">
        <v>589</v>
      </c>
      <c r="F127" s="189">
        <v>393</v>
      </c>
      <c r="G127" s="188" t="s">
        <v>619</v>
      </c>
      <c r="H127" s="188">
        <v>468</v>
      </c>
      <c r="I127" s="190">
        <v>468</v>
      </c>
      <c r="J127" s="191" t="s">
        <v>620</v>
      </c>
      <c r="K127" s="192">
        <f t="shared" si="107"/>
        <v>75</v>
      </c>
      <c r="L127" s="193">
        <f t="shared" si="108"/>
        <v>0.19083969465648856</v>
      </c>
      <c r="M127" s="188" t="s">
        <v>587</v>
      </c>
      <c r="N127" s="194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5">
        <v>4</v>
      </c>
      <c r="B128" s="186">
        <v>41857</v>
      </c>
      <c r="C128" s="186"/>
      <c r="D128" s="187" t="s">
        <v>623</v>
      </c>
      <c r="E128" s="188" t="s">
        <v>589</v>
      </c>
      <c r="F128" s="189">
        <v>205</v>
      </c>
      <c r="G128" s="188" t="s">
        <v>619</v>
      </c>
      <c r="H128" s="188">
        <v>275</v>
      </c>
      <c r="I128" s="190">
        <v>250</v>
      </c>
      <c r="J128" s="191" t="s">
        <v>620</v>
      </c>
      <c r="K128" s="192">
        <f t="shared" si="107"/>
        <v>70</v>
      </c>
      <c r="L128" s="193">
        <f t="shared" si="108"/>
        <v>0.34146341463414637</v>
      </c>
      <c r="M128" s="188" t="s">
        <v>587</v>
      </c>
      <c r="N128" s="194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</v>
      </c>
      <c r="B129" s="186">
        <v>41886</v>
      </c>
      <c r="C129" s="186"/>
      <c r="D129" s="187" t="s">
        <v>624</v>
      </c>
      <c r="E129" s="188" t="s">
        <v>589</v>
      </c>
      <c r="F129" s="189">
        <v>162</v>
      </c>
      <c r="G129" s="188" t="s">
        <v>619</v>
      </c>
      <c r="H129" s="188">
        <v>190</v>
      </c>
      <c r="I129" s="190">
        <v>190</v>
      </c>
      <c r="J129" s="191" t="s">
        <v>620</v>
      </c>
      <c r="K129" s="192">
        <f t="shared" si="107"/>
        <v>28</v>
      </c>
      <c r="L129" s="193">
        <f t="shared" si="108"/>
        <v>0.1728395061728395</v>
      </c>
      <c r="M129" s="188" t="s">
        <v>587</v>
      </c>
      <c r="N129" s="194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6</v>
      </c>
      <c r="B130" s="186">
        <v>41886</v>
      </c>
      <c r="C130" s="186"/>
      <c r="D130" s="187" t="s">
        <v>625</v>
      </c>
      <c r="E130" s="188" t="s">
        <v>589</v>
      </c>
      <c r="F130" s="189">
        <v>75</v>
      </c>
      <c r="G130" s="188" t="s">
        <v>619</v>
      </c>
      <c r="H130" s="188">
        <v>91.5</v>
      </c>
      <c r="I130" s="190" t="s">
        <v>626</v>
      </c>
      <c r="J130" s="191" t="s">
        <v>627</v>
      </c>
      <c r="K130" s="192">
        <f t="shared" si="107"/>
        <v>16.5</v>
      </c>
      <c r="L130" s="193">
        <f t="shared" si="108"/>
        <v>0.22</v>
      </c>
      <c r="M130" s="188" t="s">
        <v>587</v>
      </c>
      <c r="N130" s="194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7</v>
      </c>
      <c r="B131" s="186">
        <v>41913</v>
      </c>
      <c r="C131" s="186"/>
      <c r="D131" s="187" t="s">
        <v>628</v>
      </c>
      <c r="E131" s="188" t="s">
        <v>589</v>
      </c>
      <c r="F131" s="189">
        <v>850</v>
      </c>
      <c r="G131" s="188" t="s">
        <v>619</v>
      </c>
      <c r="H131" s="188">
        <v>982.5</v>
      </c>
      <c r="I131" s="190">
        <v>1050</v>
      </c>
      <c r="J131" s="191" t="s">
        <v>629</v>
      </c>
      <c r="K131" s="192">
        <f t="shared" si="107"/>
        <v>132.5</v>
      </c>
      <c r="L131" s="193">
        <f t="shared" si="108"/>
        <v>0.15588235294117647</v>
      </c>
      <c r="M131" s="188" t="s">
        <v>587</v>
      </c>
      <c r="N131" s="194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8</v>
      </c>
      <c r="B132" s="186">
        <v>41913</v>
      </c>
      <c r="C132" s="186"/>
      <c r="D132" s="187" t="s">
        <v>630</v>
      </c>
      <c r="E132" s="188" t="s">
        <v>589</v>
      </c>
      <c r="F132" s="189">
        <v>475</v>
      </c>
      <c r="G132" s="188" t="s">
        <v>619</v>
      </c>
      <c r="H132" s="188">
        <v>515</v>
      </c>
      <c r="I132" s="190">
        <v>600</v>
      </c>
      <c r="J132" s="191" t="s">
        <v>631</v>
      </c>
      <c r="K132" s="192">
        <f t="shared" si="107"/>
        <v>40</v>
      </c>
      <c r="L132" s="193">
        <f t="shared" si="108"/>
        <v>8.4210526315789472E-2</v>
      </c>
      <c r="M132" s="188" t="s">
        <v>587</v>
      </c>
      <c r="N132" s="19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9</v>
      </c>
      <c r="B133" s="186">
        <v>41913</v>
      </c>
      <c r="C133" s="186"/>
      <c r="D133" s="187" t="s">
        <v>632</v>
      </c>
      <c r="E133" s="188" t="s">
        <v>589</v>
      </c>
      <c r="F133" s="189">
        <v>86</v>
      </c>
      <c r="G133" s="188" t="s">
        <v>619</v>
      </c>
      <c r="H133" s="188">
        <v>99</v>
      </c>
      <c r="I133" s="190">
        <v>140</v>
      </c>
      <c r="J133" s="191" t="s">
        <v>633</v>
      </c>
      <c r="K133" s="192">
        <f t="shared" si="107"/>
        <v>13</v>
      </c>
      <c r="L133" s="193">
        <f t="shared" si="108"/>
        <v>0.15116279069767441</v>
      </c>
      <c r="M133" s="188" t="s">
        <v>587</v>
      </c>
      <c r="N133" s="19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10</v>
      </c>
      <c r="B134" s="186">
        <v>41926</v>
      </c>
      <c r="C134" s="186"/>
      <c r="D134" s="187" t="s">
        <v>634</v>
      </c>
      <c r="E134" s="188" t="s">
        <v>589</v>
      </c>
      <c r="F134" s="189">
        <v>496.6</v>
      </c>
      <c r="G134" s="188" t="s">
        <v>619</v>
      </c>
      <c r="H134" s="188">
        <v>621</v>
      </c>
      <c r="I134" s="190">
        <v>580</v>
      </c>
      <c r="J134" s="191" t="s">
        <v>620</v>
      </c>
      <c r="K134" s="192">
        <f t="shared" si="107"/>
        <v>124.39999999999998</v>
      </c>
      <c r="L134" s="193">
        <f t="shared" si="108"/>
        <v>0.25050342327829234</v>
      </c>
      <c r="M134" s="188" t="s">
        <v>587</v>
      </c>
      <c r="N134" s="194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11</v>
      </c>
      <c r="B135" s="186">
        <v>41926</v>
      </c>
      <c r="C135" s="186"/>
      <c r="D135" s="187" t="s">
        <v>635</v>
      </c>
      <c r="E135" s="188" t="s">
        <v>589</v>
      </c>
      <c r="F135" s="189">
        <v>2481.9</v>
      </c>
      <c r="G135" s="188" t="s">
        <v>619</v>
      </c>
      <c r="H135" s="188">
        <v>2840</v>
      </c>
      <c r="I135" s="190">
        <v>2870</v>
      </c>
      <c r="J135" s="191" t="s">
        <v>636</v>
      </c>
      <c r="K135" s="192">
        <f t="shared" si="107"/>
        <v>358.09999999999991</v>
      </c>
      <c r="L135" s="193">
        <f t="shared" si="108"/>
        <v>0.14428462065353154</v>
      </c>
      <c r="M135" s="188" t="s">
        <v>587</v>
      </c>
      <c r="N135" s="194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12</v>
      </c>
      <c r="B136" s="186">
        <v>41928</v>
      </c>
      <c r="C136" s="186"/>
      <c r="D136" s="187" t="s">
        <v>637</v>
      </c>
      <c r="E136" s="188" t="s">
        <v>589</v>
      </c>
      <c r="F136" s="189">
        <v>84.5</v>
      </c>
      <c r="G136" s="188" t="s">
        <v>619</v>
      </c>
      <c r="H136" s="188">
        <v>93</v>
      </c>
      <c r="I136" s="190">
        <v>110</v>
      </c>
      <c r="J136" s="191" t="s">
        <v>638</v>
      </c>
      <c r="K136" s="192">
        <f t="shared" si="107"/>
        <v>8.5</v>
      </c>
      <c r="L136" s="193">
        <f t="shared" si="108"/>
        <v>0.10059171597633136</v>
      </c>
      <c r="M136" s="188" t="s">
        <v>587</v>
      </c>
      <c r="N136" s="19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13</v>
      </c>
      <c r="B137" s="186">
        <v>41928</v>
      </c>
      <c r="C137" s="186"/>
      <c r="D137" s="187" t="s">
        <v>639</v>
      </c>
      <c r="E137" s="188" t="s">
        <v>589</v>
      </c>
      <c r="F137" s="189">
        <v>401</v>
      </c>
      <c r="G137" s="188" t="s">
        <v>619</v>
      </c>
      <c r="H137" s="188">
        <v>428</v>
      </c>
      <c r="I137" s="190">
        <v>450</v>
      </c>
      <c r="J137" s="191" t="s">
        <v>640</v>
      </c>
      <c r="K137" s="192">
        <f t="shared" si="107"/>
        <v>27</v>
      </c>
      <c r="L137" s="193">
        <f t="shared" si="108"/>
        <v>6.7331670822942641E-2</v>
      </c>
      <c r="M137" s="188" t="s">
        <v>587</v>
      </c>
      <c r="N137" s="194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14</v>
      </c>
      <c r="B138" s="186">
        <v>41928</v>
      </c>
      <c r="C138" s="186"/>
      <c r="D138" s="187" t="s">
        <v>641</v>
      </c>
      <c r="E138" s="188" t="s">
        <v>589</v>
      </c>
      <c r="F138" s="189">
        <v>101</v>
      </c>
      <c r="G138" s="188" t="s">
        <v>619</v>
      </c>
      <c r="H138" s="188">
        <v>112</v>
      </c>
      <c r="I138" s="190">
        <v>120</v>
      </c>
      <c r="J138" s="191" t="s">
        <v>642</v>
      </c>
      <c r="K138" s="192">
        <f t="shared" si="107"/>
        <v>11</v>
      </c>
      <c r="L138" s="193">
        <f t="shared" si="108"/>
        <v>0.10891089108910891</v>
      </c>
      <c r="M138" s="188" t="s">
        <v>587</v>
      </c>
      <c r="N138" s="194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15</v>
      </c>
      <c r="B139" s="186">
        <v>41954</v>
      </c>
      <c r="C139" s="186"/>
      <c r="D139" s="187" t="s">
        <v>643</v>
      </c>
      <c r="E139" s="188" t="s">
        <v>589</v>
      </c>
      <c r="F139" s="189">
        <v>59</v>
      </c>
      <c r="G139" s="188" t="s">
        <v>619</v>
      </c>
      <c r="H139" s="188">
        <v>76</v>
      </c>
      <c r="I139" s="190">
        <v>76</v>
      </c>
      <c r="J139" s="191" t="s">
        <v>620</v>
      </c>
      <c r="K139" s="192">
        <f t="shared" si="107"/>
        <v>17</v>
      </c>
      <c r="L139" s="193">
        <f t="shared" si="108"/>
        <v>0.28813559322033899</v>
      </c>
      <c r="M139" s="188" t="s">
        <v>587</v>
      </c>
      <c r="N139" s="194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16</v>
      </c>
      <c r="B140" s="186">
        <v>41954</v>
      </c>
      <c r="C140" s="186"/>
      <c r="D140" s="187" t="s">
        <v>632</v>
      </c>
      <c r="E140" s="188" t="s">
        <v>589</v>
      </c>
      <c r="F140" s="189">
        <v>99</v>
      </c>
      <c r="G140" s="188" t="s">
        <v>619</v>
      </c>
      <c r="H140" s="188">
        <v>120</v>
      </c>
      <c r="I140" s="190">
        <v>120</v>
      </c>
      <c r="J140" s="191" t="s">
        <v>600</v>
      </c>
      <c r="K140" s="192">
        <f t="shared" si="107"/>
        <v>21</v>
      </c>
      <c r="L140" s="193">
        <f t="shared" si="108"/>
        <v>0.21212121212121213</v>
      </c>
      <c r="M140" s="188" t="s">
        <v>587</v>
      </c>
      <c r="N140" s="194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17</v>
      </c>
      <c r="B141" s="186">
        <v>41956</v>
      </c>
      <c r="C141" s="186"/>
      <c r="D141" s="187" t="s">
        <v>644</v>
      </c>
      <c r="E141" s="188" t="s">
        <v>589</v>
      </c>
      <c r="F141" s="189">
        <v>22</v>
      </c>
      <c r="G141" s="188" t="s">
        <v>619</v>
      </c>
      <c r="H141" s="188">
        <v>33.549999999999997</v>
      </c>
      <c r="I141" s="190">
        <v>32</v>
      </c>
      <c r="J141" s="191" t="s">
        <v>645</v>
      </c>
      <c r="K141" s="192">
        <f t="shared" si="107"/>
        <v>11.549999999999997</v>
      </c>
      <c r="L141" s="193">
        <f t="shared" si="108"/>
        <v>0.52499999999999991</v>
      </c>
      <c r="M141" s="188" t="s">
        <v>587</v>
      </c>
      <c r="N141" s="194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18</v>
      </c>
      <c r="B142" s="186">
        <v>41976</v>
      </c>
      <c r="C142" s="186"/>
      <c r="D142" s="187" t="s">
        <v>646</v>
      </c>
      <c r="E142" s="188" t="s">
        <v>589</v>
      </c>
      <c r="F142" s="189">
        <v>440</v>
      </c>
      <c r="G142" s="188" t="s">
        <v>619</v>
      </c>
      <c r="H142" s="188">
        <v>520</v>
      </c>
      <c r="I142" s="190">
        <v>520</v>
      </c>
      <c r="J142" s="191" t="s">
        <v>647</v>
      </c>
      <c r="K142" s="192">
        <f t="shared" si="107"/>
        <v>80</v>
      </c>
      <c r="L142" s="193">
        <f t="shared" si="108"/>
        <v>0.18181818181818182</v>
      </c>
      <c r="M142" s="188" t="s">
        <v>587</v>
      </c>
      <c r="N142" s="194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19</v>
      </c>
      <c r="B143" s="186">
        <v>41976</v>
      </c>
      <c r="C143" s="186"/>
      <c r="D143" s="187" t="s">
        <v>648</v>
      </c>
      <c r="E143" s="188" t="s">
        <v>589</v>
      </c>
      <c r="F143" s="189">
        <v>360</v>
      </c>
      <c r="G143" s="188" t="s">
        <v>619</v>
      </c>
      <c r="H143" s="188">
        <v>427</v>
      </c>
      <c r="I143" s="190">
        <v>425</v>
      </c>
      <c r="J143" s="191" t="s">
        <v>649</v>
      </c>
      <c r="K143" s="192">
        <f t="shared" si="107"/>
        <v>67</v>
      </c>
      <c r="L143" s="193">
        <f t="shared" si="108"/>
        <v>0.18611111111111112</v>
      </c>
      <c r="M143" s="188" t="s">
        <v>587</v>
      </c>
      <c r="N143" s="194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20</v>
      </c>
      <c r="B144" s="186">
        <v>42012</v>
      </c>
      <c r="C144" s="186"/>
      <c r="D144" s="187" t="s">
        <v>650</v>
      </c>
      <c r="E144" s="188" t="s">
        <v>589</v>
      </c>
      <c r="F144" s="189">
        <v>360</v>
      </c>
      <c r="G144" s="188" t="s">
        <v>619</v>
      </c>
      <c r="H144" s="188">
        <v>455</v>
      </c>
      <c r="I144" s="190">
        <v>420</v>
      </c>
      <c r="J144" s="191" t="s">
        <v>651</v>
      </c>
      <c r="K144" s="192">
        <f t="shared" si="107"/>
        <v>95</v>
      </c>
      <c r="L144" s="193">
        <f t="shared" si="108"/>
        <v>0.2638888888888889</v>
      </c>
      <c r="M144" s="188" t="s">
        <v>587</v>
      </c>
      <c r="N144" s="194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21</v>
      </c>
      <c r="B145" s="186">
        <v>42012</v>
      </c>
      <c r="C145" s="186"/>
      <c r="D145" s="187" t="s">
        <v>652</v>
      </c>
      <c r="E145" s="188" t="s">
        <v>589</v>
      </c>
      <c r="F145" s="189">
        <v>130</v>
      </c>
      <c r="G145" s="188"/>
      <c r="H145" s="188">
        <v>175.5</v>
      </c>
      <c r="I145" s="190">
        <v>165</v>
      </c>
      <c r="J145" s="191" t="s">
        <v>653</v>
      </c>
      <c r="K145" s="192">
        <f t="shared" si="107"/>
        <v>45.5</v>
      </c>
      <c r="L145" s="193">
        <f t="shared" si="108"/>
        <v>0.35</v>
      </c>
      <c r="M145" s="188" t="s">
        <v>587</v>
      </c>
      <c r="N145" s="194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22</v>
      </c>
      <c r="B146" s="186">
        <v>42040</v>
      </c>
      <c r="C146" s="186"/>
      <c r="D146" s="187" t="s">
        <v>381</v>
      </c>
      <c r="E146" s="188" t="s">
        <v>618</v>
      </c>
      <c r="F146" s="189">
        <v>98</v>
      </c>
      <c r="G146" s="188"/>
      <c r="H146" s="188">
        <v>120</v>
      </c>
      <c r="I146" s="190">
        <v>120</v>
      </c>
      <c r="J146" s="191" t="s">
        <v>620</v>
      </c>
      <c r="K146" s="192">
        <f t="shared" si="107"/>
        <v>22</v>
      </c>
      <c r="L146" s="193">
        <f t="shared" si="108"/>
        <v>0.22448979591836735</v>
      </c>
      <c r="M146" s="188" t="s">
        <v>587</v>
      </c>
      <c r="N146" s="194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23</v>
      </c>
      <c r="B147" s="186">
        <v>42040</v>
      </c>
      <c r="C147" s="186"/>
      <c r="D147" s="187" t="s">
        <v>654</v>
      </c>
      <c r="E147" s="188" t="s">
        <v>618</v>
      </c>
      <c r="F147" s="189">
        <v>196</v>
      </c>
      <c r="G147" s="188"/>
      <c r="H147" s="188">
        <v>262</v>
      </c>
      <c r="I147" s="190">
        <v>255</v>
      </c>
      <c r="J147" s="191" t="s">
        <v>620</v>
      </c>
      <c r="K147" s="192">
        <f t="shared" si="107"/>
        <v>66</v>
      </c>
      <c r="L147" s="193">
        <f t="shared" si="108"/>
        <v>0.33673469387755101</v>
      </c>
      <c r="M147" s="188" t="s">
        <v>587</v>
      </c>
      <c r="N147" s="194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24</v>
      </c>
      <c r="B148" s="196">
        <v>42067</v>
      </c>
      <c r="C148" s="196"/>
      <c r="D148" s="197" t="s">
        <v>380</v>
      </c>
      <c r="E148" s="198" t="s">
        <v>618</v>
      </c>
      <c r="F148" s="199">
        <v>235</v>
      </c>
      <c r="G148" s="199"/>
      <c r="H148" s="200">
        <v>77</v>
      </c>
      <c r="I148" s="200" t="s">
        <v>655</v>
      </c>
      <c r="J148" s="201" t="s">
        <v>656</v>
      </c>
      <c r="K148" s="202">
        <f t="shared" si="107"/>
        <v>-158</v>
      </c>
      <c r="L148" s="203">
        <f t="shared" si="108"/>
        <v>-0.67234042553191486</v>
      </c>
      <c r="M148" s="199" t="s">
        <v>599</v>
      </c>
      <c r="N148" s="196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25</v>
      </c>
      <c r="B149" s="186">
        <v>42067</v>
      </c>
      <c r="C149" s="186"/>
      <c r="D149" s="187" t="s">
        <v>657</v>
      </c>
      <c r="E149" s="188" t="s">
        <v>618</v>
      </c>
      <c r="F149" s="189">
        <v>185</v>
      </c>
      <c r="G149" s="188"/>
      <c r="H149" s="188">
        <v>224</v>
      </c>
      <c r="I149" s="190" t="s">
        <v>658</v>
      </c>
      <c r="J149" s="191" t="s">
        <v>620</v>
      </c>
      <c r="K149" s="192">
        <f t="shared" si="107"/>
        <v>39</v>
      </c>
      <c r="L149" s="193">
        <f t="shared" si="108"/>
        <v>0.21081081081081082</v>
      </c>
      <c r="M149" s="188" t="s">
        <v>587</v>
      </c>
      <c r="N149" s="194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26</v>
      </c>
      <c r="B150" s="196">
        <v>42090</v>
      </c>
      <c r="C150" s="196"/>
      <c r="D150" s="204" t="s">
        <v>659</v>
      </c>
      <c r="E150" s="199" t="s">
        <v>618</v>
      </c>
      <c r="F150" s="199">
        <v>49.5</v>
      </c>
      <c r="G150" s="200"/>
      <c r="H150" s="200">
        <v>15.85</v>
      </c>
      <c r="I150" s="200">
        <v>67</v>
      </c>
      <c r="J150" s="201" t="s">
        <v>660</v>
      </c>
      <c r="K150" s="200">
        <f t="shared" si="107"/>
        <v>-33.65</v>
      </c>
      <c r="L150" s="205">
        <f t="shared" si="108"/>
        <v>-0.67979797979797973</v>
      </c>
      <c r="M150" s="199" t="s">
        <v>599</v>
      </c>
      <c r="N150" s="206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27</v>
      </c>
      <c r="B151" s="186">
        <v>42093</v>
      </c>
      <c r="C151" s="186"/>
      <c r="D151" s="187" t="s">
        <v>661</v>
      </c>
      <c r="E151" s="188" t="s">
        <v>618</v>
      </c>
      <c r="F151" s="189">
        <v>183.5</v>
      </c>
      <c r="G151" s="188"/>
      <c r="H151" s="188">
        <v>219</v>
      </c>
      <c r="I151" s="190">
        <v>218</v>
      </c>
      <c r="J151" s="191" t="s">
        <v>662</v>
      </c>
      <c r="K151" s="192">
        <f t="shared" si="107"/>
        <v>35.5</v>
      </c>
      <c r="L151" s="193">
        <f t="shared" si="108"/>
        <v>0.19346049046321526</v>
      </c>
      <c r="M151" s="188" t="s">
        <v>587</v>
      </c>
      <c r="N151" s="194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28</v>
      </c>
      <c r="B152" s="186">
        <v>42114</v>
      </c>
      <c r="C152" s="186"/>
      <c r="D152" s="187" t="s">
        <v>663</v>
      </c>
      <c r="E152" s="188" t="s">
        <v>618</v>
      </c>
      <c r="F152" s="189">
        <f>(227+237)/2</f>
        <v>232</v>
      </c>
      <c r="G152" s="188"/>
      <c r="H152" s="188">
        <v>298</v>
      </c>
      <c r="I152" s="190">
        <v>298</v>
      </c>
      <c r="J152" s="191" t="s">
        <v>620</v>
      </c>
      <c r="K152" s="192">
        <f t="shared" si="107"/>
        <v>66</v>
      </c>
      <c r="L152" s="193">
        <f t="shared" si="108"/>
        <v>0.28448275862068967</v>
      </c>
      <c r="M152" s="188" t="s">
        <v>587</v>
      </c>
      <c r="N152" s="194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29</v>
      </c>
      <c r="B153" s="186">
        <v>42128</v>
      </c>
      <c r="C153" s="186"/>
      <c r="D153" s="187" t="s">
        <v>664</v>
      </c>
      <c r="E153" s="188" t="s">
        <v>589</v>
      </c>
      <c r="F153" s="189">
        <v>385</v>
      </c>
      <c r="G153" s="188"/>
      <c r="H153" s="188">
        <f>212.5+331</f>
        <v>543.5</v>
      </c>
      <c r="I153" s="190">
        <v>510</v>
      </c>
      <c r="J153" s="191" t="s">
        <v>665</v>
      </c>
      <c r="K153" s="192">
        <f t="shared" si="107"/>
        <v>158.5</v>
      </c>
      <c r="L153" s="193">
        <f t="shared" si="108"/>
        <v>0.41168831168831171</v>
      </c>
      <c r="M153" s="188" t="s">
        <v>587</v>
      </c>
      <c r="N153" s="194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30</v>
      </c>
      <c r="B154" s="186">
        <v>42128</v>
      </c>
      <c r="C154" s="186"/>
      <c r="D154" s="187" t="s">
        <v>666</v>
      </c>
      <c r="E154" s="188" t="s">
        <v>589</v>
      </c>
      <c r="F154" s="189">
        <v>115.5</v>
      </c>
      <c r="G154" s="188"/>
      <c r="H154" s="188">
        <v>146</v>
      </c>
      <c r="I154" s="190">
        <v>142</v>
      </c>
      <c r="J154" s="191" t="s">
        <v>667</v>
      </c>
      <c r="K154" s="192">
        <f t="shared" si="107"/>
        <v>30.5</v>
      </c>
      <c r="L154" s="193">
        <f t="shared" si="108"/>
        <v>0.26406926406926406</v>
      </c>
      <c r="M154" s="188" t="s">
        <v>587</v>
      </c>
      <c r="N154" s="194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31</v>
      </c>
      <c r="B155" s="186">
        <v>42151</v>
      </c>
      <c r="C155" s="186"/>
      <c r="D155" s="187" t="s">
        <v>668</v>
      </c>
      <c r="E155" s="188" t="s">
        <v>589</v>
      </c>
      <c r="F155" s="189">
        <v>237.5</v>
      </c>
      <c r="G155" s="188"/>
      <c r="H155" s="188">
        <v>279.5</v>
      </c>
      <c r="I155" s="190">
        <v>278</v>
      </c>
      <c r="J155" s="191" t="s">
        <v>620</v>
      </c>
      <c r="K155" s="192">
        <f t="shared" si="107"/>
        <v>42</v>
      </c>
      <c r="L155" s="193">
        <f t="shared" si="108"/>
        <v>0.17684210526315788</v>
      </c>
      <c r="M155" s="188" t="s">
        <v>587</v>
      </c>
      <c r="N155" s="194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32</v>
      </c>
      <c r="B156" s="186">
        <v>42174</v>
      </c>
      <c r="C156" s="186"/>
      <c r="D156" s="187" t="s">
        <v>639</v>
      </c>
      <c r="E156" s="188" t="s">
        <v>618</v>
      </c>
      <c r="F156" s="189">
        <v>340</v>
      </c>
      <c r="G156" s="188"/>
      <c r="H156" s="188">
        <v>448</v>
      </c>
      <c r="I156" s="190">
        <v>448</v>
      </c>
      <c r="J156" s="191" t="s">
        <v>620</v>
      </c>
      <c r="K156" s="192">
        <f t="shared" si="107"/>
        <v>108</v>
      </c>
      <c r="L156" s="193">
        <f t="shared" si="108"/>
        <v>0.31764705882352939</v>
      </c>
      <c r="M156" s="188" t="s">
        <v>587</v>
      </c>
      <c r="N156" s="194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33</v>
      </c>
      <c r="B157" s="186">
        <v>42191</v>
      </c>
      <c r="C157" s="186"/>
      <c r="D157" s="187" t="s">
        <v>669</v>
      </c>
      <c r="E157" s="188" t="s">
        <v>618</v>
      </c>
      <c r="F157" s="189">
        <v>390</v>
      </c>
      <c r="G157" s="188"/>
      <c r="H157" s="188">
        <v>460</v>
      </c>
      <c r="I157" s="190">
        <v>460</v>
      </c>
      <c r="J157" s="191" t="s">
        <v>620</v>
      </c>
      <c r="K157" s="192">
        <f t="shared" si="107"/>
        <v>70</v>
      </c>
      <c r="L157" s="193">
        <f t="shared" si="108"/>
        <v>0.17948717948717949</v>
      </c>
      <c r="M157" s="188" t="s">
        <v>587</v>
      </c>
      <c r="N157" s="194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34</v>
      </c>
      <c r="B158" s="196">
        <v>42195</v>
      </c>
      <c r="C158" s="196"/>
      <c r="D158" s="197" t="s">
        <v>670</v>
      </c>
      <c r="E158" s="198" t="s">
        <v>618</v>
      </c>
      <c r="F158" s="199">
        <v>122.5</v>
      </c>
      <c r="G158" s="199"/>
      <c r="H158" s="200">
        <v>61</v>
      </c>
      <c r="I158" s="200">
        <v>172</v>
      </c>
      <c r="J158" s="201" t="s">
        <v>671</v>
      </c>
      <c r="K158" s="202">
        <f t="shared" si="107"/>
        <v>-61.5</v>
      </c>
      <c r="L158" s="203">
        <f t="shared" si="108"/>
        <v>-0.50204081632653064</v>
      </c>
      <c r="M158" s="199" t="s">
        <v>599</v>
      </c>
      <c r="N158" s="196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35</v>
      </c>
      <c r="B159" s="186">
        <v>42219</v>
      </c>
      <c r="C159" s="186"/>
      <c r="D159" s="187" t="s">
        <v>672</v>
      </c>
      <c r="E159" s="188" t="s">
        <v>618</v>
      </c>
      <c r="F159" s="189">
        <v>297.5</v>
      </c>
      <c r="G159" s="188"/>
      <c r="H159" s="188">
        <v>350</v>
      </c>
      <c r="I159" s="190">
        <v>360</v>
      </c>
      <c r="J159" s="191" t="s">
        <v>673</v>
      </c>
      <c r="K159" s="192">
        <f t="shared" si="107"/>
        <v>52.5</v>
      </c>
      <c r="L159" s="193">
        <f t="shared" si="108"/>
        <v>0.17647058823529413</v>
      </c>
      <c r="M159" s="188" t="s">
        <v>587</v>
      </c>
      <c r="N159" s="194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36</v>
      </c>
      <c r="B160" s="186">
        <v>42219</v>
      </c>
      <c r="C160" s="186"/>
      <c r="D160" s="187" t="s">
        <v>674</v>
      </c>
      <c r="E160" s="188" t="s">
        <v>618</v>
      </c>
      <c r="F160" s="189">
        <v>115.5</v>
      </c>
      <c r="G160" s="188"/>
      <c r="H160" s="188">
        <v>149</v>
      </c>
      <c r="I160" s="190">
        <v>140</v>
      </c>
      <c r="J160" s="191" t="s">
        <v>675</v>
      </c>
      <c r="K160" s="192">
        <f t="shared" si="107"/>
        <v>33.5</v>
      </c>
      <c r="L160" s="193">
        <f t="shared" si="108"/>
        <v>0.29004329004329005</v>
      </c>
      <c r="M160" s="188" t="s">
        <v>587</v>
      </c>
      <c r="N160" s="194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37</v>
      </c>
      <c r="B161" s="186">
        <v>42251</v>
      </c>
      <c r="C161" s="186"/>
      <c r="D161" s="187" t="s">
        <v>668</v>
      </c>
      <c r="E161" s="188" t="s">
        <v>618</v>
      </c>
      <c r="F161" s="189">
        <v>226</v>
      </c>
      <c r="G161" s="188"/>
      <c r="H161" s="188">
        <v>292</v>
      </c>
      <c r="I161" s="190">
        <v>292</v>
      </c>
      <c r="J161" s="191" t="s">
        <v>676</v>
      </c>
      <c r="K161" s="192">
        <f t="shared" si="107"/>
        <v>66</v>
      </c>
      <c r="L161" s="193">
        <f t="shared" si="108"/>
        <v>0.29203539823008851</v>
      </c>
      <c r="M161" s="188" t="s">
        <v>587</v>
      </c>
      <c r="N161" s="194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38</v>
      </c>
      <c r="B162" s="186">
        <v>42254</v>
      </c>
      <c r="C162" s="186"/>
      <c r="D162" s="187" t="s">
        <v>663</v>
      </c>
      <c r="E162" s="188" t="s">
        <v>618</v>
      </c>
      <c r="F162" s="189">
        <v>232.5</v>
      </c>
      <c r="G162" s="188"/>
      <c r="H162" s="188">
        <v>312.5</v>
      </c>
      <c r="I162" s="190">
        <v>310</v>
      </c>
      <c r="J162" s="191" t="s">
        <v>620</v>
      </c>
      <c r="K162" s="192">
        <f t="shared" si="107"/>
        <v>80</v>
      </c>
      <c r="L162" s="193">
        <f t="shared" si="108"/>
        <v>0.34408602150537637</v>
      </c>
      <c r="M162" s="188" t="s">
        <v>587</v>
      </c>
      <c r="N162" s="194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39</v>
      </c>
      <c r="B163" s="186">
        <v>42268</v>
      </c>
      <c r="C163" s="186"/>
      <c r="D163" s="187" t="s">
        <v>677</v>
      </c>
      <c r="E163" s="188" t="s">
        <v>618</v>
      </c>
      <c r="F163" s="189">
        <v>196.5</v>
      </c>
      <c r="G163" s="188"/>
      <c r="H163" s="188">
        <v>238</v>
      </c>
      <c r="I163" s="190">
        <v>238</v>
      </c>
      <c r="J163" s="191" t="s">
        <v>676</v>
      </c>
      <c r="K163" s="192">
        <f t="shared" si="107"/>
        <v>41.5</v>
      </c>
      <c r="L163" s="193">
        <f t="shared" si="108"/>
        <v>0.21119592875318066</v>
      </c>
      <c r="M163" s="188" t="s">
        <v>587</v>
      </c>
      <c r="N163" s="194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40</v>
      </c>
      <c r="B164" s="186">
        <v>42271</v>
      </c>
      <c r="C164" s="186"/>
      <c r="D164" s="187" t="s">
        <v>617</v>
      </c>
      <c r="E164" s="188" t="s">
        <v>618</v>
      </c>
      <c r="F164" s="189">
        <v>65</v>
      </c>
      <c r="G164" s="188"/>
      <c r="H164" s="188">
        <v>82</v>
      </c>
      <c r="I164" s="190">
        <v>82</v>
      </c>
      <c r="J164" s="191" t="s">
        <v>676</v>
      </c>
      <c r="K164" s="192">
        <f t="shared" si="107"/>
        <v>17</v>
      </c>
      <c r="L164" s="193">
        <f t="shared" si="108"/>
        <v>0.26153846153846155</v>
      </c>
      <c r="M164" s="188" t="s">
        <v>587</v>
      </c>
      <c r="N164" s="194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41</v>
      </c>
      <c r="B165" s="186">
        <v>42291</v>
      </c>
      <c r="C165" s="186"/>
      <c r="D165" s="187" t="s">
        <v>678</v>
      </c>
      <c r="E165" s="188" t="s">
        <v>618</v>
      </c>
      <c r="F165" s="189">
        <v>144</v>
      </c>
      <c r="G165" s="188"/>
      <c r="H165" s="188">
        <v>182.5</v>
      </c>
      <c r="I165" s="190">
        <v>181</v>
      </c>
      <c r="J165" s="191" t="s">
        <v>676</v>
      </c>
      <c r="K165" s="192">
        <f t="shared" si="107"/>
        <v>38.5</v>
      </c>
      <c r="L165" s="193">
        <f t="shared" si="108"/>
        <v>0.2673611111111111</v>
      </c>
      <c r="M165" s="188" t="s">
        <v>587</v>
      </c>
      <c r="N165" s="194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42</v>
      </c>
      <c r="B166" s="186">
        <v>42291</v>
      </c>
      <c r="C166" s="186"/>
      <c r="D166" s="187" t="s">
        <v>679</v>
      </c>
      <c r="E166" s="188" t="s">
        <v>618</v>
      </c>
      <c r="F166" s="189">
        <v>264</v>
      </c>
      <c r="G166" s="188"/>
      <c r="H166" s="188">
        <v>311</v>
      </c>
      <c r="I166" s="190">
        <v>311</v>
      </c>
      <c r="J166" s="191" t="s">
        <v>676</v>
      </c>
      <c r="K166" s="192">
        <f t="shared" si="107"/>
        <v>47</v>
      </c>
      <c r="L166" s="193">
        <f t="shared" si="108"/>
        <v>0.17803030303030304</v>
      </c>
      <c r="M166" s="188" t="s">
        <v>587</v>
      </c>
      <c r="N166" s="194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43</v>
      </c>
      <c r="B167" s="186">
        <v>42318</v>
      </c>
      <c r="C167" s="186"/>
      <c r="D167" s="187" t="s">
        <v>680</v>
      </c>
      <c r="E167" s="188" t="s">
        <v>589</v>
      </c>
      <c r="F167" s="189">
        <v>549.5</v>
      </c>
      <c r="G167" s="188"/>
      <c r="H167" s="188">
        <v>630</v>
      </c>
      <c r="I167" s="190">
        <v>630</v>
      </c>
      <c r="J167" s="191" t="s">
        <v>676</v>
      </c>
      <c r="K167" s="192">
        <f t="shared" si="107"/>
        <v>80.5</v>
      </c>
      <c r="L167" s="193">
        <f t="shared" si="108"/>
        <v>0.1464968152866242</v>
      </c>
      <c r="M167" s="188" t="s">
        <v>587</v>
      </c>
      <c r="N167" s="194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44</v>
      </c>
      <c r="B168" s="186">
        <v>42342</v>
      </c>
      <c r="C168" s="186"/>
      <c r="D168" s="187" t="s">
        <v>681</v>
      </c>
      <c r="E168" s="188" t="s">
        <v>618</v>
      </c>
      <c r="F168" s="189">
        <v>1027.5</v>
      </c>
      <c r="G168" s="188"/>
      <c r="H168" s="188">
        <v>1315</v>
      </c>
      <c r="I168" s="190">
        <v>1250</v>
      </c>
      <c r="J168" s="191" t="s">
        <v>676</v>
      </c>
      <c r="K168" s="192">
        <f t="shared" si="107"/>
        <v>287.5</v>
      </c>
      <c r="L168" s="193">
        <f t="shared" si="108"/>
        <v>0.27980535279805352</v>
      </c>
      <c r="M168" s="188" t="s">
        <v>587</v>
      </c>
      <c r="N168" s="194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45</v>
      </c>
      <c r="B169" s="186">
        <v>42367</v>
      </c>
      <c r="C169" s="186"/>
      <c r="D169" s="187" t="s">
        <v>682</v>
      </c>
      <c r="E169" s="188" t="s">
        <v>618</v>
      </c>
      <c r="F169" s="189">
        <v>465</v>
      </c>
      <c r="G169" s="188"/>
      <c r="H169" s="188">
        <v>540</v>
      </c>
      <c r="I169" s="190">
        <v>540</v>
      </c>
      <c r="J169" s="191" t="s">
        <v>676</v>
      </c>
      <c r="K169" s="192">
        <f t="shared" si="107"/>
        <v>75</v>
      </c>
      <c r="L169" s="193">
        <f t="shared" si="108"/>
        <v>0.16129032258064516</v>
      </c>
      <c r="M169" s="188" t="s">
        <v>587</v>
      </c>
      <c r="N169" s="194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46</v>
      </c>
      <c r="B170" s="186">
        <v>42380</v>
      </c>
      <c r="C170" s="186"/>
      <c r="D170" s="187" t="s">
        <v>381</v>
      </c>
      <c r="E170" s="188" t="s">
        <v>589</v>
      </c>
      <c r="F170" s="189">
        <v>81</v>
      </c>
      <c r="G170" s="188"/>
      <c r="H170" s="188">
        <v>110</v>
      </c>
      <c r="I170" s="190">
        <v>110</v>
      </c>
      <c r="J170" s="191" t="s">
        <v>676</v>
      </c>
      <c r="K170" s="192">
        <f t="shared" si="107"/>
        <v>29</v>
      </c>
      <c r="L170" s="193">
        <f t="shared" si="108"/>
        <v>0.35802469135802467</v>
      </c>
      <c r="M170" s="188" t="s">
        <v>587</v>
      </c>
      <c r="N170" s="194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47</v>
      </c>
      <c r="B171" s="186">
        <v>42382</v>
      </c>
      <c r="C171" s="186"/>
      <c r="D171" s="187" t="s">
        <v>683</v>
      </c>
      <c r="E171" s="188" t="s">
        <v>589</v>
      </c>
      <c r="F171" s="189">
        <v>417.5</v>
      </c>
      <c r="G171" s="188"/>
      <c r="H171" s="188">
        <v>547</v>
      </c>
      <c r="I171" s="190">
        <v>535</v>
      </c>
      <c r="J171" s="191" t="s">
        <v>676</v>
      </c>
      <c r="K171" s="192">
        <f t="shared" si="107"/>
        <v>129.5</v>
      </c>
      <c r="L171" s="193">
        <f t="shared" si="108"/>
        <v>0.31017964071856285</v>
      </c>
      <c r="M171" s="188" t="s">
        <v>587</v>
      </c>
      <c r="N171" s="194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48</v>
      </c>
      <c r="B172" s="186">
        <v>42408</v>
      </c>
      <c r="C172" s="186"/>
      <c r="D172" s="187" t="s">
        <v>684</v>
      </c>
      <c r="E172" s="188" t="s">
        <v>618</v>
      </c>
      <c r="F172" s="189">
        <v>650</v>
      </c>
      <c r="G172" s="188"/>
      <c r="H172" s="188">
        <v>800</v>
      </c>
      <c r="I172" s="190">
        <v>800</v>
      </c>
      <c r="J172" s="191" t="s">
        <v>676</v>
      </c>
      <c r="K172" s="192">
        <f t="shared" si="107"/>
        <v>150</v>
      </c>
      <c r="L172" s="193">
        <f t="shared" si="108"/>
        <v>0.23076923076923078</v>
      </c>
      <c r="M172" s="188" t="s">
        <v>587</v>
      </c>
      <c r="N172" s="194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49</v>
      </c>
      <c r="B173" s="186">
        <v>42433</v>
      </c>
      <c r="C173" s="186"/>
      <c r="D173" s="187" t="s">
        <v>210</v>
      </c>
      <c r="E173" s="188" t="s">
        <v>618</v>
      </c>
      <c r="F173" s="189">
        <v>437.5</v>
      </c>
      <c r="G173" s="188"/>
      <c r="H173" s="188">
        <v>504.5</v>
      </c>
      <c r="I173" s="190">
        <v>522</v>
      </c>
      <c r="J173" s="191" t="s">
        <v>685</v>
      </c>
      <c r="K173" s="192">
        <f t="shared" si="107"/>
        <v>67</v>
      </c>
      <c r="L173" s="193">
        <f t="shared" si="108"/>
        <v>0.15314285714285714</v>
      </c>
      <c r="M173" s="188" t="s">
        <v>587</v>
      </c>
      <c r="N173" s="194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50</v>
      </c>
      <c r="B174" s="186">
        <v>42438</v>
      </c>
      <c r="C174" s="186"/>
      <c r="D174" s="187" t="s">
        <v>686</v>
      </c>
      <c r="E174" s="188" t="s">
        <v>618</v>
      </c>
      <c r="F174" s="189">
        <v>189.5</v>
      </c>
      <c r="G174" s="188"/>
      <c r="H174" s="188">
        <v>218</v>
      </c>
      <c r="I174" s="190">
        <v>218</v>
      </c>
      <c r="J174" s="191" t="s">
        <v>676</v>
      </c>
      <c r="K174" s="192">
        <f t="shared" si="107"/>
        <v>28.5</v>
      </c>
      <c r="L174" s="193">
        <f t="shared" si="108"/>
        <v>0.15039577836411611</v>
      </c>
      <c r="M174" s="188" t="s">
        <v>587</v>
      </c>
      <c r="N174" s="194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51</v>
      </c>
      <c r="B175" s="196">
        <v>42471</v>
      </c>
      <c r="C175" s="196"/>
      <c r="D175" s="204" t="s">
        <v>687</v>
      </c>
      <c r="E175" s="199" t="s">
        <v>618</v>
      </c>
      <c r="F175" s="199">
        <v>36.5</v>
      </c>
      <c r="G175" s="200"/>
      <c r="H175" s="200">
        <v>15.85</v>
      </c>
      <c r="I175" s="200">
        <v>60</v>
      </c>
      <c r="J175" s="201" t="s">
        <v>688</v>
      </c>
      <c r="K175" s="202">
        <f t="shared" si="107"/>
        <v>-20.65</v>
      </c>
      <c r="L175" s="203">
        <f t="shared" si="108"/>
        <v>-0.5657534246575342</v>
      </c>
      <c r="M175" s="199" t="s">
        <v>599</v>
      </c>
      <c r="N175" s="207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52</v>
      </c>
      <c r="B176" s="186">
        <v>42472</v>
      </c>
      <c r="C176" s="186"/>
      <c r="D176" s="187" t="s">
        <v>689</v>
      </c>
      <c r="E176" s="188" t="s">
        <v>618</v>
      </c>
      <c r="F176" s="189">
        <v>93</v>
      </c>
      <c r="G176" s="188"/>
      <c r="H176" s="188">
        <v>149</v>
      </c>
      <c r="I176" s="190">
        <v>140</v>
      </c>
      <c r="J176" s="191" t="s">
        <v>690</v>
      </c>
      <c r="K176" s="192">
        <f t="shared" si="107"/>
        <v>56</v>
      </c>
      <c r="L176" s="193">
        <f t="shared" si="108"/>
        <v>0.60215053763440862</v>
      </c>
      <c r="M176" s="188" t="s">
        <v>587</v>
      </c>
      <c r="N176" s="194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53</v>
      </c>
      <c r="B177" s="186">
        <v>42472</v>
      </c>
      <c r="C177" s="186"/>
      <c r="D177" s="187" t="s">
        <v>691</v>
      </c>
      <c r="E177" s="188" t="s">
        <v>618</v>
      </c>
      <c r="F177" s="189">
        <v>130</v>
      </c>
      <c r="G177" s="188"/>
      <c r="H177" s="188">
        <v>150</v>
      </c>
      <c r="I177" s="190" t="s">
        <v>692</v>
      </c>
      <c r="J177" s="191" t="s">
        <v>676</v>
      </c>
      <c r="K177" s="192">
        <f t="shared" si="107"/>
        <v>20</v>
      </c>
      <c r="L177" s="193">
        <f t="shared" si="108"/>
        <v>0.15384615384615385</v>
      </c>
      <c r="M177" s="188" t="s">
        <v>587</v>
      </c>
      <c r="N177" s="194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54</v>
      </c>
      <c r="B178" s="186">
        <v>42473</v>
      </c>
      <c r="C178" s="186"/>
      <c r="D178" s="187" t="s">
        <v>693</v>
      </c>
      <c r="E178" s="188" t="s">
        <v>618</v>
      </c>
      <c r="F178" s="189">
        <v>196</v>
      </c>
      <c r="G178" s="188"/>
      <c r="H178" s="188">
        <v>299</v>
      </c>
      <c r="I178" s="190">
        <v>299</v>
      </c>
      <c r="J178" s="191" t="s">
        <v>676</v>
      </c>
      <c r="K178" s="192">
        <v>103</v>
      </c>
      <c r="L178" s="193">
        <v>0.52551020408163296</v>
      </c>
      <c r="M178" s="188" t="s">
        <v>587</v>
      </c>
      <c r="N178" s="194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55</v>
      </c>
      <c r="B179" s="186">
        <v>42473</v>
      </c>
      <c r="C179" s="186"/>
      <c r="D179" s="187" t="s">
        <v>694</v>
      </c>
      <c r="E179" s="188" t="s">
        <v>618</v>
      </c>
      <c r="F179" s="189">
        <v>88</v>
      </c>
      <c r="G179" s="188"/>
      <c r="H179" s="188">
        <v>103</v>
      </c>
      <c r="I179" s="190">
        <v>103</v>
      </c>
      <c r="J179" s="191" t="s">
        <v>676</v>
      </c>
      <c r="K179" s="192">
        <v>15</v>
      </c>
      <c r="L179" s="193">
        <v>0.170454545454545</v>
      </c>
      <c r="M179" s="188" t="s">
        <v>587</v>
      </c>
      <c r="N179" s="194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56</v>
      </c>
      <c r="B180" s="186">
        <v>42492</v>
      </c>
      <c r="C180" s="186"/>
      <c r="D180" s="187" t="s">
        <v>695</v>
      </c>
      <c r="E180" s="188" t="s">
        <v>618</v>
      </c>
      <c r="F180" s="189">
        <v>127.5</v>
      </c>
      <c r="G180" s="188"/>
      <c r="H180" s="188">
        <v>148</v>
      </c>
      <c r="I180" s="190" t="s">
        <v>696</v>
      </c>
      <c r="J180" s="191" t="s">
        <v>676</v>
      </c>
      <c r="K180" s="192">
        <f>H180-F180</f>
        <v>20.5</v>
      </c>
      <c r="L180" s="193">
        <f>K180/F180</f>
        <v>0.16078431372549021</v>
      </c>
      <c r="M180" s="188" t="s">
        <v>587</v>
      </c>
      <c r="N180" s="194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57</v>
      </c>
      <c r="B181" s="186">
        <v>42493</v>
      </c>
      <c r="C181" s="186"/>
      <c r="D181" s="187" t="s">
        <v>697</v>
      </c>
      <c r="E181" s="188" t="s">
        <v>618</v>
      </c>
      <c r="F181" s="189">
        <v>675</v>
      </c>
      <c r="G181" s="188"/>
      <c r="H181" s="188">
        <v>815</v>
      </c>
      <c r="I181" s="190" t="s">
        <v>698</v>
      </c>
      <c r="J181" s="191" t="s">
        <v>676</v>
      </c>
      <c r="K181" s="192">
        <f>H181-F181</f>
        <v>140</v>
      </c>
      <c r="L181" s="193">
        <f>K181/F181</f>
        <v>0.2074074074074074</v>
      </c>
      <c r="M181" s="188" t="s">
        <v>587</v>
      </c>
      <c r="N181" s="194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58</v>
      </c>
      <c r="B182" s="196">
        <v>42522</v>
      </c>
      <c r="C182" s="196"/>
      <c r="D182" s="197" t="s">
        <v>699</v>
      </c>
      <c r="E182" s="198" t="s">
        <v>618</v>
      </c>
      <c r="F182" s="199">
        <v>500</v>
      </c>
      <c r="G182" s="199"/>
      <c r="H182" s="200">
        <v>232.5</v>
      </c>
      <c r="I182" s="200" t="s">
        <v>700</v>
      </c>
      <c r="J182" s="201" t="s">
        <v>701</v>
      </c>
      <c r="K182" s="202">
        <f>H182-F182</f>
        <v>-267.5</v>
      </c>
      <c r="L182" s="203">
        <f>K182/F182</f>
        <v>-0.53500000000000003</v>
      </c>
      <c r="M182" s="199" t="s">
        <v>599</v>
      </c>
      <c r="N182" s="196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59</v>
      </c>
      <c r="B183" s="186">
        <v>42527</v>
      </c>
      <c r="C183" s="186"/>
      <c r="D183" s="187" t="s">
        <v>539</v>
      </c>
      <c r="E183" s="188" t="s">
        <v>618</v>
      </c>
      <c r="F183" s="189">
        <v>110</v>
      </c>
      <c r="G183" s="188"/>
      <c r="H183" s="188">
        <v>126.5</v>
      </c>
      <c r="I183" s="190">
        <v>125</v>
      </c>
      <c r="J183" s="191" t="s">
        <v>627</v>
      </c>
      <c r="K183" s="192">
        <f>H183-F183</f>
        <v>16.5</v>
      </c>
      <c r="L183" s="193">
        <f>K183/F183</f>
        <v>0.15</v>
      </c>
      <c r="M183" s="188" t="s">
        <v>587</v>
      </c>
      <c r="N183" s="194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60</v>
      </c>
      <c r="B184" s="186">
        <v>42538</v>
      </c>
      <c r="C184" s="186"/>
      <c r="D184" s="187" t="s">
        <v>702</v>
      </c>
      <c r="E184" s="188" t="s">
        <v>618</v>
      </c>
      <c r="F184" s="189">
        <v>44</v>
      </c>
      <c r="G184" s="188"/>
      <c r="H184" s="188">
        <v>69.5</v>
      </c>
      <c r="I184" s="190">
        <v>69.5</v>
      </c>
      <c r="J184" s="191" t="s">
        <v>703</v>
      </c>
      <c r="K184" s="192">
        <f>H184-F184</f>
        <v>25.5</v>
      </c>
      <c r="L184" s="193">
        <f>K184/F184</f>
        <v>0.57954545454545459</v>
      </c>
      <c r="M184" s="188" t="s">
        <v>587</v>
      </c>
      <c r="N184" s="194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61</v>
      </c>
      <c r="B185" s="186">
        <v>42549</v>
      </c>
      <c r="C185" s="186"/>
      <c r="D185" s="187" t="s">
        <v>704</v>
      </c>
      <c r="E185" s="188" t="s">
        <v>618</v>
      </c>
      <c r="F185" s="189">
        <v>262.5</v>
      </c>
      <c r="G185" s="188"/>
      <c r="H185" s="188">
        <v>340</v>
      </c>
      <c r="I185" s="190">
        <v>333</v>
      </c>
      <c r="J185" s="191" t="s">
        <v>705</v>
      </c>
      <c r="K185" s="192">
        <v>77.5</v>
      </c>
      <c r="L185" s="193">
        <v>0.29523809523809502</v>
      </c>
      <c r="M185" s="188" t="s">
        <v>587</v>
      </c>
      <c r="N185" s="19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62</v>
      </c>
      <c r="B186" s="186">
        <v>42549</v>
      </c>
      <c r="C186" s="186"/>
      <c r="D186" s="187" t="s">
        <v>706</v>
      </c>
      <c r="E186" s="188" t="s">
        <v>618</v>
      </c>
      <c r="F186" s="189">
        <v>840</v>
      </c>
      <c r="G186" s="188"/>
      <c r="H186" s="188">
        <v>1230</v>
      </c>
      <c r="I186" s="190">
        <v>1230</v>
      </c>
      <c r="J186" s="191" t="s">
        <v>676</v>
      </c>
      <c r="K186" s="192">
        <v>390</v>
      </c>
      <c r="L186" s="193">
        <v>0.46428571428571402</v>
      </c>
      <c r="M186" s="188" t="s">
        <v>587</v>
      </c>
      <c r="N186" s="194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63</v>
      </c>
      <c r="B187" s="209">
        <v>42556</v>
      </c>
      <c r="C187" s="209"/>
      <c r="D187" s="210" t="s">
        <v>707</v>
      </c>
      <c r="E187" s="211" t="s">
        <v>618</v>
      </c>
      <c r="F187" s="211">
        <v>395</v>
      </c>
      <c r="G187" s="212"/>
      <c r="H187" s="212">
        <f>(468.5+342.5)/2</f>
        <v>405.5</v>
      </c>
      <c r="I187" s="212">
        <v>510</v>
      </c>
      <c r="J187" s="213" t="s">
        <v>708</v>
      </c>
      <c r="K187" s="214">
        <f t="shared" ref="K187:K193" si="109">H187-F187</f>
        <v>10.5</v>
      </c>
      <c r="L187" s="215">
        <f t="shared" ref="L187:L193" si="110">K187/F187</f>
        <v>2.6582278481012658E-2</v>
      </c>
      <c r="M187" s="211" t="s">
        <v>709</v>
      </c>
      <c r="N187" s="209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64</v>
      </c>
      <c r="B188" s="196">
        <v>42584</v>
      </c>
      <c r="C188" s="196"/>
      <c r="D188" s="197" t="s">
        <v>710</v>
      </c>
      <c r="E188" s="198" t="s">
        <v>589</v>
      </c>
      <c r="F188" s="199">
        <f>169.5-12.8</f>
        <v>156.69999999999999</v>
      </c>
      <c r="G188" s="199"/>
      <c r="H188" s="200">
        <v>77</v>
      </c>
      <c r="I188" s="200" t="s">
        <v>711</v>
      </c>
      <c r="J188" s="201" t="s">
        <v>712</v>
      </c>
      <c r="K188" s="202">
        <f t="shared" si="109"/>
        <v>-79.699999999999989</v>
      </c>
      <c r="L188" s="203">
        <f t="shared" si="110"/>
        <v>-0.50861518825781749</v>
      </c>
      <c r="M188" s="199" t="s">
        <v>599</v>
      </c>
      <c r="N188" s="19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65</v>
      </c>
      <c r="B189" s="196">
        <v>42586</v>
      </c>
      <c r="C189" s="196"/>
      <c r="D189" s="197" t="s">
        <v>713</v>
      </c>
      <c r="E189" s="198" t="s">
        <v>618</v>
      </c>
      <c r="F189" s="199">
        <v>400</v>
      </c>
      <c r="G189" s="199"/>
      <c r="H189" s="200">
        <v>305</v>
      </c>
      <c r="I189" s="200">
        <v>475</v>
      </c>
      <c r="J189" s="201" t="s">
        <v>714</v>
      </c>
      <c r="K189" s="202">
        <f t="shared" si="109"/>
        <v>-95</v>
      </c>
      <c r="L189" s="203">
        <f t="shared" si="110"/>
        <v>-0.23749999999999999</v>
      </c>
      <c r="M189" s="199" t="s">
        <v>599</v>
      </c>
      <c r="N189" s="196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66</v>
      </c>
      <c r="B190" s="186">
        <v>42593</v>
      </c>
      <c r="C190" s="186"/>
      <c r="D190" s="187" t="s">
        <v>715</v>
      </c>
      <c r="E190" s="188" t="s">
        <v>618</v>
      </c>
      <c r="F190" s="189">
        <v>86.5</v>
      </c>
      <c r="G190" s="188"/>
      <c r="H190" s="188">
        <v>130</v>
      </c>
      <c r="I190" s="190">
        <v>130</v>
      </c>
      <c r="J190" s="191" t="s">
        <v>716</v>
      </c>
      <c r="K190" s="192">
        <f t="shared" si="109"/>
        <v>43.5</v>
      </c>
      <c r="L190" s="193">
        <f t="shared" si="110"/>
        <v>0.50289017341040465</v>
      </c>
      <c r="M190" s="188" t="s">
        <v>587</v>
      </c>
      <c r="N190" s="194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67</v>
      </c>
      <c r="B191" s="196">
        <v>42600</v>
      </c>
      <c r="C191" s="196"/>
      <c r="D191" s="197" t="s">
        <v>109</v>
      </c>
      <c r="E191" s="198" t="s">
        <v>618</v>
      </c>
      <c r="F191" s="199">
        <v>133.5</v>
      </c>
      <c r="G191" s="199"/>
      <c r="H191" s="200">
        <v>126.5</v>
      </c>
      <c r="I191" s="200">
        <v>178</v>
      </c>
      <c r="J191" s="201" t="s">
        <v>717</v>
      </c>
      <c r="K191" s="202">
        <f t="shared" si="109"/>
        <v>-7</v>
      </c>
      <c r="L191" s="203">
        <f t="shared" si="110"/>
        <v>-5.2434456928838954E-2</v>
      </c>
      <c r="M191" s="199" t="s">
        <v>599</v>
      </c>
      <c r="N191" s="196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68</v>
      </c>
      <c r="B192" s="186">
        <v>42613</v>
      </c>
      <c r="C192" s="186"/>
      <c r="D192" s="187" t="s">
        <v>718</v>
      </c>
      <c r="E192" s="188" t="s">
        <v>618</v>
      </c>
      <c r="F192" s="189">
        <v>560</v>
      </c>
      <c r="G192" s="188"/>
      <c r="H192" s="188">
        <v>725</v>
      </c>
      <c r="I192" s="190">
        <v>725</v>
      </c>
      <c r="J192" s="191" t="s">
        <v>620</v>
      </c>
      <c r="K192" s="192">
        <f t="shared" si="109"/>
        <v>165</v>
      </c>
      <c r="L192" s="193">
        <f t="shared" si="110"/>
        <v>0.29464285714285715</v>
      </c>
      <c r="M192" s="188" t="s">
        <v>587</v>
      </c>
      <c r="N192" s="194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69</v>
      </c>
      <c r="B193" s="186">
        <v>42614</v>
      </c>
      <c r="C193" s="186"/>
      <c r="D193" s="187" t="s">
        <v>719</v>
      </c>
      <c r="E193" s="188" t="s">
        <v>618</v>
      </c>
      <c r="F193" s="189">
        <v>160.5</v>
      </c>
      <c r="G193" s="188"/>
      <c r="H193" s="188">
        <v>210</v>
      </c>
      <c r="I193" s="190">
        <v>210</v>
      </c>
      <c r="J193" s="191" t="s">
        <v>620</v>
      </c>
      <c r="K193" s="192">
        <f t="shared" si="109"/>
        <v>49.5</v>
      </c>
      <c r="L193" s="193">
        <f t="shared" si="110"/>
        <v>0.30841121495327101</v>
      </c>
      <c r="M193" s="188" t="s">
        <v>587</v>
      </c>
      <c r="N193" s="194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70</v>
      </c>
      <c r="B194" s="186">
        <v>42646</v>
      </c>
      <c r="C194" s="186"/>
      <c r="D194" s="187" t="s">
        <v>395</v>
      </c>
      <c r="E194" s="188" t="s">
        <v>618</v>
      </c>
      <c r="F194" s="189">
        <v>430</v>
      </c>
      <c r="G194" s="188"/>
      <c r="H194" s="188">
        <v>596</v>
      </c>
      <c r="I194" s="190">
        <v>575</v>
      </c>
      <c r="J194" s="191" t="s">
        <v>720</v>
      </c>
      <c r="K194" s="192">
        <v>166</v>
      </c>
      <c r="L194" s="193">
        <v>0.38604651162790699</v>
      </c>
      <c r="M194" s="188" t="s">
        <v>587</v>
      </c>
      <c r="N194" s="194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71</v>
      </c>
      <c r="B195" s="186">
        <v>42657</v>
      </c>
      <c r="C195" s="186"/>
      <c r="D195" s="187" t="s">
        <v>721</v>
      </c>
      <c r="E195" s="188" t="s">
        <v>618</v>
      </c>
      <c r="F195" s="189">
        <v>280</v>
      </c>
      <c r="G195" s="188"/>
      <c r="H195" s="188">
        <v>345</v>
      </c>
      <c r="I195" s="190">
        <v>345</v>
      </c>
      <c r="J195" s="191" t="s">
        <v>620</v>
      </c>
      <c r="K195" s="192">
        <f t="shared" ref="K195:K200" si="111">H195-F195</f>
        <v>65</v>
      </c>
      <c r="L195" s="193">
        <f>K195/F195</f>
        <v>0.23214285714285715</v>
      </c>
      <c r="M195" s="188" t="s">
        <v>587</v>
      </c>
      <c r="N195" s="194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72</v>
      </c>
      <c r="B196" s="186">
        <v>42657</v>
      </c>
      <c r="C196" s="186"/>
      <c r="D196" s="187" t="s">
        <v>722</v>
      </c>
      <c r="E196" s="188" t="s">
        <v>618</v>
      </c>
      <c r="F196" s="189">
        <v>245</v>
      </c>
      <c r="G196" s="188"/>
      <c r="H196" s="188">
        <v>325.5</v>
      </c>
      <c r="I196" s="190">
        <v>330</v>
      </c>
      <c r="J196" s="191" t="s">
        <v>723</v>
      </c>
      <c r="K196" s="192">
        <f t="shared" si="111"/>
        <v>80.5</v>
      </c>
      <c r="L196" s="193">
        <f>K196/F196</f>
        <v>0.32857142857142857</v>
      </c>
      <c r="M196" s="188" t="s">
        <v>587</v>
      </c>
      <c r="N196" s="194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73</v>
      </c>
      <c r="B197" s="186">
        <v>42660</v>
      </c>
      <c r="C197" s="186"/>
      <c r="D197" s="187" t="s">
        <v>345</v>
      </c>
      <c r="E197" s="188" t="s">
        <v>618</v>
      </c>
      <c r="F197" s="189">
        <v>125</v>
      </c>
      <c r="G197" s="188"/>
      <c r="H197" s="188">
        <v>160</v>
      </c>
      <c r="I197" s="190">
        <v>160</v>
      </c>
      <c r="J197" s="191" t="s">
        <v>676</v>
      </c>
      <c r="K197" s="192">
        <f t="shared" si="111"/>
        <v>35</v>
      </c>
      <c r="L197" s="193">
        <v>0.28000000000000003</v>
      </c>
      <c r="M197" s="188" t="s">
        <v>587</v>
      </c>
      <c r="N197" s="194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74</v>
      </c>
      <c r="B198" s="186">
        <v>42660</v>
      </c>
      <c r="C198" s="186"/>
      <c r="D198" s="187" t="s">
        <v>468</v>
      </c>
      <c r="E198" s="188" t="s">
        <v>618</v>
      </c>
      <c r="F198" s="189">
        <v>114</v>
      </c>
      <c r="G198" s="188"/>
      <c r="H198" s="188">
        <v>145</v>
      </c>
      <c r="I198" s="190">
        <v>145</v>
      </c>
      <c r="J198" s="191" t="s">
        <v>676</v>
      </c>
      <c r="K198" s="192">
        <f t="shared" si="111"/>
        <v>31</v>
      </c>
      <c r="L198" s="193">
        <f>K198/F198</f>
        <v>0.27192982456140352</v>
      </c>
      <c r="M198" s="188" t="s">
        <v>587</v>
      </c>
      <c r="N198" s="194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75</v>
      </c>
      <c r="B199" s="186">
        <v>42660</v>
      </c>
      <c r="C199" s="186"/>
      <c r="D199" s="187" t="s">
        <v>724</v>
      </c>
      <c r="E199" s="188" t="s">
        <v>618</v>
      </c>
      <c r="F199" s="189">
        <v>212</v>
      </c>
      <c r="G199" s="188"/>
      <c r="H199" s="188">
        <v>280</v>
      </c>
      <c r="I199" s="190">
        <v>276</v>
      </c>
      <c r="J199" s="191" t="s">
        <v>725</v>
      </c>
      <c r="K199" s="192">
        <f t="shared" si="111"/>
        <v>68</v>
      </c>
      <c r="L199" s="193">
        <f>K199/F199</f>
        <v>0.32075471698113206</v>
      </c>
      <c r="M199" s="188" t="s">
        <v>587</v>
      </c>
      <c r="N199" s="194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76</v>
      </c>
      <c r="B200" s="186">
        <v>42678</v>
      </c>
      <c r="C200" s="186"/>
      <c r="D200" s="187" t="s">
        <v>456</v>
      </c>
      <c r="E200" s="188" t="s">
        <v>618</v>
      </c>
      <c r="F200" s="189">
        <v>155</v>
      </c>
      <c r="G200" s="188"/>
      <c r="H200" s="188">
        <v>210</v>
      </c>
      <c r="I200" s="190">
        <v>210</v>
      </c>
      <c r="J200" s="191" t="s">
        <v>726</v>
      </c>
      <c r="K200" s="192">
        <f t="shared" si="111"/>
        <v>55</v>
      </c>
      <c r="L200" s="193">
        <f>K200/F200</f>
        <v>0.35483870967741937</v>
      </c>
      <c r="M200" s="188" t="s">
        <v>587</v>
      </c>
      <c r="N200" s="194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77</v>
      </c>
      <c r="B201" s="196">
        <v>42710</v>
      </c>
      <c r="C201" s="196"/>
      <c r="D201" s="197" t="s">
        <v>727</v>
      </c>
      <c r="E201" s="198" t="s">
        <v>618</v>
      </c>
      <c r="F201" s="199">
        <v>150.5</v>
      </c>
      <c r="G201" s="199"/>
      <c r="H201" s="200">
        <v>72.5</v>
      </c>
      <c r="I201" s="200">
        <v>174</v>
      </c>
      <c r="J201" s="201" t="s">
        <v>728</v>
      </c>
      <c r="K201" s="202">
        <v>-78</v>
      </c>
      <c r="L201" s="203">
        <v>-0.51827242524916906</v>
      </c>
      <c r="M201" s="199" t="s">
        <v>599</v>
      </c>
      <c r="N201" s="196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78</v>
      </c>
      <c r="B202" s="186">
        <v>42712</v>
      </c>
      <c r="C202" s="186"/>
      <c r="D202" s="187" t="s">
        <v>729</v>
      </c>
      <c r="E202" s="188" t="s">
        <v>618</v>
      </c>
      <c r="F202" s="189">
        <v>380</v>
      </c>
      <c r="G202" s="188"/>
      <c r="H202" s="188">
        <v>478</v>
      </c>
      <c r="I202" s="190">
        <v>468</v>
      </c>
      <c r="J202" s="191" t="s">
        <v>676</v>
      </c>
      <c r="K202" s="192">
        <f>H202-F202</f>
        <v>98</v>
      </c>
      <c r="L202" s="193">
        <f>K202/F202</f>
        <v>0.25789473684210529</v>
      </c>
      <c r="M202" s="188" t="s">
        <v>587</v>
      </c>
      <c r="N202" s="194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79</v>
      </c>
      <c r="B203" s="186">
        <v>42734</v>
      </c>
      <c r="C203" s="186"/>
      <c r="D203" s="187" t="s">
        <v>108</v>
      </c>
      <c r="E203" s="188" t="s">
        <v>618</v>
      </c>
      <c r="F203" s="189">
        <v>305</v>
      </c>
      <c r="G203" s="188"/>
      <c r="H203" s="188">
        <v>375</v>
      </c>
      <c r="I203" s="190">
        <v>375</v>
      </c>
      <c r="J203" s="191" t="s">
        <v>676</v>
      </c>
      <c r="K203" s="192">
        <f>H203-F203</f>
        <v>70</v>
      </c>
      <c r="L203" s="193">
        <f>K203/F203</f>
        <v>0.22950819672131148</v>
      </c>
      <c r="M203" s="188" t="s">
        <v>587</v>
      </c>
      <c r="N203" s="194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80</v>
      </c>
      <c r="B204" s="186">
        <v>42739</v>
      </c>
      <c r="C204" s="186"/>
      <c r="D204" s="187" t="s">
        <v>94</v>
      </c>
      <c r="E204" s="188" t="s">
        <v>618</v>
      </c>
      <c r="F204" s="189">
        <v>99.5</v>
      </c>
      <c r="G204" s="188"/>
      <c r="H204" s="188">
        <v>158</v>
      </c>
      <c r="I204" s="190">
        <v>158</v>
      </c>
      <c r="J204" s="191" t="s">
        <v>676</v>
      </c>
      <c r="K204" s="192">
        <f>H204-F204</f>
        <v>58.5</v>
      </c>
      <c r="L204" s="193">
        <f>K204/F204</f>
        <v>0.5879396984924623</v>
      </c>
      <c r="M204" s="188" t="s">
        <v>587</v>
      </c>
      <c r="N204" s="194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81</v>
      </c>
      <c r="B205" s="186">
        <v>42739</v>
      </c>
      <c r="C205" s="186"/>
      <c r="D205" s="187" t="s">
        <v>94</v>
      </c>
      <c r="E205" s="188" t="s">
        <v>618</v>
      </c>
      <c r="F205" s="189">
        <v>99.5</v>
      </c>
      <c r="G205" s="188"/>
      <c r="H205" s="188">
        <v>158</v>
      </c>
      <c r="I205" s="190">
        <v>158</v>
      </c>
      <c r="J205" s="191" t="s">
        <v>676</v>
      </c>
      <c r="K205" s="192">
        <v>58.5</v>
      </c>
      <c r="L205" s="193">
        <v>0.58793969849246197</v>
      </c>
      <c r="M205" s="188" t="s">
        <v>587</v>
      </c>
      <c r="N205" s="194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82</v>
      </c>
      <c r="B206" s="186">
        <v>42786</v>
      </c>
      <c r="C206" s="186"/>
      <c r="D206" s="187" t="s">
        <v>185</v>
      </c>
      <c r="E206" s="188" t="s">
        <v>618</v>
      </c>
      <c r="F206" s="189">
        <v>140.5</v>
      </c>
      <c r="G206" s="188"/>
      <c r="H206" s="188">
        <v>220</v>
      </c>
      <c r="I206" s="190">
        <v>220</v>
      </c>
      <c r="J206" s="191" t="s">
        <v>676</v>
      </c>
      <c r="K206" s="192">
        <f>H206-F206</f>
        <v>79.5</v>
      </c>
      <c r="L206" s="193">
        <f>K206/F206</f>
        <v>0.5658362989323843</v>
      </c>
      <c r="M206" s="188" t="s">
        <v>587</v>
      </c>
      <c r="N206" s="194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83</v>
      </c>
      <c r="B207" s="186">
        <v>42786</v>
      </c>
      <c r="C207" s="186"/>
      <c r="D207" s="187" t="s">
        <v>730</v>
      </c>
      <c r="E207" s="188" t="s">
        <v>618</v>
      </c>
      <c r="F207" s="189">
        <v>202.5</v>
      </c>
      <c r="G207" s="188"/>
      <c r="H207" s="188">
        <v>234</v>
      </c>
      <c r="I207" s="190">
        <v>234</v>
      </c>
      <c r="J207" s="191" t="s">
        <v>676</v>
      </c>
      <c r="K207" s="192">
        <v>31.5</v>
      </c>
      <c r="L207" s="193">
        <v>0.155555555555556</v>
      </c>
      <c r="M207" s="188" t="s">
        <v>587</v>
      </c>
      <c r="N207" s="194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84</v>
      </c>
      <c r="B208" s="186">
        <v>42818</v>
      </c>
      <c r="C208" s="186"/>
      <c r="D208" s="187" t="s">
        <v>731</v>
      </c>
      <c r="E208" s="188" t="s">
        <v>618</v>
      </c>
      <c r="F208" s="189">
        <v>300.5</v>
      </c>
      <c r="G208" s="188"/>
      <c r="H208" s="188">
        <v>417.5</v>
      </c>
      <c r="I208" s="190">
        <v>420</v>
      </c>
      <c r="J208" s="191" t="s">
        <v>732</v>
      </c>
      <c r="K208" s="192">
        <f>H208-F208</f>
        <v>117</v>
      </c>
      <c r="L208" s="193">
        <f>K208/F208</f>
        <v>0.38935108153078202</v>
      </c>
      <c r="M208" s="188" t="s">
        <v>587</v>
      </c>
      <c r="N208" s="194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85</v>
      </c>
      <c r="B209" s="186">
        <v>42818</v>
      </c>
      <c r="C209" s="186"/>
      <c r="D209" s="187" t="s">
        <v>706</v>
      </c>
      <c r="E209" s="188" t="s">
        <v>618</v>
      </c>
      <c r="F209" s="189">
        <v>850</v>
      </c>
      <c r="G209" s="188"/>
      <c r="H209" s="188">
        <v>1042.5</v>
      </c>
      <c r="I209" s="190">
        <v>1023</v>
      </c>
      <c r="J209" s="191" t="s">
        <v>733</v>
      </c>
      <c r="K209" s="192">
        <v>192.5</v>
      </c>
      <c r="L209" s="193">
        <v>0.22647058823529401</v>
      </c>
      <c r="M209" s="188" t="s">
        <v>587</v>
      </c>
      <c r="N209" s="194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86</v>
      </c>
      <c r="B210" s="186">
        <v>42830</v>
      </c>
      <c r="C210" s="186"/>
      <c r="D210" s="187" t="s">
        <v>487</v>
      </c>
      <c r="E210" s="188" t="s">
        <v>618</v>
      </c>
      <c r="F210" s="189">
        <v>785</v>
      </c>
      <c r="G210" s="188"/>
      <c r="H210" s="188">
        <v>930</v>
      </c>
      <c r="I210" s="190">
        <v>920</v>
      </c>
      <c r="J210" s="191" t="s">
        <v>734</v>
      </c>
      <c r="K210" s="192">
        <f>H210-F210</f>
        <v>145</v>
      </c>
      <c r="L210" s="193">
        <f>K210/F210</f>
        <v>0.18471337579617833</v>
      </c>
      <c r="M210" s="188" t="s">
        <v>587</v>
      </c>
      <c r="N210" s="194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87</v>
      </c>
      <c r="B211" s="196">
        <v>42831</v>
      </c>
      <c r="C211" s="196"/>
      <c r="D211" s="197" t="s">
        <v>735</v>
      </c>
      <c r="E211" s="198" t="s">
        <v>618</v>
      </c>
      <c r="F211" s="199">
        <v>40</v>
      </c>
      <c r="G211" s="199"/>
      <c r="H211" s="200">
        <v>13.1</v>
      </c>
      <c r="I211" s="200">
        <v>60</v>
      </c>
      <c r="J211" s="201" t="s">
        <v>736</v>
      </c>
      <c r="K211" s="202">
        <v>-26.9</v>
      </c>
      <c r="L211" s="203">
        <v>-0.67249999999999999</v>
      </c>
      <c r="M211" s="199" t="s">
        <v>599</v>
      </c>
      <c r="N211" s="196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88</v>
      </c>
      <c r="B212" s="186">
        <v>42837</v>
      </c>
      <c r="C212" s="186"/>
      <c r="D212" s="187" t="s">
        <v>93</v>
      </c>
      <c r="E212" s="188" t="s">
        <v>618</v>
      </c>
      <c r="F212" s="189">
        <v>289.5</v>
      </c>
      <c r="G212" s="188"/>
      <c r="H212" s="188">
        <v>354</v>
      </c>
      <c r="I212" s="190">
        <v>360</v>
      </c>
      <c r="J212" s="191" t="s">
        <v>737</v>
      </c>
      <c r="K212" s="192">
        <f t="shared" ref="K212:K220" si="112">H212-F212</f>
        <v>64.5</v>
      </c>
      <c r="L212" s="193">
        <f t="shared" ref="L212:L220" si="113">K212/F212</f>
        <v>0.22279792746113988</v>
      </c>
      <c r="M212" s="188" t="s">
        <v>587</v>
      </c>
      <c r="N212" s="194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89</v>
      </c>
      <c r="B213" s="186">
        <v>42845</v>
      </c>
      <c r="C213" s="186"/>
      <c r="D213" s="187" t="s">
        <v>426</v>
      </c>
      <c r="E213" s="188" t="s">
        <v>618</v>
      </c>
      <c r="F213" s="189">
        <v>700</v>
      </c>
      <c r="G213" s="188"/>
      <c r="H213" s="188">
        <v>840</v>
      </c>
      <c r="I213" s="190">
        <v>840</v>
      </c>
      <c r="J213" s="191" t="s">
        <v>738</v>
      </c>
      <c r="K213" s="192">
        <f t="shared" si="112"/>
        <v>140</v>
      </c>
      <c r="L213" s="193">
        <f t="shared" si="113"/>
        <v>0.2</v>
      </c>
      <c r="M213" s="188" t="s">
        <v>587</v>
      </c>
      <c r="N213" s="194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90</v>
      </c>
      <c r="B214" s="186">
        <v>42887</v>
      </c>
      <c r="C214" s="186"/>
      <c r="D214" s="187" t="s">
        <v>739</v>
      </c>
      <c r="E214" s="188" t="s">
        <v>618</v>
      </c>
      <c r="F214" s="189">
        <v>130</v>
      </c>
      <c r="G214" s="188"/>
      <c r="H214" s="188">
        <v>144.25</v>
      </c>
      <c r="I214" s="190">
        <v>170</v>
      </c>
      <c r="J214" s="191" t="s">
        <v>740</v>
      </c>
      <c r="K214" s="192">
        <f t="shared" si="112"/>
        <v>14.25</v>
      </c>
      <c r="L214" s="193">
        <f t="shared" si="113"/>
        <v>0.10961538461538461</v>
      </c>
      <c r="M214" s="188" t="s">
        <v>587</v>
      </c>
      <c r="N214" s="194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91</v>
      </c>
      <c r="B215" s="186">
        <v>42901</v>
      </c>
      <c r="C215" s="186"/>
      <c r="D215" s="187" t="s">
        <v>741</v>
      </c>
      <c r="E215" s="188" t="s">
        <v>618</v>
      </c>
      <c r="F215" s="189">
        <v>214.5</v>
      </c>
      <c r="G215" s="188"/>
      <c r="H215" s="188">
        <v>262</v>
      </c>
      <c r="I215" s="190">
        <v>262</v>
      </c>
      <c r="J215" s="191" t="s">
        <v>742</v>
      </c>
      <c r="K215" s="192">
        <f t="shared" si="112"/>
        <v>47.5</v>
      </c>
      <c r="L215" s="193">
        <f t="shared" si="113"/>
        <v>0.22144522144522144</v>
      </c>
      <c r="M215" s="188" t="s">
        <v>587</v>
      </c>
      <c r="N215" s="194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92</v>
      </c>
      <c r="B216" s="217">
        <v>42933</v>
      </c>
      <c r="C216" s="217"/>
      <c r="D216" s="218" t="s">
        <v>743</v>
      </c>
      <c r="E216" s="219" t="s">
        <v>618</v>
      </c>
      <c r="F216" s="220">
        <v>370</v>
      </c>
      <c r="G216" s="219"/>
      <c r="H216" s="219">
        <v>447.5</v>
      </c>
      <c r="I216" s="221">
        <v>450</v>
      </c>
      <c r="J216" s="222" t="s">
        <v>676</v>
      </c>
      <c r="K216" s="192">
        <f t="shared" si="112"/>
        <v>77.5</v>
      </c>
      <c r="L216" s="223">
        <f t="shared" si="113"/>
        <v>0.20945945945945946</v>
      </c>
      <c r="M216" s="219" t="s">
        <v>587</v>
      </c>
      <c r="N216" s="224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93</v>
      </c>
      <c r="B217" s="217">
        <v>42943</v>
      </c>
      <c r="C217" s="217"/>
      <c r="D217" s="218" t="s">
        <v>183</v>
      </c>
      <c r="E217" s="219" t="s">
        <v>618</v>
      </c>
      <c r="F217" s="220">
        <v>657.5</v>
      </c>
      <c r="G217" s="219"/>
      <c r="H217" s="219">
        <v>825</v>
      </c>
      <c r="I217" s="221">
        <v>820</v>
      </c>
      <c r="J217" s="222" t="s">
        <v>676</v>
      </c>
      <c r="K217" s="192">
        <f t="shared" si="112"/>
        <v>167.5</v>
      </c>
      <c r="L217" s="223">
        <f t="shared" si="113"/>
        <v>0.25475285171102663</v>
      </c>
      <c r="M217" s="219" t="s">
        <v>587</v>
      </c>
      <c r="N217" s="224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94</v>
      </c>
      <c r="B218" s="186">
        <v>42964</v>
      </c>
      <c r="C218" s="186"/>
      <c r="D218" s="187" t="s">
        <v>361</v>
      </c>
      <c r="E218" s="188" t="s">
        <v>618</v>
      </c>
      <c r="F218" s="189">
        <v>605</v>
      </c>
      <c r="G218" s="188"/>
      <c r="H218" s="188">
        <v>750</v>
      </c>
      <c r="I218" s="190">
        <v>750</v>
      </c>
      <c r="J218" s="191" t="s">
        <v>734</v>
      </c>
      <c r="K218" s="192">
        <f t="shared" si="112"/>
        <v>145</v>
      </c>
      <c r="L218" s="193">
        <f t="shared" si="113"/>
        <v>0.23966942148760331</v>
      </c>
      <c r="M218" s="188" t="s">
        <v>587</v>
      </c>
      <c r="N218" s="194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95</v>
      </c>
      <c r="B219" s="196">
        <v>42979</v>
      </c>
      <c r="C219" s="196"/>
      <c r="D219" s="204" t="s">
        <v>744</v>
      </c>
      <c r="E219" s="199" t="s">
        <v>618</v>
      </c>
      <c r="F219" s="199">
        <v>255</v>
      </c>
      <c r="G219" s="200"/>
      <c r="H219" s="200">
        <v>217.25</v>
      </c>
      <c r="I219" s="200">
        <v>320</v>
      </c>
      <c r="J219" s="201" t="s">
        <v>745</v>
      </c>
      <c r="K219" s="202">
        <f t="shared" si="112"/>
        <v>-37.75</v>
      </c>
      <c r="L219" s="205">
        <f t="shared" si="113"/>
        <v>-0.14803921568627451</v>
      </c>
      <c r="M219" s="199" t="s">
        <v>599</v>
      </c>
      <c r="N219" s="196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96</v>
      </c>
      <c r="B220" s="186">
        <v>42997</v>
      </c>
      <c r="C220" s="186"/>
      <c r="D220" s="187" t="s">
        <v>746</v>
      </c>
      <c r="E220" s="188" t="s">
        <v>618</v>
      </c>
      <c r="F220" s="189">
        <v>215</v>
      </c>
      <c r="G220" s="188"/>
      <c r="H220" s="188">
        <v>258</v>
      </c>
      <c r="I220" s="190">
        <v>258</v>
      </c>
      <c r="J220" s="191" t="s">
        <v>676</v>
      </c>
      <c r="K220" s="192">
        <f t="shared" si="112"/>
        <v>43</v>
      </c>
      <c r="L220" s="193">
        <f t="shared" si="113"/>
        <v>0.2</v>
      </c>
      <c r="M220" s="188" t="s">
        <v>587</v>
      </c>
      <c r="N220" s="19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97</v>
      </c>
      <c r="B221" s="186">
        <v>42997</v>
      </c>
      <c r="C221" s="186"/>
      <c r="D221" s="187" t="s">
        <v>746</v>
      </c>
      <c r="E221" s="188" t="s">
        <v>618</v>
      </c>
      <c r="F221" s="189">
        <v>215</v>
      </c>
      <c r="G221" s="188"/>
      <c r="H221" s="188">
        <v>258</v>
      </c>
      <c r="I221" s="190">
        <v>258</v>
      </c>
      <c r="J221" s="222" t="s">
        <v>676</v>
      </c>
      <c r="K221" s="192">
        <v>43</v>
      </c>
      <c r="L221" s="193">
        <v>0.2</v>
      </c>
      <c r="M221" s="188" t="s">
        <v>587</v>
      </c>
      <c r="N221" s="19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98</v>
      </c>
      <c r="B222" s="217">
        <v>42998</v>
      </c>
      <c r="C222" s="217"/>
      <c r="D222" s="218" t="s">
        <v>747</v>
      </c>
      <c r="E222" s="219" t="s">
        <v>618</v>
      </c>
      <c r="F222" s="189">
        <v>75</v>
      </c>
      <c r="G222" s="219"/>
      <c r="H222" s="219">
        <v>90</v>
      </c>
      <c r="I222" s="221">
        <v>90</v>
      </c>
      <c r="J222" s="191" t="s">
        <v>748</v>
      </c>
      <c r="K222" s="192">
        <f t="shared" ref="K222:K227" si="114">H222-F222</f>
        <v>15</v>
      </c>
      <c r="L222" s="193">
        <f t="shared" ref="L222:L227" si="115">K222/F222</f>
        <v>0.2</v>
      </c>
      <c r="M222" s="188" t="s">
        <v>587</v>
      </c>
      <c r="N222" s="194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99</v>
      </c>
      <c r="B223" s="217">
        <v>43011</v>
      </c>
      <c r="C223" s="217"/>
      <c r="D223" s="218" t="s">
        <v>601</v>
      </c>
      <c r="E223" s="219" t="s">
        <v>618</v>
      </c>
      <c r="F223" s="220">
        <v>315</v>
      </c>
      <c r="G223" s="219"/>
      <c r="H223" s="219">
        <v>392</v>
      </c>
      <c r="I223" s="221">
        <v>384</v>
      </c>
      <c r="J223" s="222" t="s">
        <v>749</v>
      </c>
      <c r="K223" s="192">
        <f t="shared" si="114"/>
        <v>77</v>
      </c>
      <c r="L223" s="223">
        <f t="shared" si="115"/>
        <v>0.24444444444444444</v>
      </c>
      <c r="M223" s="219" t="s">
        <v>587</v>
      </c>
      <c r="N223" s="224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100</v>
      </c>
      <c r="B224" s="217">
        <v>43013</v>
      </c>
      <c r="C224" s="217"/>
      <c r="D224" s="218" t="s">
        <v>461</v>
      </c>
      <c r="E224" s="219" t="s">
        <v>618</v>
      </c>
      <c r="F224" s="220">
        <v>145</v>
      </c>
      <c r="G224" s="219"/>
      <c r="H224" s="219">
        <v>179</v>
      </c>
      <c r="I224" s="221">
        <v>180</v>
      </c>
      <c r="J224" s="222" t="s">
        <v>750</v>
      </c>
      <c r="K224" s="192">
        <f t="shared" si="114"/>
        <v>34</v>
      </c>
      <c r="L224" s="223">
        <f t="shared" si="115"/>
        <v>0.23448275862068965</v>
      </c>
      <c r="M224" s="219" t="s">
        <v>587</v>
      </c>
      <c r="N224" s="224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101</v>
      </c>
      <c r="B225" s="217">
        <v>43014</v>
      </c>
      <c r="C225" s="217"/>
      <c r="D225" s="218" t="s">
        <v>335</v>
      </c>
      <c r="E225" s="219" t="s">
        <v>618</v>
      </c>
      <c r="F225" s="220">
        <v>256</v>
      </c>
      <c r="G225" s="219"/>
      <c r="H225" s="219">
        <v>323</v>
      </c>
      <c r="I225" s="221">
        <v>320</v>
      </c>
      <c r="J225" s="222" t="s">
        <v>676</v>
      </c>
      <c r="K225" s="192">
        <f t="shared" si="114"/>
        <v>67</v>
      </c>
      <c r="L225" s="223">
        <f t="shared" si="115"/>
        <v>0.26171875</v>
      </c>
      <c r="M225" s="219" t="s">
        <v>587</v>
      </c>
      <c r="N225" s="224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102</v>
      </c>
      <c r="B226" s="217">
        <v>43017</v>
      </c>
      <c r="C226" s="217"/>
      <c r="D226" s="218" t="s">
        <v>351</v>
      </c>
      <c r="E226" s="219" t="s">
        <v>618</v>
      </c>
      <c r="F226" s="220">
        <v>137.5</v>
      </c>
      <c r="G226" s="219"/>
      <c r="H226" s="219">
        <v>184</v>
      </c>
      <c r="I226" s="221">
        <v>183</v>
      </c>
      <c r="J226" s="222" t="s">
        <v>751</v>
      </c>
      <c r="K226" s="192">
        <f t="shared" si="114"/>
        <v>46.5</v>
      </c>
      <c r="L226" s="223">
        <f t="shared" si="115"/>
        <v>0.33818181818181819</v>
      </c>
      <c r="M226" s="219" t="s">
        <v>587</v>
      </c>
      <c r="N226" s="224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103</v>
      </c>
      <c r="B227" s="217">
        <v>43018</v>
      </c>
      <c r="C227" s="217"/>
      <c r="D227" s="218" t="s">
        <v>752</v>
      </c>
      <c r="E227" s="219" t="s">
        <v>618</v>
      </c>
      <c r="F227" s="220">
        <v>125.5</v>
      </c>
      <c r="G227" s="219"/>
      <c r="H227" s="219">
        <v>158</v>
      </c>
      <c r="I227" s="221">
        <v>155</v>
      </c>
      <c r="J227" s="222" t="s">
        <v>753</v>
      </c>
      <c r="K227" s="192">
        <f t="shared" si="114"/>
        <v>32.5</v>
      </c>
      <c r="L227" s="223">
        <f t="shared" si="115"/>
        <v>0.25896414342629481</v>
      </c>
      <c r="M227" s="219" t="s">
        <v>587</v>
      </c>
      <c r="N227" s="224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104</v>
      </c>
      <c r="B228" s="217">
        <v>43018</v>
      </c>
      <c r="C228" s="217"/>
      <c r="D228" s="218" t="s">
        <v>754</v>
      </c>
      <c r="E228" s="219" t="s">
        <v>618</v>
      </c>
      <c r="F228" s="220">
        <v>895</v>
      </c>
      <c r="G228" s="219"/>
      <c r="H228" s="219">
        <v>1122.5</v>
      </c>
      <c r="I228" s="221">
        <v>1078</v>
      </c>
      <c r="J228" s="222" t="s">
        <v>755</v>
      </c>
      <c r="K228" s="192">
        <v>227.5</v>
      </c>
      <c r="L228" s="223">
        <v>0.25418994413407803</v>
      </c>
      <c r="M228" s="219" t="s">
        <v>587</v>
      </c>
      <c r="N228" s="224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105</v>
      </c>
      <c r="B229" s="217">
        <v>43020</v>
      </c>
      <c r="C229" s="217"/>
      <c r="D229" s="218" t="s">
        <v>344</v>
      </c>
      <c r="E229" s="219" t="s">
        <v>618</v>
      </c>
      <c r="F229" s="220">
        <v>525</v>
      </c>
      <c r="G229" s="219"/>
      <c r="H229" s="219">
        <v>629</v>
      </c>
      <c r="I229" s="221">
        <v>629</v>
      </c>
      <c r="J229" s="222" t="s">
        <v>676</v>
      </c>
      <c r="K229" s="192">
        <v>104</v>
      </c>
      <c r="L229" s="223">
        <v>0.19809523809523799</v>
      </c>
      <c r="M229" s="219" t="s">
        <v>587</v>
      </c>
      <c r="N229" s="224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106</v>
      </c>
      <c r="B230" s="217">
        <v>43046</v>
      </c>
      <c r="C230" s="217"/>
      <c r="D230" s="218" t="s">
        <v>386</v>
      </c>
      <c r="E230" s="219" t="s">
        <v>618</v>
      </c>
      <c r="F230" s="220">
        <v>740</v>
      </c>
      <c r="G230" s="219"/>
      <c r="H230" s="219">
        <v>892.5</v>
      </c>
      <c r="I230" s="221">
        <v>900</v>
      </c>
      <c r="J230" s="222" t="s">
        <v>756</v>
      </c>
      <c r="K230" s="192">
        <f>H230-F230</f>
        <v>152.5</v>
      </c>
      <c r="L230" s="223">
        <f>K230/F230</f>
        <v>0.20608108108108109</v>
      </c>
      <c r="M230" s="219" t="s">
        <v>587</v>
      </c>
      <c r="N230" s="224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107</v>
      </c>
      <c r="B231" s="186">
        <v>43073</v>
      </c>
      <c r="C231" s="186"/>
      <c r="D231" s="187" t="s">
        <v>757</v>
      </c>
      <c r="E231" s="188" t="s">
        <v>618</v>
      </c>
      <c r="F231" s="189">
        <v>118.5</v>
      </c>
      <c r="G231" s="188"/>
      <c r="H231" s="188">
        <v>143.5</v>
      </c>
      <c r="I231" s="190">
        <v>145</v>
      </c>
      <c r="J231" s="191" t="s">
        <v>608</v>
      </c>
      <c r="K231" s="192">
        <f>H231-F231</f>
        <v>25</v>
      </c>
      <c r="L231" s="193">
        <f>K231/F231</f>
        <v>0.2109704641350211</v>
      </c>
      <c r="M231" s="188" t="s">
        <v>587</v>
      </c>
      <c r="N231" s="194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108</v>
      </c>
      <c r="B232" s="196">
        <v>43090</v>
      </c>
      <c r="C232" s="196"/>
      <c r="D232" s="197" t="s">
        <v>432</v>
      </c>
      <c r="E232" s="198" t="s">
        <v>618</v>
      </c>
      <c r="F232" s="199">
        <v>715</v>
      </c>
      <c r="G232" s="199"/>
      <c r="H232" s="200">
        <v>500</v>
      </c>
      <c r="I232" s="200">
        <v>872</v>
      </c>
      <c r="J232" s="201" t="s">
        <v>758</v>
      </c>
      <c r="K232" s="202">
        <f>H232-F232</f>
        <v>-215</v>
      </c>
      <c r="L232" s="203">
        <f>K232/F232</f>
        <v>-0.30069930069930068</v>
      </c>
      <c r="M232" s="199" t="s">
        <v>599</v>
      </c>
      <c r="N232" s="196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109</v>
      </c>
      <c r="B233" s="186">
        <v>43098</v>
      </c>
      <c r="C233" s="186"/>
      <c r="D233" s="187" t="s">
        <v>601</v>
      </c>
      <c r="E233" s="188" t="s">
        <v>618</v>
      </c>
      <c r="F233" s="189">
        <v>435</v>
      </c>
      <c r="G233" s="188"/>
      <c r="H233" s="188">
        <v>542.5</v>
      </c>
      <c r="I233" s="190">
        <v>539</v>
      </c>
      <c r="J233" s="191" t="s">
        <v>676</v>
      </c>
      <c r="K233" s="192">
        <v>107.5</v>
      </c>
      <c r="L233" s="193">
        <v>0.247126436781609</v>
      </c>
      <c r="M233" s="188" t="s">
        <v>587</v>
      </c>
      <c r="N233" s="194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110</v>
      </c>
      <c r="B234" s="186">
        <v>43098</v>
      </c>
      <c r="C234" s="186"/>
      <c r="D234" s="187" t="s">
        <v>559</v>
      </c>
      <c r="E234" s="188" t="s">
        <v>618</v>
      </c>
      <c r="F234" s="189">
        <v>885</v>
      </c>
      <c r="G234" s="188"/>
      <c r="H234" s="188">
        <v>1090</v>
      </c>
      <c r="I234" s="190">
        <v>1084</v>
      </c>
      <c r="J234" s="191" t="s">
        <v>676</v>
      </c>
      <c r="K234" s="192">
        <v>205</v>
      </c>
      <c r="L234" s="193">
        <v>0.23163841807909599</v>
      </c>
      <c r="M234" s="188" t="s">
        <v>587</v>
      </c>
      <c r="N234" s="194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5">
        <v>111</v>
      </c>
      <c r="B235" s="226">
        <v>43192</v>
      </c>
      <c r="C235" s="226"/>
      <c r="D235" s="204" t="s">
        <v>759</v>
      </c>
      <c r="E235" s="199" t="s">
        <v>618</v>
      </c>
      <c r="F235" s="227">
        <v>478.5</v>
      </c>
      <c r="G235" s="199"/>
      <c r="H235" s="199">
        <v>442</v>
      </c>
      <c r="I235" s="200">
        <v>613</v>
      </c>
      <c r="J235" s="201" t="s">
        <v>760</v>
      </c>
      <c r="K235" s="202">
        <f>H235-F235</f>
        <v>-36.5</v>
      </c>
      <c r="L235" s="203">
        <f>K235/F235</f>
        <v>-7.6280041797283177E-2</v>
      </c>
      <c r="M235" s="199" t="s">
        <v>599</v>
      </c>
      <c r="N235" s="196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112</v>
      </c>
      <c r="B236" s="196">
        <v>43194</v>
      </c>
      <c r="C236" s="196"/>
      <c r="D236" s="197" t="s">
        <v>761</v>
      </c>
      <c r="E236" s="198" t="s">
        <v>618</v>
      </c>
      <c r="F236" s="199">
        <f>141.5-7.3</f>
        <v>134.19999999999999</v>
      </c>
      <c r="G236" s="199"/>
      <c r="H236" s="200">
        <v>77</v>
      </c>
      <c r="I236" s="200">
        <v>180</v>
      </c>
      <c r="J236" s="201" t="s">
        <v>762</v>
      </c>
      <c r="K236" s="202">
        <f>H236-F236</f>
        <v>-57.199999999999989</v>
      </c>
      <c r="L236" s="203">
        <f>K236/F236</f>
        <v>-0.42622950819672129</v>
      </c>
      <c r="M236" s="199" t="s">
        <v>599</v>
      </c>
      <c r="N236" s="196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113</v>
      </c>
      <c r="B237" s="196">
        <v>43209</v>
      </c>
      <c r="C237" s="196"/>
      <c r="D237" s="197" t="s">
        <v>763</v>
      </c>
      <c r="E237" s="198" t="s">
        <v>618</v>
      </c>
      <c r="F237" s="199">
        <v>430</v>
      </c>
      <c r="G237" s="199"/>
      <c r="H237" s="200">
        <v>220</v>
      </c>
      <c r="I237" s="200">
        <v>537</v>
      </c>
      <c r="J237" s="201" t="s">
        <v>764</v>
      </c>
      <c r="K237" s="202">
        <f>H237-F237</f>
        <v>-210</v>
      </c>
      <c r="L237" s="203">
        <f>K237/F237</f>
        <v>-0.48837209302325579</v>
      </c>
      <c r="M237" s="199" t="s">
        <v>599</v>
      </c>
      <c r="N237" s="196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114</v>
      </c>
      <c r="B238" s="217">
        <v>43220</v>
      </c>
      <c r="C238" s="217"/>
      <c r="D238" s="218" t="s">
        <v>387</v>
      </c>
      <c r="E238" s="219" t="s">
        <v>618</v>
      </c>
      <c r="F238" s="219">
        <v>153.5</v>
      </c>
      <c r="G238" s="219"/>
      <c r="H238" s="219">
        <v>196</v>
      </c>
      <c r="I238" s="221">
        <v>196</v>
      </c>
      <c r="J238" s="191" t="s">
        <v>765</v>
      </c>
      <c r="K238" s="192">
        <f>H238-F238</f>
        <v>42.5</v>
      </c>
      <c r="L238" s="193">
        <f>K238/F238</f>
        <v>0.27687296416938112</v>
      </c>
      <c r="M238" s="188" t="s">
        <v>587</v>
      </c>
      <c r="N238" s="194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115</v>
      </c>
      <c r="B239" s="196">
        <v>43306</v>
      </c>
      <c r="C239" s="196"/>
      <c r="D239" s="197" t="s">
        <v>735</v>
      </c>
      <c r="E239" s="198" t="s">
        <v>618</v>
      </c>
      <c r="F239" s="199">
        <v>27.5</v>
      </c>
      <c r="G239" s="199"/>
      <c r="H239" s="200">
        <v>13.1</v>
      </c>
      <c r="I239" s="200">
        <v>60</v>
      </c>
      <c r="J239" s="201" t="s">
        <v>766</v>
      </c>
      <c r="K239" s="202">
        <v>-14.4</v>
      </c>
      <c r="L239" s="203">
        <v>-0.52363636363636401</v>
      </c>
      <c r="M239" s="199" t="s">
        <v>599</v>
      </c>
      <c r="N239" s="196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5">
        <v>116</v>
      </c>
      <c r="B240" s="226">
        <v>43318</v>
      </c>
      <c r="C240" s="226"/>
      <c r="D240" s="204" t="s">
        <v>767</v>
      </c>
      <c r="E240" s="199" t="s">
        <v>618</v>
      </c>
      <c r="F240" s="199">
        <v>148.5</v>
      </c>
      <c r="G240" s="199"/>
      <c r="H240" s="199">
        <v>102</v>
      </c>
      <c r="I240" s="200">
        <v>182</v>
      </c>
      <c r="J240" s="201" t="s">
        <v>768</v>
      </c>
      <c r="K240" s="202">
        <f>H240-F240</f>
        <v>-46.5</v>
      </c>
      <c r="L240" s="203">
        <f>K240/F240</f>
        <v>-0.31313131313131315</v>
      </c>
      <c r="M240" s="199" t="s">
        <v>599</v>
      </c>
      <c r="N240" s="196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117</v>
      </c>
      <c r="B241" s="186">
        <v>43335</v>
      </c>
      <c r="C241" s="186"/>
      <c r="D241" s="187" t="s">
        <v>769</v>
      </c>
      <c r="E241" s="188" t="s">
        <v>618</v>
      </c>
      <c r="F241" s="219">
        <v>285</v>
      </c>
      <c r="G241" s="188"/>
      <c r="H241" s="188">
        <v>355</v>
      </c>
      <c r="I241" s="190">
        <v>364</v>
      </c>
      <c r="J241" s="191" t="s">
        <v>770</v>
      </c>
      <c r="K241" s="192">
        <v>70</v>
      </c>
      <c r="L241" s="193">
        <v>0.24561403508771901</v>
      </c>
      <c r="M241" s="188" t="s">
        <v>587</v>
      </c>
      <c r="N241" s="194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118</v>
      </c>
      <c r="B242" s="186">
        <v>43341</v>
      </c>
      <c r="C242" s="186"/>
      <c r="D242" s="187" t="s">
        <v>375</v>
      </c>
      <c r="E242" s="188" t="s">
        <v>618</v>
      </c>
      <c r="F242" s="219">
        <v>525</v>
      </c>
      <c r="G242" s="188"/>
      <c r="H242" s="188">
        <v>585</v>
      </c>
      <c r="I242" s="190">
        <v>635</v>
      </c>
      <c r="J242" s="191" t="s">
        <v>771</v>
      </c>
      <c r="K242" s="192">
        <f t="shared" ref="K242:K259" si="116">H242-F242</f>
        <v>60</v>
      </c>
      <c r="L242" s="193">
        <f t="shared" ref="L242:L259" si="117">K242/F242</f>
        <v>0.11428571428571428</v>
      </c>
      <c r="M242" s="188" t="s">
        <v>587</v>
      </c>
      <c r="N242" s="194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119</v>
      </c>
      <c r="B243" s="186">
        <v>43395</v>
      </c>
      <c r="C243" s="186"/>
      <c r="D243" s="187" t="s">
        <v>361</v>
      </c>
      <c r="E243" s="188" t="s">
        <v>618</v>
      </c>
      <c r="F243" s="219">
        <v>475</v>
      </c>
      <c r="G243" s="188"/>
      <c r="H243" s="188">
        <v>574</v>
      </c>
      <c r="I243" s="190">
        <v>570</v>
      </c>
      <c r="J243" s="191" t="s">
        <v>676</v>
      </c>
      <c r="K243" s="192">
        <f t="shared" si="116"/>
        <v>99</v>
      </c>
      <c r="L243" s="193">
        <f t="shared" si="117"/>
        <v>0.20842105263157895</v>
      </c>
      <c r="M243" s="188" t="s">
        <v>587</v>
      </c>
      <c r="N243" s="194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120</v>
      </c>
      <c r="B244" s="217">
        <v>43397</v>
      </c>
      <c r="C244" s="217"/>
      <c r="D244" s="218" t="s">
        <v>382</v>
      </c>
      <c r="E244" s="219" t="s">
        <v>618</v>
      </c>
      <c r="F244" s="219">
        <v>707.5</v>
      </c>
      <c r="G244" s="219"/>
      <c r="H244" s="219">
        <v>872</v>
      </c>
      <c r="I244" s="221">
        <v>872</v>
      </c>
      <c r="J244" s="222" t="s">
        <v>676</v>
      </c>
      <c r="K244" s="192">
        <f t="shared" si="116"/>
        <v>164.5</v>
      </c>
      <c r="L244" s="223">
        <f t="shared" si="117"/>
        <v>0.23250883392226149</v>
      </c>
      <c r="M244" s="219" t="s">
        <v>587</v>
      </c>
      <c r="N244" s="224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121</v>
      </c>
      <c r="B245" s="217">
        <v>43398</v>
      </c>
      <c r="C245" s="217"/>
      <c r="D245" s="218" t="s">
        <v>772</v>
      </c>
      <c r="E245" s="219" t="s">
        <v>618</v>
      </c>
      <c r="F245" s="219">
        <v>162</v>
      </c>
      <c r="G245" s="219"/>
      <c r="H245" s="219">
        <v>204</v>
      </c>
      <c r="I245" s="221">
        <v>209</v>
      </c>
      <c r="J245" s="222" t="s">
        <v>773</v>
      </c>
      <c r="K245" s="192">
        <f t="shared" si="116"/>
        <v>42</v>
      </c>
      <c r="L245" s="223">
        <f t="shared" si="117"/>
        <v>0.25925925925925924</v>
      </c>
      <c r="M245" s="219" t="s">
        <v>587</v>
      </c>
      <c r="N245" s="224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122</v>
      </c>
      <c r="B246" s="217">
        <v>43399</v>
      </c>
      <c r="C246" s="217"/>
      <c r="D246" s="218" t="s">
        <v>480</v>
      </c>
      <c r="E246" s="219" t="s">
        <v>618</v>
      </c>
      <c r="F246" s="219">
        <v>240</v>
      </c>
      <c r="G246" s="219"/>
      <c r="H246" s="219">
        <v>297</v>
      </c>
      <c r="I246" s="221">
        <v>297</v>
      </c>
      <c r="J246" s="222" t="s">
        <v>676</v>
      </c>
      <c r="K246" s="228">
        <f t="shared" si="116"/>
        <v>57</v>
      </c>
      <c r="L246" s="223">
        <f t="shared" si="117"/>
        <v>0.23749999999999999</v>
      </c>
      <c r="M246" s="219" t="s">
        <v>587</v>
      </c>
      <c r="N246" s="224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123</v>
      </c>
      <c r="B247" s="186">
        <v>43439</v>
      </c>
      <c r="C247" s="186"/>
      <c r="D247" s="187" t="s">
        <v>774</v>
      </c>
      <c r="E247" s="188" t="s">
        <v>618</v>
      </c>
      <c r="F247" s="188">
        <v>202.5</v>
      </c>
      <c r="G247" s="188"/>
      <c r="H247" s="188">
        <v>255</v>
      </c>
      <c r="I247" s="190">
        <v>252</v>
      </c>
      <c r="J247" s="191" t="s">
        <v>676</v>
      </c>
      <c r="K247" s="192">
        <f t="shared" si="116"/>
        <v>52.5</v>
      </c>
      <c r="L247" s="193">
        <f t="shared" si="117"/>
        <v>0.25925925925925924</v>
      </c>
      <c r="M247" s="188" t="s">
        <v>587</v>
      </c>
      <c r="N247" s="194">
        <v>43542</v>
      </c>
      <c r="O247" s="1"/>
      <c r="P247" s="1"/>
      <c r="Q247" s="1"/>
      <c r="R247" s="6" t="s">
        <v>775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124</v>
      </c>
      <c r="B248" s="217">
        <v>43465</v>
      </c>
      <c r="C248" s="186"/>
      <c r="D248" s="218" t="s">
        <v>414</v>
      </c>
      <c r="E248" s="219" t="s">
        <v>618</v>
      </c>
      <c r="F248" s="219">
        <v>710</v>
      </c>
      <c r="G248" s="219"/>
      <c r="H248" s="219">
        <v>866</v>
      </c>
      <c r="I248" s="221">
        <v>866</v>
      </c>
      <c r="J248" s="222" t="s">
        <v>676</v>
      </c>
      <c r="K248" s="192">
        <f t="shared" si="116"/>
        <v>156</v>
      </c>
      <c r="L248" s="193">
        <f t="shared" si="117"/>
        <v>0.21971830985915494</v>
      </c>
      <c r="M248" s="188" t="s">
        <v>587</v>
      </c>
      <c r="N248" s="194">
        <v>43553</v>
      </c>
      <c r="O248" s="1"/>
      <c r="P248" s="1"/>
      <c r="Q248" s="1"/>
      <c r="R248" s="6" t="s">
        <v>775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125</v>
      </c>
      <c r="B249" s="217">
        <v>43522</v>
      </c>
      <c r="C249" s="217"/>
      <c r="D249" s="218" t="s">
        <v>152</v>
      </c>
      <c r="E249" s="219" t="s">
        <v>618</v>
      </c>
      <c r="F249" s="219">
        <v>337.25</v>
      </c>
      <c r="G249" s="219"/>
      <c r="H249" s="219">
        <v>398.5</v>
      </c>
      <c r="I249" s="221">
        <v>411</v>
      </c>
      <c r="J249" s="191" t="s">
        <v>776</v>
      </c>
      <c r="K249" s="192">
        <f t="shared" si="116"/>
        <v>61.25</v>
      </c>
      <c r="L249" s="193">
        <f t="shared" si="117"/>
        <v>0.1816160118606375</v>
      </c>
      <c r="M249" s="188" t="s">
        <v>587</v>
      </c>
      <c r="N249" s="194">
        <v>43760</v>
      </c>
      <c r="O249" s="1"/>
      <c r="P249" s="1"/>
      <c r="Q249" s="1"/>
      <c r="R249" s="6" t="s">
        <v>775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126</v>
      </c>
      <c r="B250" s="230">
        <v>43559</v>
      </c>
      <c r="C250" s="230"/>
      <c r="D250" s="231" t="s">
        <v>777</v>
      </c>
      <c r="E250" s="232" t="s">
        <v>618</v>
      </c>
      <c r="F250" s="232">
        <v>130</v>
      </c>
      <c r="G250" s="232"/>
      <c r="H250" s="232">
        <v>65</v>
      </c>
      <c r="I250" s="233">
        <v>158</v>
      </c>
      <c r="J250" s="201" t="s">
        <v>778</v>
      </c>
      <c r="K250" s="202">
        <f t="shared" si="116"/>
        <v>-65</v>
      </c>
      <c r="L250" s="203">
        <f t="shared" si="117"/>
        <v>-0.5</v>
      </c>
      <c r="M250" s="199" t="s">
        <v>599</v>
      </c>
      <c r="N250" s="196">
        <v>43726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127</v>
      </c>
      <c r="B251" s="217">
        <v>43017</v>
      </c>
      <c r="C251" s="217"/>
      <c r="D251" s="218" t="s">
        <v>185</v>
      </c>
      <c r="E251" s="219" t="s">
        <v>618</v>
      </c>
      <c r="F251" s="219">
        <v>141.5</v>
      </c>
      <c r="G251" s="219"/>
      <c r="H251" s="219">
        <v>183.5</v>
      </c>
      <c r="I251" s="221">
        <v>210</v>
      </c>
      <c r="J251" s="191" t="s">
        <v>773</v>
      </c>
      <c r="K251" s="192">
        <f t="shared" si="116"/>
        <v>42</v>
      </c>
      <c r="L251" s="193">
        <f t="shared" si="117"/>
        <v>0.29681978798586572</v>
      </c>
      <c r="M251" s="188" t="s">
        <v>587</v>
      </c>
      <c r="N251" s="194">
        <v>43042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128</v>
      </c>
      <c r="B252" s="230">
        <v>43074</v>
      </c>
      <c r="C252" s="230"/>
      <c r="D252" s="231" t="s">
        <v>780</v>
      </c>
      <c r="E252" s="232" t="s">
        <v>618</v>
      </c>
      <c r="F252" s="227">
        <v>172</v>
      </c>
      <c r="G252" s="232"/>
      <c r="H252" s="232">
        <v>155.25</v>
      </c>
      <c r="I252" s="233">
        <v>230</v>
      </c>
      <c r="J252" s="201" t="s">
        <v>781</v>
      </c>
      <c r="K252" s="202">
        <f t="shared" si="116"/>
        <v>-16.75</v>
      </c>
      <c r="L252" s="203">
        <f t="shared" si="117"/>
        <v>-9.7383720930232565E-2</v>
      </c>
      <c r="M252" s="199" t="s">
        <v>599</v>
      </c>
      <c r="N252" s="196">
        <v>43787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129</v>
      </c>
      <c r="B253" s="217">
        <v>43398</v>
      </c>
      <c r="C253" s="217"/>
      <c r="D253" s="218" t="s">
        <v>107</v>
      </c>
      <c r="E253" s="219" t="s">
        <v>618</v>
      </c>
      <c r="F253" s="219">
        <v>698.5</v>
      </c>
      <c r="G253" s="219"/>
      <c r="H253" s="219">
        <v>890</v>
      </c>
      <c r="I253" s="221">
        <v>890</v>
      </c>
      <c r="J253" s="191" t="s">
        <v>849</v>
      </c>
      <c r="K253" s="192">
        <f t="shared" si="116"/>
        <v>191.5</v>
      </c>
      <c r="L253" s="193">
        <f t="shared" si="117"/>
        <v>0.27415891195418757</v>
      </c>
      <c r="M253" s="188" t="s">
        <v>587</v>
      </c>
      <c r="N253" s="194">
        <v>44328</v>
      </c>
      <c r="O253" s="1"/>
      <c r="P253" s="1"/>
      <c r="Q253" s="1"/>
      <c r="R253" s="6" t="s">
        <v>775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130</v>
      </c>
      <c r="B254" s="217">
        <v>42877</v>
      </c>
      <c r="C254" s="217"/>
      <c r="D254" s="218" t="s">
        <v>374</v>
      </c>
      <c r="E254" s="219" t="s">
        <v>618</v>
      </c>
      <c r="F254" s="219">
        <v>127.6</v>
      </c>
      <c r="G254" s="219"/>
      <c r="H254" s="219">
        <v>138</v>
      </c>
      <c r="I254" s="221">
        <v>190</v>
      </c>
      <c r="J254" s="191" t="s">
        <v>782</v>
      </c>
      <c r="K254" s="192">
        <f t="shared" si="116"/>
        <v>10.400000000000006</v>
      </c>
      <c r="L254" s="193">
        <f t="shared" si="117"/>
        <v>8.1504702194357417E-2</v>
      </c>
      <c r="M254" s="188" t="s">
        <v>587</v>
      </c>
      <c r="N254" s="194">
        <v>43774</v>
      </c>
      <c r="O254" s="1"/>
      <c r="P254" s="1"/>
      <c r="Q254" s="1"/>
      <c r="R254" s="6" t="s">
        <v>779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131</v>
      </c>
      <c r="B255" s="217">
        <v>43158</v>
      </c>
      <c r="C255" s="217"/>
      <c r="D255" s="218" t="s">
        <v>783</v>
      </c>
      <c r="E255" s="219" t="s">
        <v>618</v>
      </c>
      <c r="F255" s="219">
        <v>317</v>
      </c>
      <c r="G255" s="219"/>
      <c r="H255" s="219">
        <v>382.5</v>
      </c>
      <c r="I255" s="221">
        <v>398</v>
      </c>
      <c r="J255" s="191" t="s">
        <v>784</v>
      </c>
      <c r="K255" s="192">
        <f t="shared" si="116"/>
        <v>65.5</v>
      </c>
      <c r="L255" s="193">
        <f t="shared" si="117"/>
        <v>0.20662460567823343</v>
      </c>
      <c r="M255" s="188" t="s">
        <v>587</v>
      </c>
      <c r="N255" s="194">
        <v>44238</v>
      </c>
      <c r="O255" s="1"/>
      <c r="P255" s="1"/>
      <c r="Q255" s="1"/>
      <c r="R255" s="6" t="s">
        <v>779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132</v>
      </c>
      <c r="B256" s="230">
        <v>43164</v>
      </c>
      <c r="C256" s="230"/>
      <c r="D256" s="231" t="s">
        <v>144</v>
      </c>
      <c r="E256" s="232" t="s">
        <v>618</v>
      </c>
      <c r="F256" s="227">
        <f>510-14.4</f>
        <v>495.6</v>
      </c>
      <c r="G256" s="232"/>
      <c r="H256" s="232">
        <v>350</v>
      </c>
      <c r="I256" s="233">
        <v>672</v>
      </c>
      <c r="J256" s="201" t="s">
        <v>785</v>
      </c>
      <c r="K256" s="202">
        <f t="shared" si="116"/>
        <v>-145.60000000000002</v>
      </c>
      <c r="L256" s="203">
        <f t="shared" si="117"/>
        <v>-0.29378531073446329</v>
      </c>
      <c r="M256" s="199" t="s">
        <v>599</v>
      </c>
      <c r="N256" s="196">
        <v>43887</v>
      </c>
      <c r="O256" s="1"/>
      <c r="P256" s="1"/>
      <c r="Q256" s="1"/>
      <c r="R256" s="6" t="s">
        <v>775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133</v>
      </c>
      <c r="B257" s="230">
        <v>43237</v>
      </c>
      <c r="C257" s="230"/>
      <c r="D257" s="231" t="s">
        <v>472</v>
      </c>
      <c r="E257" s="232" t="s">
        <v>618</v>
      </c>
      <c r="F257" s="227">
        <v>230.3</v>
      </c>
      <c r="G257" s="232"/>
      <c r="H257" s="232">
        <v>102.5</v>
      </c>
      <c r="I257" s="233">
        <v>348</v>
      </c>
      <c r="J257" s="201" t="s">
        <v>786</v>
      </c>
      <c r="K257" s="202">
        <f t="shared" si="116"/>
        <v>-127.80000000000001</v>
      </c>
      <c r="L257" s="203">
        <f t="shared" si="117"/>
        <v>-0.55492835432045162</v>
      </c>
      <c r="M257" s="199" t="s">
        <v>599</v>
      </c>
      <c r="N257" s="196">
        <v>43896</v>
      </c>
      <c r="O257" s="1"/>
      <c r="P257" s="1"/>
      <c r="Q257" s="1"/>
      <c r="R257" s="6" t="s">
        <v>775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134</v>
      </c>
      <c r="B258" s="217">
        <v>43258</v>
      </c>
      <c r="C258" s="217"/>
      <c r="D258" s="218" t="s">
        <v>437</v>
      </c>
      <c r="E258" s="219" t="s">
        <v>618</v>
      </c>
      <c r="F258" s="219">
        <f>342.5-5.1</f>
        <v>337.4</v>
      </c>
      <c r="G258" s="219"/>
      <c r="H258" s="219">
        <v>412.5</v>
      </c>
      <c r="I258" s="221">
        <v>439</v>
      </c>
      <c r="J258" s="191" t="s">
        <v>787</v>
      </c>
      <c r="K258" s="192">
        <f t="shared" si="116"/>
        <v>75.100000000000023</v>
      </c>
      <c r="L258" s="193">
        <f t="shared" si="117"/>
        <v>0.22258446947243635</v>
      </c>
      <c r="M258" s="188" t="s">
        <v>587</v>
      </c>
      <c r="N258" s="194">
        <v>44230</v>
      </c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0">
        <v>135</v>
      </c>
      <c r="B259" s="209">
        <v>43285</v>
      </c>
      <c r="C259" s="209"/>
      <c r="D259" s="210" t="s">
        <v>55</v>
      </c>
      <c r="E259" s="211" t="s">
        <v>618</v>
      </c>
      <c r="F259" s="211">
        <f>127.5-5.53</f>
        <v>121.97</v>
      </c>
      <c r="G259" s="212"/>
      <c r="H259" s="212">
        <v>122.5</v>
      </c>
      <c r="I259" s="212">
        <v>170</v>
      </c>
      <c r="J259" s="213" t="s">
        <v>816</v>
      </c>
      <c r="K259" s="214">
        <f t="shared" si="116"/>
        <v>0.53000000000000114</v>
      </c>
      <c r="L259" s="215">
        <f t="shared" si="117"/>
        <v>4.3453308190538747E-3</v>
      </c>
      <c r="M259" s="211" t="s">
        <v>709</v>
      </c>
      <c r="N259" s="209">
        <v>44431</v>
      </c>
      <c r="O259" s="1"/>
      <c r="P259" s="1"/>
      <c r="Q259" s="1"/>
      <c r="R259" s="6" t="s">
        <v>775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136</v>
      </c>
      <c r="B260" s="230">
        <v>43294</v>
      </c>
      <c r="C260" s="230"/>
      <c r="D260" s="231" t="s">
        <v>363</v>
      </c>
      <c r="E260" s="232" t="s">
        <v>618</v>
      </c>
      <c r="F260" s="227">
        <v>46.5</v>
      </c>
      <c r="G260" s="232"/>
      <c r="H260" s="232">
        <v>17</v>
      </c>
      <c r="I260" s="233">
        <v>59</v>
      </c>
      <c r="J260" s="201" t="s">
        <v>788</v>
      </c>
      <c r="K260" s="202">
        <f t="shared" ref="K260:K268" si="118">H260-F260</f>
        <v>-29.5</v>
      </c>
      <c r="L260" s="203">
        <f t="shared" ref="L260:L268" si="119">K260/F260</f>
        <v>-0.63440860215053763</v>
      </c>
      <c r="M260" s="199" t="s">
        <v>599</v>
      </c>
      <c r="N260" s="196">
        <v>43887</v>
      </c>
      <c r="O260" s="1"/>
      <c r="P260" s="1"/>
      <c r="Q260" s="1"/>
      <c r="R260" s="6" t="s">
        <v>775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137</v>
      </c>
      <c r="B261" s="217">
        <v>43396</v>
      </c>
      <c r="C261" s="217"/>
      <c r="D261" s="218" t="s">
        <v>416</v>
      </c>
      <c r="E261" s="219" t="s">
        <v>618</v>
      </c>
      <c r="F261" s="219">
        <v>156.5</v>
      </c>
      <c r="G261" s="219"/>
      <c r="H261" s="219">
        <v>207.5</v>
      </c>
      <c r="I261" s="221">
        <v>191</v>
      </c>
      <c r="J261" s="191" t="s">
        <v>676</v>
      </c>
      <c r="K261" s="192">
        <f t="shared" si="118"/>
        <v>51</v>
      </c>
      <c r="L261" s="193">
        <f t="shared" si="119"/>
        <v>0.32587859424920129</v>
      </c>
      <c r="M261" s="188" t="s">
        <v>587</v>
      </c>
      <c r="N261" s="194">
        <v>44369</v>
      </c>
      <c r="O261" s="1"/>
      <c r="P261" s="1"/>
      <c r="Q261" s="1"/>
      <c r="R261" s="6" t="s">
        <v>775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138</v>
      </c>
      <c r="B262" s="217">
        <v>43439</v>
      </c>
      <c r="C262" s="217"/>
      <c r="D262" s="218" t="s">
        <v>325</v>
      </c>
      <c r="E262" s="219" t="s">
        <v>618</v>
      </c>
      <c r="F262" s="219">
        <v>259.5</v>
      </c>
      <c r="G262" s="219"/>
      <c r="H262" s="219">
        <v>320</v>
      </c>
      <c r="I262" s="221">
        <v>320</v>
      </c>
      <c r="J262" s="191" t="s">
        <v>676</v>
      </c>
      <c r="K262" s="192">
        <f t="shared" si="118"/>
        <v>60.5</v>
      </c>
      <c r="L262" s="193">
        <f t="shared" si="119"/>
        <v>0.23314065510597304</v>
      </c>
      <c r="M262" s="188" t="s">
        <v>587</v>
      </c>
      <c r="N262" s="194">
        <v>44323</v>
      </c>
      <c r="O262" s="1"/>
      <c r="P262" s="1"/>
      <c r="Q262" s="1"/>
      <c r="R262" s="6" t="s">
        <v>775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139</v>
      </c>
      <c r="B263" s="230">
        <v>43439</v>
      </c>
      <c r="C263" s="230"/>
      <c r="D263" s="231" t="s">
        <v>789</v>
      </c>
      <c r="E263" s="232" t="s">
        <v>618</v>
      </c>
      <c r="F263" s="232">
        <v>715</v>
      </c>
      <c r="G263" s="232"/>
      <c r="H263" s="232">
        <v>445</v>
      </c>
      <c r="I263" s="233">
        <v>840</v>
      </c>
      <c r="J263" s="201" t="s">
        <v>790</v>
      </c>
      <c r="K263" s="202">
        <f t="shared" si="118"/>
        <v>-270</v>
      </c>
      <c r="L263" s="203">
        <f t="shared" si="119"/>
        <v>-0.3776223776223776</v>
      </c>
      <c r="M263" s="199" t="s">
        <v>599</v>
      </c>
      <c r="N263" s="196">
        <v>43800</v>
      </c>
      <c r="O263" s="1"/>
      <c r="P263" s="1"/>
      <c r="Q263" s="1"/>
      <c r="R263" s="6" t="s">
        <v>775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140</v>
      </c>
      <c r="B264" s="217">
        <v>43469</v>
      </c>
      <c r="C264" s="217"/>
      <c r="D264" s="218" t="s">
        <v>157</v>
      </c>
      <c r="E264" s="219" t="s">
        <v>618</v>
      </c>
      <c r="F264" s="219">
        <v>875</v>
      </c>
      <c r="G264" s="219"/>
      <c r="H264" s="219">
        <v>1165</v>
      </c>
      <c r="I264" s="221">
        <v>1185</v>
      </c>
      <c r="J264" s="191" t="s">
        <v>791</v>
      </c>
      <c r="K264" s="192">
        <f t="shared" si="118"/>
        <v>290</v>
      </c>
      <c r="L264" s="193">
        <f t="shared" si="119"/>
        <v>0.33142857142857141</v>
      </c>
      <c r="M264" s="188" t="s">
        <v>587</v>
      </c>
      <c r="N264" s="194">
        <v>43847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141</v>
      </c>
      <c r="B265" s="217">
        <v>43559</v>
      </c>
      <c r="C265" s="217"/>
      <c r="D265" s="218" t="s">
        <v>341</v>
      </c>
      <c r="E265" s="219" t="s">
        <v>618</v>
      </c>
      <c r="F265" s="219">
        <f>387-14.63</f>
        <v>372.37</v>
      </c>
      <c r="G265" s="219"/>
      <c r="H265" s="219">
        <v>490</v>
      </c>
      <c r="I265" s="221">
        <v>490</v>
      </c>
      <c r="J265" s="191" t="s">
        <v>676</v>
      </c>
      <c r="K265" s="192">
        <f t="shared" si="118"/>
        <v>117.63</v>
      </c>
      <c r="L265" s="193">
        <f t="shared" si="119"/>
        <v>0.31589548030185027</v>
      </c>
      <c r="M265" s="188" t="s">
        <v>587</v>
      </c>
      <c r="N265" s="194">
        <v>43850</v>
      </c>
      <c r="O265" s="1"/>
      <c r="P265" s="1"/>
      <c r="Q265" s="1"/>
      <c r="R265" s="6" t="s">
        <v>775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142</v>
      </c>
      <c r="B266" s="230">
        <v>43578</v>
      </c>
      <c r="C266" s="230"/>
      <c r="D266" s="231" t="s">
        <v>792</v>
      </c>
      <c r="E266" s="232" t="s">
        <v>589</v>
      </c>
      <c r="F266" s="232">
        <v>220</v>
      </c>
      <c r="G266" s="232"/>
      <c r="H266" s="232">
        <v>127.5</v>
      </c>
      <c r="I266" s="233">
        <v>284</v>
      </c>
      <c r="J266" s="201" t="s">
        <v>793</v>
      </c>
      <c r="K266" s="202">
        <f t="shared" si="118"/>
        <v>-92.5</v>
      </c>
      <c r="L266" s="203">
        <f t="shared" si="119"/>
        <v>-0.42045454545454547</v>
      </c>
      <c r="M266" s="199" t="s">
        <v>599</v>
      </c>
      <c r="N266" s="196">
        <v>43896</v>
      </c>
      <c r="O266" s="1"/>
      <c r="P266" s="1"/>
      <c r="Q266" s="1"/>
      <c r="R266" s="6" t="s">
        <v>775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143</v>
      </c>
      <c r="B267" s="217">
        <v>43622</v>
      </c>
      <c r="C267" s="217"/>
      <c r="D267" s="218" t="s">
        <v>481</v>
      </c>
      <c r="E267" s="219" t="s">
        <v>589</v>
      </c>
      <c r="F267" s="219">
        <v>332.8</v>
      </c>
      <c r="G267" s="219"/>
      <c r="H267" s="219">
        <v>405</v>
      </c>
      <c r="I267" s="221">
        <v>419</v>
      </c>
      <c r="J267" s="191" t="s">
        <v>794</v>
      </c>
      <c r="K267" s="192">
        <f t="shared" si="118"/>
        <v>72.199999999999989</v>
      </c>
      <c r="L267" s="193">
        <f t="shared" si="119"/>
        <v>0.21694711538461534</v>
      </c>
      <c r="M267" s="188" t="s">
        <v>587</v>
      </c>
      <c r="N267" s="194">
        <v>43860</v>
      </c>
      <c r="O267" s="1"/>
      <c r="P267" s="1"/>
      <c r="Q267" s="1"/>
      <c r="R267" s="6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0">
        <v>144</v>
      </c>
      <c r="B268" s="209">
        <v>43641</v>
      </c>
      <c r="C268" s="209"/>
      <c r="D268" s="210" t="s">
        <v>150</v>
      </c>
      <c r="E268" s="211" t="s">
        <v>618</v>
      </c>
      <c r="F268" s="211">
        <v>386</v>
      </c>
      <c r="G268" s="212"/>
      <c r="H268" s="212">
        <v>395</v>
      </c>
      <c r="I268" s="212">
        <v>452</v>
      </c>
      <c r="J268" s="213" t="s">
        <v>795</v>
      </c>
      <c r="K268" s="214">
        <f t="shared" si="118"/>
        <v>9</v>
      </c>
      <c r="L268" s="215">
        <f t="shared" si="119"/>
        <v>2.3316062176165803E-2</v>
      </c>
      <c r="M268" s="211" t="s">
        <v>709</v>
      </c>
      <c r="N268" s="209">
        <v>43868</v>
      </c>
      <c r="O268" s="1"/>
      <c r="P268" s="1"/>
      <c r="Q268" s="1"/>
      <c r="R268" s="6" t="s">
        <v>779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0">
        <v>145</v>
      </c>
      <c r="B269" s="209">
        <v>43707</v>
      </c>
      <c r="C269" s="209"/>
      <c r="D269" s="210" t="s">
        <v>130</v>
      </c>
      <c r="E269" s="211" t="s">
        <v>618</v>
      </c>
      <c r="F269" s="211">
        <v>137.5</v>
      </c>
      <c r="G269" s="212"/>
      <c r="H269" s="212">
        <v>138.5</v>
      </c>
      <c r="I269" s="212">
        <v>190</v>
      </c>
      <c r="J269" s="213" t="s">
        <v>815</v>
      </c>
      <c r="K269" s="214">
        <f>H269-F269</f>
        <v>1</v>
      </c>
      <c r="L269" s="215">
        <f>K269/F269</f>
        <v>7.2727272727272727E-3</v>
      </c>
      <c r="M269" s="211" t="s">
        <v>709</v>
      </c>
      <c r="N269" s="209">
        <v>44432</v>
      </c>
      <c r="O269" s="1"/>
      <c r="P269" s="1"/>
      <c r="Q269" s="1"/>
      <c r="R269" s="6" t="s">
        <v>775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146</v>
      </c>
      <c r="B270" s="217">
        <v>43731</v>
      </c>
      <c r="C270" s="217"/>
      <c r="D270" s="218" t="s">
        <v>428</v>
      </c>
      <c r="E270" s="219" t="s">
        <v>618</v>
      </c>
      <c r="F270" s="219">
        <v>235</v>
      </c>
      <c r="G270" s="219"/>
      <c r="H270" s="219">
        <v>295</v>
      </c>
      <c r="I270" s="221">
        <v>296</v>
      </c>
      <c r="J270" s="191" t="s">
        <v>796</v>
      </c>
      <c r="K270" s="192">
        <f t="shared" ref="K270:K276" si="120">H270-F270</f>
        <v>60</v>
      </c>
      <c r="L270" s="193">
        <f t="shared" ref="L270:L276" si="121">K270/F270</f>
        <v>0.25531914893617019</v>
      </c>
      <c r="M270" s="188" t="s">
        <v>587</v>
      </c>
      <c r="N270" s="194">
        <v>43844</v>
      </c>
      <c r="O270" s="1"/>
      <c r="P270" s="1"/>
      <c r="Q270" s="1"/>
      <c r="R270" s="6" t="s">
        <v>779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147</v>
      </c>
      <c r="B271" s="217">
        <v>43752</v>
      </c>
      <c r="C271" s="217"/>
      <c r="D271" s="218" t="s">
        <v>797</v>
      </c>
      <c r="E271" s="219" t="s">
        <v>618</v>
      </c>
      <c r="F271" s="219">
        <v>277.5</v>
      </c>
      <c r="G271" s="219"/>
      <c r="H271" s="219">
        <v>333</v>
      </c>
      <c r="I271" s="221">
        <v>333</v>
      </c>
      <c r="J271" s="191" t="s">
        <v>798</v>
      </c>
      <c r="K271" s="192">
        <f t="shared" si="120"/>
        <v>55.5</v>
      </c>
      <c r="L271" s="193">
        <f t="shared" si="121"/>
        <v>0.2</v>
      </c>
      <c r="M271" s="188" t="s">
        <v>587</v>
      </c>
      <c r="N271" s="194">
        <v>43846</v>
      </c>
      <c r="O271" s="1"/>
      <c r="P271" s="1"/>
      <c r="Q271" s="1"/>
      <c r="R271" s="6" t="s">
        <v>775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148</v>
      </c>
      <c r="B272" s="217">
        <v>43752</v>
      </c>
      <c r="C272" s="217"/>
      <c r="D272" s="218" t="s">
        <v>799</v>
      </c>
      <c r="E272" s="219" t="s">
        <v>618</v>
      </c>
      <c r="F272" s="219">
        <v>930</v>
      </c>
      <c r="G272" s="219"/>
      <c r="H272" s="219">
        <v>1165</v>
      </c>
      <c r="I272" s="221">
        <v>1200</v>
      </c>
      <c r="J272" s="191" t="s">
        <v>800</v>
      </c>
      <c r="K272" s="192">
        <f t="shared" si="120"/>
        <v>235</v>
      </c>
      <c r="L272" s="193">
        <f t="shared" si="121"/>
        <v>0.25268817204301075</v>
      </c>
      <c r="M272" s="188" t="s">
        <v>587</v>
      </c>
      <c r="N272" s="194">
        <v>43847</v>
      </c>
      <c r="O272" s="1"/>
      <c r="P272" s="1"/>
      <c r="Q272" s="1"/>
      <c r="R272" s="6" t="s">
        <v>779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149</v>
      </c>
      <c r="B273" s="217">
        <v>43753</v>
      </c>
      <c r="C273" s="217"/>
      <c r="D273" s="218" t="s">
        <v>801</v>
      </c>
      <c r="E273" s="219" t="s">
        <v>618</v>
      </c>
      <c r="F273" s="189">
        <v>111</v>
      </c>
      <c r="G273" s="219"/>
      <c r="H273" s="219">
        <v>141</v>
      </c>
      <c r="I273" s="221">
        <v>141</v>
      </c>
      <c r="J273" s="191" t="s">
        <v>602</v>
      </c>
      <c r="K273" s="192">
        <f t="shared" si="120"/>
        <v>30</v>
      </c>
      <c r="L273" s="193">
        <f t="shared" si="121"/>
        <v>0.27027027027027029</v>
      </c>
      <c r="M273" s="188" t="s">
        <v>587</v>
      </c>
      <c r="N273" s="194">
        <v>44328</v>
      </c>
      <c r="O273" s="1"/>
      <c r="P273" s="1"/>
      <c r="Q273" s="1"/>
      <c r="R273" s="6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150</v>
      </c>
      <c r="B274" s="217">
        <v>43753</v>
      </c>
      <c r="C274" s="217"/>
      <c r="D274" s="218" t="s">
        <v>802</v>
      </c>
      <c r="E274" s="219" t="s">
        <v>618</v>
      </c>
      <c r="F274" s="189">
        <v>296</v>
      </c>
      <c r="G274" s="219"/>
      <c r="H274" s="219">
        <v>370</v>
      </c>
      <c r="I274" s="221">
        <v>370</v>
      </c>
      <c r="J274" s="191" t="s">
        <v>676</v>
      </c>
      <c r="K274" s="192">
        <f t="shared" si="120"/>
        <v>74</v>
      </c>
      <c r="L274" s="193">
        <f t="shared" si="121"/>
        <v>0.25</v>
      </c>
      <c r="M274" s="188" t="s">
        <v>587</v>
      </c>
      <c r="N274" s="194">
        <v>43853</v>
      </c>
      <c r="O274" s="1"/>
      <c r="P274" s="1"/>
      <c r="Q274" s="1"/>
      <c r="R274" s="6" t="s">
        <v>779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151</v>
      </c>
      <c r="B275" s="217">
        <v>43754</v>
      </c>
      <c r="C275" s="217"/>
      <c r="D275" s="218" t="s">
        <v>803</v>
      </c>
      <c r="E275" s="219" t="s">
        <v>618</v>
      </c>
      <c r="F275" s="189">
        <v>300</v>
      </c>
      <c r="G275" s="219"/>
      <c r="H275" s="219">
        <v>382.5</v>
      </c>
      <c r="I275" s="221">
        <v>344</v>
      </c>
      <c r="J275" s="191" t="s">
        <v>853</v>
      </c>
      <c r="K275" s="192">
        <f t="shared" si="120"/>
        <v>82.5</v>
      </c>
      <c r="L275" s="193">
        <f t="shared" si="121"/>
        <v>0.27500000000000002</v>
      </c>
      <c r="M275" s="188" t="s">
        <v>587</v>
      </c>
      <c r="N275" s="194">
        <v>44238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152</v>
      </c>
      <c r="B276" s="217">
        <v>43832</v>
      </c>
      <c r="C276" s="217"/>
      <c r="D276" s="218" t="s">
        <v>804</v>
      </c>
      <c r="E276" s="219" t="s">
        <v>618</v>
      </c>
      <c r="F276" s="189">
        <v>495</v>
      </c>
      <c r="G276" s="219"/>
      <c r="H276" s="219">
        <v>595</v>
      </c>
      <c r="I276" s="221">
        <v>590</v>
      </c>
      <c r="J276" s="191" t="s">
        <v>852</v>
      </c>
      <c r="K276" s="192">
        <f t="shared" si="120"/>
        <v>100</v>
      </c>
      <c r="L276" s="193">
        <f t="shared" si="121"/>
        <v>0.20202020202020202</v>
      </c>
      <c r="M276" s="188" t="s">
        <v>587</v>
      </c>
      <c r="N276" s="194">
        <v>44589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153</v>
      </c>
      <c r="B277" s="217">
        <v>43966</v>
      </c>
      <c r="C277" s="217"/>
      <c r="D277" s="218" t="s">
        <v>71</v>
      </c>
      <c r="E277" s="219" t="s">
        <v>618</v>
      </c>
      <c r="F277" s="189">
        <v>67.5</v>
      </c>
      <c r="G277" s="219"/>
      <c r="H277" s="219">
        <v>86</v>
      </c>
      <c r="I277" s="221">
        <v>86</v>
      </c>
      <c r="J277" s="191" t="s">
        <v>805</v>
      </c>
      <c r="K277" s="192">
        <f t="shared" ref="K277:K284" si="122">H277-F277</f>
        <v>18.5</v>
      </c>
      <c r="L277" s="193">
        <f t="shared" ref="L277:L284" si="123">K277/F277</f>
        <v>0.27407407407407408</v>
      </c>
      <c r="M277" s="188" t="s">
        <v>587</v>
      </c>
      <c r="N277" s="194">
        <v>44008</v>
      </c>
      <c r="O277" s="1"/>
      <c r="P277" s="1"/>
      <c r="Q277" s="1"/>
      <c r="R277" s="6" t="s">
        <v>779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154</v>
      </c>
      <c r="B278" s="217">
        <v>44035</v>
      </c>
      <c r="C278" s="217"/>
      <c r="D278" s="218" t="s">
        <v>480</v>
      </c>
      <c r="E278" s="219" t="s">
        <v>618</v>
      </c>
      <c r="F278" s="189">
        <v>231</v>
      </c>
      <c r="G278" s="219"/>
      <c r="H278" s="219">
        <v>281</v>
      </c>
      <c r="I278" s="221">
        <v>281</v>
      </c>
      <c r="J278" s="191" t="s">
        <v>676</v>
      </c>
      <c r="K278" s="192">
        <f t="shared" si="122"/>
        <v>50</v>
      </c>
      <c r="L278" s="193">
        <f t="shared" si="123"/>
        <v>0.21645021645021645</v>
      </c>
      <c r="M278" s="188" t="s">
        <v>587</v>
      </c>
      <c r="N278" s="194">
        <v>44358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155</v>
      </c>
      <c r="B279" s="217">
        <v>44092</v>
      </c>
      <c r="C279" s="217"/>
      <c r="D279" s="218" t="s">
        <v>405</v>
      </c>
      <c r="E279" s="219" t="s">
        <v>618</v>
      </c>
      <c r="F279" s="219">
        <v>206</v>
      </c>
      <c r="G279" s="219"/>
      <c r="H279" s="219">
        <v>248</v>
      </c>
      <c r="I279" s="221">
        <v>248</v>
      </c>
      <c r="J279" s="191" t="s">
        <v>676</v>
      </c>
      <c r="K279" s="192">
        <f t="shared" si="122"/>
        <v>42</v>
      </c>
      <c r="L279" s="193">
        <f t="shared" si="123"/>
        <v>0.20388349514563106</v>
      </c>
      <c r="M279" s="188" t="s">
        <v>587</v>
      </c>
      <c r="N279" s="194">
        <v>44214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156</v>
      </c>
      <c r="B280" s="217">
        <v>44140</v>
      </c>
      <c r="C280" s="217"/>
      <c r="D280" s="218" t="s">
        <v>405</v>
      </c>
      <c r="E280" s="219" t="s">
        <v>618</v>
      </c>
      <c r="F280" s="219">
        <v>182.5</v>
      </c>
      <c r="G280" s="219"/>
      <c r="H280" s="219">
        <v>248</v>
      </c>
      <c r="I280" s="221">
        <v>248</v>
      </c>
      <c r="J280" s="191" t="s">
        <v>676</v>
      </c>
      <c r="K280" s="192">
        <f t="shared" si="122"/>
        <v>65.5</v>
      </c>
      <c r="L280" s="193">
        <f t="shared" si="123"/>
        <v>0.35890410958904112</v>
      </c>
      <c r="M280" s="188" t="s">
        <v>587</v>
      </c>
      <c r="N280" s="194">
        <v>44214</v>
      </c>
      <c r="O280" s="1"/>
      <c r="P280" s="1"/>
      <c r="Q280" s="1"/>
      <c r="R280" s="6" t="s">
        <v>779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157</v>
      </c>
      <c r="B281" s="217">
        <v>44140</v>
      </c>
      <c r="C281" s="217"/>
      <c r="D281" s="218" t="s">
        <v>325</v>
      </c>
      <c r="E281" s="219" t="s">
        <v>618</v>
      </c>
      <c r="F281" s="219">
        <v>247.5</v>
      </c>
      <c r="G281" s="219"/>
      <c r="H281" s="219">
        <v>320</v>
      </c>
      <c r="I281" s="221">
        <v>320</v>
      </c>
      <c r="J281" s="191" t="s">
        <v>676</v>
      </c>
      <c r="K281" s="192">
        <f t="shared" si="122"/>
        <v>72.5</v>
      </c>
      <c r="L281" s="193">
        <f t="shared" si="123"/>
        <v>0.29292929292929293</v>
      </c>
      <c r="M281" s="188" t="s">
        <v>587</v>
      </c>
      <c r="N281" s="194">
        <v>44323</v>
      </c>
      <c r="O281" s="1"/>
      <c r="P281" s="1"/>
      <c r="Q281" s="1"/>
      <c r="R281" s="6" t="s">
        <v>779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158</v>
      </c>
      <c r="B282" s="217">
        <v>44140</v>
      </c>
      <c r="C282" s="217"/>
      <c r="D282" s="218" t="s">
        <v>271</v>
      </c>
      <c r="E282" s="219" t="s">
        <v>618</v>
      </c>
      <c r="F282" s="189">
        <v>925</v>
      </c>
      <c r="G282" s="219"/>
      <c r="H282" s="219">
        <v>1095</v>
      </c>
      <c r="I282" s="221">
        <v>1093</v>
      </c>
      <c r="J282" s="191" t="s">
        <v>806</v>
      </c>
      <c r="K282" s="192">
        <f t="shared" si="122"/>
        <v>170</v>
      </c>
      <c r="L282" s="193">
        <f t="shared" si="123"/>
        <v>0.18378378378378379</v>
      </c>
      <c r="M282" s="188" t="s">
        <v>587</v>
      </c>
      <c r="N282" s="194">
        <v>44201</v>
      </c>
      <c r="O282" s="1"/>
      <c r="P282" s="1"/>
      <c r="Q282" s="1"/>
      <c r="R282" s="6" t="s">
        <v>779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159</v>
      </c>
      <c r="B283" s="217">
        <v>44140</v>
      </c>
      <c r="C283" s="217"/>
      <c r="D283" s="218" t="s">
        <v>341</v>
      </c>
      <c r="E283" s="219" t="s">
        <v>618</v>
      </c>
      <c r="F283" s="189">
        <v>332.5</v>
      </c>
      <c r="G283" s="219"/>
      <c r="H283" s="219">
        <v>393</v>
      </c>
      <c r="I283" s="221">
        <v>406</v>
      </c>
      <c r="J283" s="191" t="s">
        <v>807</v>
      </c>
      <c r="K283" s="192">
        <f t="shared" si="122"/>
        <v>60.5</v>
      </c>
      <c r="L283" s="193">
        <f t="shared" si="123"/>
        <v>0.18195488721804512</v>
      </c>
      <c r="M283" s="188" t="s">
        <v>587</v>
      </c>
      <c r="N283" s="194">
        <v>44256</v>
      </c>
      <c r="O283" s="1"/>
      <c r="P283" s="1"/>
      <c r="Q283" s="1"/>
      <c r="R283" s="6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160</v>
      </c>
      <c r="B284" s="217">
        <v>44141</v>
      </c>
      <c r="C284" s="217"/>
      <c r="D284" s="218" t="s">
        <v>480</v>
      </c>
      <c r="E284" s="219" t="s">
        <v>618</v>
      </c>
      <c r="F284" s="189">
        <v>231</v>
      </c>
      <c r="G284" s="219"/>
      <c r="H284" s="219">
        <v>281</v>
      </c>
      <c r="I284" s="221">
        <v>281</v>
      </c>
      <c r="J284" s="191" t="s">
        <v>676</v>
      </c>
      <c r="K284" s="192">
        <f t="shared" si="122"/>
        <v>50</v>
      </c>
      <c r="L284" s="193">
        <f t="shared" si="123"/>
        <v>0.21645021645021645</v>
      </c>
      <c r="M284" s="188" t="s">
        <v>587</v>
      </c>
      <c r="N284" s="194">
        <v>44358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2">
        <v>161</v>
      </c>
      <c r="B285" s="235">
        <v>44187</v>
      </c>
      <c r="C285" s="235"/>
      <c r="D285" s="236" t="s">
        <v>453</v>
      </c>
      <c r="E285" s="53" t="s">
        <v>618</v>
      </c>
      <c r="F285" s="237" t="s">
        <v>808</v>
      </c>
      <c r="G285" s="53"/>
      <c r="H285" s="53"/>
      <c r="I285" s="238">
        <v>239</v>
      </c>
      <c r="J285" s="234" t="s">
        <v>590</v>
      </c>
      <c r="K285" s="234"/>
      <c r="L285" s="239"/>
      <c r="M285" s="240"/>
      <c r="N285" s="241"/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162</v>
      </c>
      <c r="B286" s="217">
        <v>44258</v>
      </c>
      <c r="C286" s="217"/>
      <c r="D286" s="218" t="s">
        <v>804</v>
      </c>
      <c r="E286" s="219" t="s">
        <v>618</v>
      </c>
      <c r="F286" s="189">
        <v>495</v>
      </c>
      <c r="G286" s="219"/>
      <c r="H286" s="219">
        <v>595</v>
      </c>
      <c r="I286" s="221">
        <v>590</v>
      </c>
      <c r="J286" s="191" t="s">
        <v>852</v>
      </c>
      <c r="K286" s="192">
        <f>H286-F286</f>
        <v>100</v>
      </c>
      <c r="L286" s="193">
        <f>K286/F286</f>
        <v>0.20202020202020202</v>
      </c>
      <c r="M286" s="188" t="s">
        <v>587</v>
      </c>
      <c r="N286" s="194">
        <v>44589</v>
      </c>
      <c r="O286" s="1"/>
      <c r="P286" s="1"/>
      <c r="R286" s="6" t="s">
        <v>779</v>
      </c>
    </row>
    <row r="287" spans="1:26" ht="12.75" customHeight="1">
      <c r="A287" s="216">
        <v>163</v>
      </c>
      <c r="B287" s="217">
        <v>44274</v>
      </c>
      <c r="C287" s="217"/>
      <c r="D287" s="218" t="s">
        <v>341</v>
      </c>
      <c r="E287" s="219" t="s">
        <v>618</v>
      </c>
      <c r="F287" s="189">
        <v>355</v>
      </c>
      <c r="G287" s="219"/>
      <c r="H287" s="219">
        <v>422.5</v>
      </c>
      <c r="I287" s="221">
        <v>420</v>
      </c>
      <c r="J287" s="191" t="s">
        <v>809</v>
      </c>
      <c r="K287" s="192">
        <f>H287-F287</f>
        <v>67.5</v>
      </c>
      <c r="L287" s="193">
        <f>K287/F287</f>
        <v>0.19014084507042253</v>
      </c>
      <c r="M287" s="188" t="s">
        <v>587</v>
      </c>
      <c r="N287" s="194">
        <v>44361</v>
      </c>
      <c r="O287" s="1"/>
      <c r="R287" s="243" t="s">
        <v>779</v>
      </c>
    </row>
    <row r="288" spans="1:26" ht="12.75" customHeight="1">
      <c r="A288" s="216">
        <v>164</v>
      </c>
      <c r="B288" s="217">
        <v>44295</v>
      </c>
      <c r="C288" s="217"/>
      <c r="D288" s="218" t="s">
        <v>810</v>
      </c>
      <c r="E288" s="219" t="s">
        <v>618</v>
      </c>
      <c r="F288" s="189">
        <v>555</v>
      </c>
      <c r="G288" s="219"/>
      <c r="H288" s="219">
        <v>663</v>
      </c>
      <c r="I288" s="221">
        <v>663</v>
      </c>
      <c r="J288" s="191" t="s">
        <v>811</v>
      </c>
      <c r="K288" s="192">
        <f>H288-F288</f>
        <v>108</v>
      </c>
      <c r="L288" s="193">
        <f>K288/F288</f>
        <v>0.19459459459459461</v>
      </c>
      <c r="M288" s="188" t="s">
        <v>587</v>
      </c>
      <c r="N288" s="194">
        <v>44321</v>
      </c>
      <c r="O288" s="1"/>
      <c r="P288" s="1"/>
      <c r="Q288" s="1"/>
      <c r="R288" s="243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18" ht="12.75" customHeight="1">
      <c r="A289" s="216">
        <v>165</v>
      </c>
      <c r="B289" s="217">
        <v>44308</v>
      </c>
      <c r="C289" s="217"/>
      <c r="D289" s="218" t="s">
        <v>374</v>
      </c>
      <c r="E289" s="219" t="s">
        <v>618</v>
      </c>
      <c r="F289" s="189">
        <v>126.5</v>
      </c>
      <c r="G289" s="219"/>
      <c r="H289" s="219">
        <v>155</v>
      </c>
      <c r="I289" s="221">
        <v>155</v>
      </c>
      <c r="J289" s="191" t="s">
        <v>676</v>
      </c>
      <c r="K289" s="192">
        <f>H289-F289</f>
        <v>28.5</v>
      </c>
      <c r="L289" s="193">
        <f>K289/F289</f>
        <v>0.22529644268774704</v>
      </c>
      <c r="M289" s="188" t="s">
        <v>587</v>
      </c>
      <c r="N289" s="194">
        <v>44362</v>
      </c>
      <c r="O289" s="1"/>
      <c r="R289" s="243" t="s">
        <v>779</v>
      </c>
    </row>
    <row r="290" spans="1:18" ht="12.75" customHeight="1">
      <c r="A290" s="286">
        <v>166</v>
      </c>
      <c r="B290" s="287">
        <v>44368</v>
      </c>
      <c r="C290" s="287"/>
      <c r="D290" s="288" t="s">
        <v>392</v>
      </c>
      <c r="E290" s="289" t="s">
        <v>618</v>
      </c>
      <c r="F290" s="290">
        <v>287.5</v>
      </c>
      <c r="G290" s="289"/>
      <c r="H290" s="289">
        <v>245</v>
      </c>
      <c r="I290" s="291">
        <v>344</v>
      </c>
      <c r="J290" s="201" t="s">
        <v>847</v>
      </c>
      <c r="K290" s="202">
        <f>H290-F290</f>
        <v>-42.5</v>
      </c>
      <c r="L290" s="203">
        <f>K290/F290</f>
        <v>-0.14782608695652175</v>
      </c>
      <c r="M290" s="199" t="s">
        <v>599</v>
      </c>
      <c r="N290" s="196">
        <v>44508</v>
      </c>
      <c r="O290" s="1"/>
      <c r="R290" s="243" t="s">
        <v>779</v>
      </c>
    </row>
    <row r="291" spans="1:18" ht="12.75" customHeight="1">
      <c r="A291" s="242">
        <v>167</v>
      </c>
      <c r="B291" s="235">
        <v>44368</v>
      </c>
      <c r="C291" s="235"/>
      <c r="D291" s="236" t="s">
        <v>480</v>
      </c>
      <c r="E291" s="53" t="s">
        <v>618</v>
      </c>
      <c r="F291" s="237" t="s">
        <v>812</v>
      </c>
      <c r="G291" s="53"/>
      <c r="H291" s="53"/>
      <c r="I291" s="238">
        <v>320</v>
      </c>
      <c r="J291" s="234" t="s">
        <v>590</v>
      </c>
      <c r="K291" s="242"/>
      <c r="L291" s="235"/>
      <c r="M291" s="235"/>
      <c r="N291" s="236"/>
      <c r="O291" s="41"/>
      <c r="R291" s="243" t="s">
        <v>779</v>
      </c>
    </row>
    <row r="292" spans="1:18" ht="12.75" customHeight="1">
      <c r="A292" s="216">
        <v>168</v>
      </c>
      <c r="B292" s="217">
        <v>44406</v>
      </c>
      <c r="C292" s="217"/>
      <c r="D292" s="218" t="s">
        <v>374</v>
      </c>
      <c r="E292" s="219" t="s">
        <v>618</v>
      </c>
      <c r="F292" s="189">
        <v>162.5</v>
      </c>
      <c r="G292" s="219"/>
      <c r="H292" s="219">
        <v>200</v>
      </c>
      <c r="I292" s="221">
        <v>200</v>
      </c>
      <c r="J292" s="191" t="s">
        <v>676</v>
      </c>
      <c r="K292" s="192">
        <f>H292-F292</f>
        <v>37.5</v>
      </c>
      <c r="L292" s="193">
        <f>K292/F292</f>
        <v>0.23076923076923078</v>
      </c>
      <c r="M292" s="188" t="s">
        <v>587</v>
      </c>
      <c r="N292" s="194">
        <v>44571</v>
      </c>
      <c r="O292" s="1"/>
      <c r="R292" s="243" t="s">
        <v>779</v>
      </c>
    </row>
    <row r="293" spans="1:18" ht="12.75" customHeight="1">
      <c r="A293" s="216">
        <v>169</v>
      </c>
      <c r="B293" s="217">
        <v>44462</v>
      </c>
      <c r="C293" s="217"/>
      <c r="D293" s="218" t="s">
        <v>817</v>
      </c>
      <c r="E293" s="219" t="s">
        <v>618</v>
      </c>
      <c r="F293" s="189">
        <v>1235</v>
      </c>
      <c r="G293" s="219"/>
      <c r="H293" s="219">
        <v>1505</v>
      </c>
      <c r="I293" s="221">
        <v>1500</v>
      </c>
      <c r="J293" s="191" t="s">
        <v>676</v>
      </c>
      <c r="K293" s="192">
        <f>H293-F293</f>
        <v>270</v>
      </c>
      <c r="L293" s="193">
        <f>K293/F293</f>
        <v>0.21862348178137653</v>
      </c>
      <c r="M293" s="188" t="s">
        <v>587</v>
      </c>
      <c r="N293" s="194">
        <v>44564</v>
      </c>
      <c r="O293" s="1"/>
      <c r="R293" s="243" t="s">
        <v>779</v>
      </c>
    </row>
    <row r="294" spans="1:18" ht="12.75" customHeight="1">
      <c r="A294" s="258">
        <v>170</v>
      </c>
      <c r="B294" s="259">
        <v>44480</v>
      </c>
      <c r="C294" s="259"/>
      <c r="D294" s="260" t="s">
        <v>819</v>
      </c>
      <c r="E294" s="261" t="s">
        <v>618</v>
      </c>
      <c r="F294" s="262" t="s">
        <v>824</v>
      </c>
      <c r="G294" s="261"/>
      <c r="H294" s="261"/>
      <c r="I294" s="261">
        <v>145</v>
      </c>
      <c r="J294" s="263" t="s">
        <v>590</v>
      </c>
      <c r="K294" s="258"/>
      <c r="L294" s="259"/>
      <c r="M294" s="259"/>
      <c r="N294" s="260"/>
      <c r="O294" s="41"/>
      <c r="R294" s="243" t="s">
        <v>779</v>
      </c>
    </row>
    <row r="295" spans="1:18" ht="12.75" customHeight="1">
      <c r="A295" s="264">
        <v>171</v>
      </c>
      <c r="B295" s="265">
        <v>44481</v>
      </c>
      <c r="C295" s="265"/>
      <c r="D295" s="266" t="s">
        <v>260</v>
      </c>
      <c r="E295" s="267" t="s">
        <v>618</v>
      </c>
      <c r="F295" s="268" t="s">
        <v>821</v>
      </c>
      <c r="G295" s="267"/>
      <c r="H295" s="267"/>
      <c r="I295" s="267">
        <v>380</v>
      </c>
      <c r="J295" s="269" t="s">
        <v>590</v>
      </c>
      <c r="K295" s="264"/>
      <c r="L295" s="265"/>
      <c r="M295" s="265"/>
      <c r="N295" s="266"/>
      <c r="O295" s="41"/>
      <c r="R295" s="243" t="s">
        <v>779</v>
      </c>
    </row>
    <row r="296" spans="1:18" ht="12.75" customHeight="1">
      <c r="A296" s="264">
        <v>172</v>
      </c>
      <c r="B296" s="265">
        <v>44481</v>
      </c>
      <c r="C296" s="265"/>
      <c r="D296" s="266" t="s">
        <v>400</v>
      </c>
      <c r="E296" s="267" t="s">
        <v>618</v>
      </c>
      <c r="F296" s="268" t="s">
        <v>822</v>
      </c>
      <c r="G296" s="267"/>
      <c r="H296" s="267"/>
      <c r="I296" s="267">
        <v>56</v>
      </c>
      <c r="J296" s="269" t="s">
        <v>590</v>
      </c>
      <c r="K296" s="264"/>
      <c r="L296" s="265"/>
      <c r="M296" s="265"/>
      <c r="N296" s="266"/>
      <c r="O296" s="41"/>
      <c r="R296" s="243"/>
    </row>
    <row r="297" spans="1:18" ht="12.75" customHeight="1">
      <c r="A297" s="216">
        <v>173</v>
      </c>
      <c r="B297" s="217">
        <v>44551</v>
      </c>
      <c r="C297" s="217"/>
      <c r="D297" s="218" t="s">
        <v>118</v>
      </c>
      <c r="E297" s="219" t="s">
        <v>618</v>
      </c>
      <c r="F297" s="189">
        <v>2300</v>
      </c>
      <c r="G297" s="219"/>
      <c r="H297" s="219">
        <f>(2820+2200)/2</f>
        <v>2510</v>
      </c>
      <c r="I297" s="221">
        <v>3000</v>
      </c>
      <c r="J297" s="191" t="s">
        <v>863</v>
      </c>
      <c r="K297" s="192">
        <f>H297-F297</f>
        <v>210</v>
      </c>
      <c r="L297" s="193">
        <f>K297/F297</f>
        <v>9.1304347826086957E-2</v>
      </c>
      <c r="M297" s="188" t="s">
        <v>587</v>
      </c>
      <c r="N297" s="194">
        <v>44649</v>
      </c>
      <c r="O297" s="1"/>
      <c r="R297" s="243"/>
    </row>
    <row r="298" spans="1:18" ht="12.75" customHeight="1">
      <c r="A298" s="270">
        <v>174</v>
      </c>
      <c r="B298" s="265">
        <v>44606</v>
      </c>
      <c r="C298" s="270"/>
      <c r="D298" s="270" t="s">
        <v>426</v>
      </c>
      <c r="E298" s="267" t="s">
        <v>618</v>
      </c>
      <c r="F298" s="267" t="s">
        <v>855</v>
      </c>
      <c r="G298" s="267"/>
      <c r="H298" s="267"/>
      <c r="I298" s="267">
        <v>764</v>
      </c>
      <c r="J298" s="267" t="s">
        <v>590</v>
      </c>
      <c r="K298" s="267"/>
      <c r="L298" s="267"/>
      <c r="M298" s="267"/>
      <c r="N298" s="270"/>
      <c r="O298" s="41"/>
      <c r="R298" s="243"/>
    </row>
    <row r="299" spans="1:18" ht="12.75" customHeight="1">
      <c r="A299" s="270">
        <v>175</v>
      </c>
      <c r="B299" s="265">
        <v>44613</v>
      </c>
      <c r="C299" s="270"/>
      <c r="D299" s="270" t="s">
        <v>817</v>
      </c>
      <c r="E299" s="267" t="s">
        <v>618</v>
      </c>
      <c r="F299" s="267" t="s">
        <v>856</v>
      </c>
      <c r="G299" s="267"/>
      <c r="H299" s="267"/>
      <c r="I299" s="267">
        <v>1510</v>
      </c>
      <c r="J299" s="267" t="s">
        <v>590</v>
      </c>
      <c r="K299" s="267"/>
      <c r="L299" s="267"/>
      <c r="M299" s="267"/>
      <c r="N299" s="270"/>
      <c r="O299" s="41"/>
      <c r="R299" s="243"/>
    </row>
    <row r="300" spans="1:18" ht="12.75" customHeight="1">
      <c r="A300">
        <v>176</v>
      </c>
      <c r="B300" s="265">
        <v>44670</v>
      </c>
      <c r="C300" s="265"/>
      <c r="D300" s="270" t="s">
        <v>551</v>
      </c>
      <c r="E300" s="372" t="s">
        <v>618</v>
      </c>
      <c r="F300" s="267" t="s">
        <v>871</v>
      </c>
      <c r="G300" s="267"/>
      <c r="H300" s="267"/>
      <c r="I300" s="267">
        <v>553</v>
      </c>
      <c r="J300" s="267" t="s">
        <v>590</v>
      </c>
      <c r="K300" s="267"/>
      <c r="L300" s="267"/>
      <c r="M300" s="267"/>
      <c r="N300" s="267"/>
      <c r="O300" s="41"/>
      <c r="R300" s="243"/>
    </row>
    <row r="301" spans="1:18" ht="12.75" customHeight="1">
      <c r="A301" s="242"/>
      <c r="F301" s="56"/>
      <c r="G301" s="56"/>
      <c r="H301" s="56"/>
      <c r="I301" s="56"/>
      <c r="J301" s="41"/>
      <c r="K301" s="56"/>
      <c r="L301" s="56"/>
      <c r="M301" s="56"/>
      <c r="O301" s="41"/>
      <c r="R301" s="243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B304" s="244" t="s">
        <v>813</v>
      </c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A311" s="245"/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A312" s="245"/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A313" s="53"/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</sheetData>
  <autoFilter ref="R1:R30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2022-05-18T02:33:38Z</dcterms:modified>
</cp:coreProperties>
</file>