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7"/>
  <c r="L27" s="1"/>
  <c r="K57"/>
  <c r="L57" s="1"/>
  <c r="L90"/>
  <c r="K90" s="1"/>
  <c r="L88"/>
  <c r="K88" s="1"/>
  <c r="L86"/>
  <c r="K86" s="1"/>
  <c r="K24"/>
  <c r="L24" s="1"/>
  <c r="K58"/>
  <c r="L58" s="1"/>
  <c r="K61"/>
  <c r="L61" s="1"/>
  <c r="K60"/>
  <c r="L60" s="1"/>
  <c r="L87"/>
  <c r="K87" s="1"/>
  <c r="L85"/>
  <c r="K85" s="1"/>
  <c r="L84"/>
  <c r="K84" s="1"/>
  <c r="L83"/>
  <c r="K83" s="1"/>
  <c r="L81"/>
  <c r="K81" s="1"/>
  <c r="K25"/>
  <c r="L25" s="1"/>
  <c r="K26"/>
  <c r="L26" s="1"/>
  <c r="K21"/>
  <c r="L21" s="1"/>
  <c r="K52"/>
  <c r="L52" s="1"/>
  <c r="K54"/>
  <c r="L54" s="1"/>
  <c r="K50"/>
  <c r="L50" s="1"/>
  <c r="K56"/>
  <c r="L56" s="1"/>
  <c r="K19"/>
  <c r="L19" s="1"/>
  <c r="K14"/>
  <c r="L14" s="1"/>
  <c r="K12"/>
  <c r="L12" s="1"/>
  <c r="K55"/>
  <c r="L55" s="1"/>
  <c r="H17"/>
  <c r="K53"/>
  <c r="L53" s="1"/>
  <c r="K51"/>
  <c r="L51" s="1"/>
  <c r="M7"/>
  <c r="K49" l="1"/>
  <c r="L49" s="1"/>
  <c r="L82"/>
  <c r="K82" s="1"/>
  <c r="K48"/>
  <c r="L48" s="1"/>
  <c r="K47"/>
  <c r="L47" s="1"/>
  <c r="K23"/>
  <c r="L23" s="1"/>
  <c r="K22"/>
  <c r="L22" s="1"/>
  <c r="K17"/>
  <c r="L17" s="1"/>
  <c r="K44"/>
  <c r="L44" s="1"/>
  <c r="K46"/>
  <c r="L46" s="1"/>
  <c r="K13"/>
  <c r="L13" s="1"/>
  <c r="K45"/>
  <c r="L45" s="1"/>
  <c r="K16"/>
  <c r="L16" s="1"/>
  <c r="K18"/>
  <c r="L18" s="1"/>
  <c r="K11"/>
  <c r="L11" s="1"/>
  <c r="K10"/>
  <c r="L10" s="1"/>
  <c r="K15"/>
  <c r="L15" s="1"/>
  <c r="K42"/>
  <c r="L42" s="1"/>
  <c r="K43"/>
  <c r="L43" s="1"/>
  <c r="L80"/>
  <c r="K80" s="1"/>
  <c r="K39"/>
  <c r="L39" s="1"/>
  <c r="K41"/>
  <c r="L41" s="1"/>
  <c r="K40"/>
  <c r="L40" s="1"/>
  <c r="K38"/>
  <c r="L38" s="1"/>
  <c r="F245" l="1"/>
  <c r="K246"/>
  <c r="L246" s="1"/>
  <c r="K237"/>
  <c r="L237" s="1"/>
  <c r="K240"/>
  <c r="L240" s="1"/>
  <c r="K248" l="1"/>
  <c r="L248" s="1"/>
  <c r="F239"/>
  <c r="F238"/>
  <c r="F236"/>
  <c r="K236" s="1"/>
  <c r="L236" s="1"/>
  <c r="F216"/>
  <c r="F168"/>
  <c r="K247" l="1"/>
  <c r="L247" s="1"/>
  <c r="K245"/>
  <c r="L245" s="1"/>
  <c r="K251"/>
  <c r="L251" s="1"/>
  <c r="K252"/>
  <c r="L252" s="1"/>
  <c r="K244"/>
  <c r="L244" s="1"/>
  <c r="K254"/>
  <c r="L254" s="1"/>
  <c r="K250"/>
  <c r="L250" s="1"/>
  <c r="K243" l="1"/>
  <c r="L243" s="1"/>
  <c r="K232"/>
  <c r="L232" s="1"/>
  <c r="K234"/>
  <c r="L234" s="1"/>
  <c r="K231"/>
  <c r="L231" s="1"/>
  <c r="K233"/>
  <c r="L233" s="1"/>
  <c r="K162"/>
  <c r="L162" s="1"/>
  <c r="K215"/>
  <c r="L215" s="1"/>
  <c r="K229"/>
  <c r="L229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K216"/>
  <c r="L216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K164"/>
  <c r="L164" s="1"/>
  <c r="K163"/>
  <c r="L163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D7" i="6"/>
  <c r="K6" i="4"/>
  <c r="K6" i="3"/>
  <c r="L6" i="2"/>
</calcChain>
</file>

<file path=xl/sharedStrings.xml><?xml version="1.0" encoding="utf-8"?>
<sst xmlns="http://schemas.openxmlformats.org/spreadsheetml/2006/main" count="7379" uniqueCount="3757">
  <si>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</si>
  <si>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</si>
  <si>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</si>
  <si>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</si>
  <si>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</si>
  <si>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</si>
  <si>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</si>
  <si>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</si>
  <si>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</si>
  <si>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</si>
  <si>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</si>
  <si>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</si>
  <si>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</si>
  <si>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</si>
  <si>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</si>
  <si>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</si>
  <si>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</si>
  <si>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</si>
  <si>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</si>
  <si>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</si>
  <si>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</si>
  <si>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</si>
  <si>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</si>
  <si>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</si>
  <si>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</si>
  <si>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</si>
  <si>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</si>
  <si>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</si>
  <si>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</si>
  <si>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</si>
  <si>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</si>
  <si>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</si>
  <si>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</si>
  <si>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</si>
  <si>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</si>
  <si>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</si>
  <si>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</si>
  <si>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</si>
  <si>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</si>
  <si>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</si>
  <si>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</si>
  <si>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</si>
  <si>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</si>
  <si>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</si>
  <si>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</si>
  <si>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</si>
  <si>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</si>
  <si>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</si>
  <si>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</si>
  <si>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</si>
  <si>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</si>
  <si>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</si>
  <si>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</si>
  <si>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</si>
  <si>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</si>
  <si>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</si>
  <si>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</si>
  <si>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</si>
  <si>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</si>
  <si>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</si>
  <si>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</si>
  <si>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</si>
  <si>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</si>
  <si>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</si>
  <si>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</si>
  <si>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</si>
  <si>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</si>
  <si>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</si>
  <si>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</si>
  <si>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</si>
  <si>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</si>
  <si>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</si>
  <si>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</si>
  <si>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</si>
  <si>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</si>
  <si>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</si>
  <si>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</si>
  <si>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</si>
  <si>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</si>
  <si>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</si>
  <si>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</si>
  <si>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</si>
  <si>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</si>
  <si>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</si>
  <si>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</si>
  <si>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</si>
  <si>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</si>
  <si>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</si>
  <si>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</si>
  <si>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</si>
  <si>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</si>
  <si>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</si>
  <si>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</si>
  <si>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</si>
  <si>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</si>
  <si>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</si>
  <si>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</si>
  <si>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</si>
  <si>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</si>
  <si>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</si>
  <si>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</si>
  <si>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</si>
  <si>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</si>
  <si>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</si>
  <si>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</si>
  <si>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</si>
  <si>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</si>
  <si>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</si>
  <si>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</si>
  <si>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</si>
  <si>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</si>
  <si>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</si>
  <si>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</si>
  <si>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</si>
  <si>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</si>
  <si>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</si>
  <si>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</si>
  <si>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</si>
  <si>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</si>
  <si>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</si>
  <si>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</si>
  <si>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</si>
  <si>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</si>
  <si>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</si>
  <si>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</si>
  <si>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</si>
  <si>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</si>
  <si>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</si>
  <si>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</si>
  <si>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</si>
  <si>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</si>
  <si>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</si>
  <si>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</si>
  <si>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</si>
  <si>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</si>
  <si>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</si>
  <si>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</si>
  <si>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</si>
  <si>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</si>
  <si>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</si>
  <si>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</si>
  <si>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</si>
  <si>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</si>
  <si>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</si>
  <si>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</si>
  <si>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</si>
  <si>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</si>
  <si>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</si>
  <si>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</si>
  <si>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</si>
  <si>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</si>
  <si>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</si>
  <si>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</si>
  <si>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</si>
  <si>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</si>
  <si>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</si>
  <si>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</si>
  <si>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</si>
  <si>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</si>
  <si>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</si>
  <si>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</si>
  <si>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</si>
  <si>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</si>
  <si>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</si>
  <si>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</si>
  <si>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</si>
  <si>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</si>
  <si>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</si>
  <si>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</si>
  <si>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</si>
  <si>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</si>
  <si>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</si>
  <si>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</si>
  <si>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</si>
  <si>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</si>
  <si>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</si>
  <si>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</si>
  <si>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</si>
  <si>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</si>
  <si>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</si>
  <si>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</si>
  <si>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</si>
  <si>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</si>
  <si>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</si>
  <si>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</si>
  <si>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</si>
  <si>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</si>
  <si>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</si>
  <si>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</si>
  <si>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</si>
  <si>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</si>
  <si>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</si>
  <si>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</si>
  <si>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</si>
  <si>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</si>
  <si>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</si>
  <si>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</si>
  <si>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</si>
  <si>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</si>
  <si>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</si>
  <si>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</si>
  <si>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</si>
  <si>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</si>
  <si>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</si>
  <si>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</si>
  <si>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</si>
  <si>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</si>
  <si>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</si>
  <si>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</si>
  <si>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</si>
  <si>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</si>
  <si>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</si>
  <si>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</si>
  <si>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</si>
  <si>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</si>
  <si>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</si>
  <si>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</si>
  <si>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</si>
  <si>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</si>
  <si>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</si>
  <si>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</si>
  <si>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</si>
  <si>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</si>
  <si>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</si>
  <si>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</si>
  <si>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</si>
  <si>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</si>
  <si>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</si>
  <si>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</si>
  <si>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</si>
  <si>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</si>
  <si>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</si>
  <si>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</si>
  <si>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</si>
  <si>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</si>
  <si>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</si>
  <si>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</si>
  <si>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</si>
  <si>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</si>
  <si>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</si>
  <si>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</si>
  <si>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</si>
  <si>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</si>
  <si>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</si>
  <si>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</si>
  <si>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</si>
  <si>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</si>
  <si>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</si>
  <si>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</si>
  <si>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</si>
  <si>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</si>
  <si>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</si>
  <si>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</si>
  <si>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</si>
  <si>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</si>
  <si>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</si>
  <si>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</si>
  <si>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</si>
  <si>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</si>
  <si>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</si>
  <si>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</si>
  <si>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</si>
  <si>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</si>
  <si>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</si>
  <si>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</si>
  <si>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</si>
  <si>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</si>
  <si>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</si>
  <si>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</si>
  <si>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</si>
  <si>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</si>
  <si>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</si>
  <si>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</si>
  <si>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</si>
  <si>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</si>
  <si>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</si>
  <si>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</si>
  <si>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</si>
  <si>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</si>
  <si>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</si>
  <si>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</si>
  <si>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</si>
  <si>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</si>
  <si>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</si>
  <si>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</si>
  <si>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</si>
  <si>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</si>
  <si>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</si>
  <si>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</si>
  <si>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</si>
  <si>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</si>
  <si>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</si>
  <si>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</si>
  <si>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</si>
  <si>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</si>
  <si>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</si>
  <si>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</si>
  <si>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</si>
  <si>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</si>
  <si>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</si>
  <si>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</si>
  <si>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</si>
  <si>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</si>
  <si>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</si>
  <si>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</si>
  <si>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</si>
  <si>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</si>
  <si>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</si>
  <si>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</si>
  <si>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</si>
  <si>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</si>
  <si>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</si>
  <si>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</si>
  <si>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</si>
  <si>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</si>
  <si>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</si>
  <si>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</si>
  <si>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</si>
  <si>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</si>
  <si>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</si>
  <si>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</si>
  <si>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</si>
  <si>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</si>
  <si>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</si>
  <si>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</si>
  <si>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</si>
  <si>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</si>
  <si>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</si>
  <si>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</si>
  <si>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</si>
  <si>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</si>
  <si>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</si>
  <si>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</si>
  <si>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</si>
  <si>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</si>
  <si>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</si>
  <si>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</si>
  <si>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</si>
  <si>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</si>
  <si>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</si>
  <si>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</si>
  <si>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</si>
  <si>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</si>
  <si>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</si>
  <si>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</si>
  <si>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</si>
  <si>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</si>
  <si>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</si>
  <si>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</si>
  <si>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</si>
  <si>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</si>
  <si>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</si>
  <si>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</si>
  <si>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</si>
  <si>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</si>
  <si>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</si>
  <si>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</si>
  <si>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</si>
  <si>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</si>
  <si>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</si>
  <si>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</si>
  <si>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</si>
  <si>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</si>
  <si>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</si>
  <si>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</si>
  <si>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</si>
  <si>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</si>
  <si>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</si>
  <si>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</si>
  <si>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</si>
  <si>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</si>
  <si>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</si>
  <si>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</si>
  <si>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</si>
  <si>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</si>
  <si>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</si>
  <si>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</si>
  <si>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</si>
  <si>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</si>
  <si>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</si>
  <si>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</si>
  <si>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</si>
  <si>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</si>
  <si>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</si>
  <si>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</si>
  <si>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</si>
  <si>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</si>
  <si>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</si>
  <si>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</si>
  <si>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</si>
  <si>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</si>
  <si>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</si>
  <si>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</si>
  <si>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</si>
  <si>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</si>
  <si>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</si>
  <si>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</si>
  <si>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</si>
  <si>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</si>
  <si>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</si>
  <si>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</si>
  <si>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</si>
  <si>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</si>
  <si>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</si>
  <si>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</si>
  <si>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</si>
  <si>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</si>
  <si>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</si>
  <si>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</si>
  <si>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</si>
  <si>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</si>
  <si>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</si>
  <si>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</si>
  <si>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</si>
  <si>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</si>
  <si>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</si>
  <si>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</si>
  <si>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</si>
  <si>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</si>
  <si>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</si>
  <si>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</si>
  <si>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</si>
  <si>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</si>
  <si>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</si>
  <si>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</si>
  <si>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</si>
  <si>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</si>
  <si>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</si>
  <si>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</si>
  <si>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</si>
  <si>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</si>
  <si>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</si>
  <si>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</si>
  <si>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</si>
  <si>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</si>
  <si>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</si>
  <si>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</si>
  <si>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</si>
  <si>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</si>
  <si>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</si>
  <si>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</si>
  <si>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</si>
  <si>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</si>
  <si>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</si>
  <si>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</si>
  <si>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</si>
  <si>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</si>
  <si>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</si>
  <si>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</si>
  <si>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</si>
  <si>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</si>
  <si>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</si>
  <si>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</si>
  <si>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</si>
  <si>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</si>
  <si>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</si>
  <si>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</si>
  <si>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</si>
  <si>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</si>
  <si>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</si>
  <si>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</si>
  <si>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</si>
  <si>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</si>
  <si>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</si>
  <si>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</si>
  <si>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</si>
  <si>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</si>
  <si>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</si>
  <si>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</si>
  <si>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</si>
  <si>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</si>
  <si>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</si>
  <si>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</si>
  <si>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</si>
  <si>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</si>
  <si>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</si>
  <si>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</si>
  <si>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</si>
  <si>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</si>
  <si>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</si>
  <si>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</si>
  <si>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</si>
  <si>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</si>
  <si>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</si>
  <si>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</si>
  <si>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</si>
  <si>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</si>
  <si>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</si>
  <si>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</si>
  <si>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</si>
  <si>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</si>
  <si>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</si>
  <si>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</si>
  <si>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</si>
  <si>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</si>
  <si>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</si>
  <si>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</si>
  <si>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</si>
  <si>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</si>
  <si>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</si>
  <si>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</si>
  <si>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</si>
  <si>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</si>
  <si>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</si>
  <si>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</si>
  <si>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</si>
  <si>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</si>
  <si>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</si>
  <si>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</si>
  <si>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</si>
  <si>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</si>
  <si>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</si>
  <si>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</si>
  <si>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</si>
  <si>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</si>
  <si>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</si>
  <si>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</si>
  <si>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</si>
  <si>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</si>
  <si>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</si>
  <si>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</si>
  <si>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</si>
  <si>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</si>
  <si>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</si>
  <si>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</si>
  <si>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</si>
  <si>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</si>
  <si>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</si>
  <si>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</si>
  <si>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</si>
  <si>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</si>
  <si>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</si>
  <si>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</si>
  <si>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</si>
  <si>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</si>
  <si>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</si>
  <si>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</si>
  <si>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</si>
  <si>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</si>
  <si>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</si>
  <si>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</si>
  <si>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</si>
  <si>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</si>
  <si>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</si>
  <si>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</si>
  <si>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</si>
  <si>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</si>
  <si>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</si>
  <si>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</si>
  <si>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</si>
  <si>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</si>
  <si>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</si>
  <si>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</si>
  <si>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</si>
  <si>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</si>
  <si>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</si>
  <si>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</si>
  <si>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</si>
  <si>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</si>
  <si>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</si>
  <si>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</si>
  <si>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</si>
  <si>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</si>
  <si>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</si>
  <si>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</si>
  <si>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</si>
  <si>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</si>
  <si>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</si>
  <si>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</si>
  <si>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</si>
  <si>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</si>
  <si>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</si>
  <si>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</si>
  <si>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</si>
  <si>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</si>
  <si>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</si>
  <si>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</si>
  <si>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</si>
  <si>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</si>
  <si>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</si>
  <si>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</si>
  <si>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</si>
  <si>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</si>
  <si>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</si>
  <si>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</si>
  <si>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</si>
  <si>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</si>
  <si>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</si>
  <si>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</si>
  <si>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</si>
  <si>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</si>
  <si>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</si>
  <si>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</si>
  <si>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</si>
  <si>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</si>
  <si>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</si>
  <si>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</si>
  <si>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</si>
  <si>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</si>
  <si>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</si>
  <si>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</si>
  <si>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</si>
  <si>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</si>
  <si>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</si>
  <si>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</si>
  <si>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</si>
  <si>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</si>
  <si>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</si>
  <si>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</si>
  <si>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</si>
  <si>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</si>
  <si>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</si>
  <si>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</si>
  <si>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</si>
  <si>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</si>
  <si>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</si>
  <si>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</si>
  <si>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</si>
  <si>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</si>
  <si>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</si>
  <si>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</si>
  <si>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</si>
  <si>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</si>
  <si>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</si>
  <si>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</si>
  <si>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</si>
  <si>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</si>
  <si>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</si>
  <si>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</si>
  <si>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</si>
  <si>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</si>
  <si>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</si>
  <si>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</si>
  <si>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</si>
  <si>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</si>
  <si>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</si>
  <si>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</si>
  <si>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</si>
  <si>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</si>
  <si>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</si>
  <si>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</si>
  <si>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</si>
  <si>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</si>
  <si>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</si>
  <si>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</si>
  <si>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</si>
  <si>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</si>
  <si>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</si>
  <si>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</si>
  <si>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</si>
  <si>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</si>
  <si>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</si>
  <si>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</si>
  <si>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</si>
  <si>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</si>
  <si>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</si>
  <si>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</si>
  <si>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</si>
  <si>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</si>
  <si>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</si>
  <si>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</si>
  <si>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</si>
  <si>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</si>
  <si>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</si>
  <si>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</si>
  <si>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</si>
  <si>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</si>
  <si>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</si>
  <si>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</si>
  <si>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</si>
  <si>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</si>
  <si>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</si>
  <si>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</si>
  <si>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</si>
  <si>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</si>
  <si>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</si>
  <si>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</si>
  <si>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</si>
  <si>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</si>
  <si>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</si>
  <si>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</si>
  <si>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</si>
  <si>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</si>
  <si>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</si>
  <si>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</si>
  <si>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</si>
  <si>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</si>
  <si>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</si>
  <si>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</si>
  <si>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</si>
  <si>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</si>
  <si>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</si>
  <si>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</si>
  <si>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</si>
  <si>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</si>
  <si>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</si>
  <si>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</si>
  <si>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</si>
  <si>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</si>
  <si>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</si>
  <si>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</si>
  <si>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</si>
  <si>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</si>
  <si>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</si>
  <si>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</si>
  <si>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</si>
  <si>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</si>
  <si>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</si>
  <si>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</si>
  <si>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</si>
  <si>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</si>
  <si>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</si>
  <si>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</si>
  <si>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</si>
  <si>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</si>
  <si>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</si>
  <si>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</si>
  <si>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</si>
  <si>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</si>
  <si>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</si>
  <si>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</si>
  <si>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</si>
  <si>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</si>
  <si>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</si>
  <si>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</si>
  <si>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</si>
  <si>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</si>
  <si>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</si>
  <si>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</si>
  <si>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</si>
  <si>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</si>
  <si>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</si>
  <si>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</si>
  <si>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</si>
  <si>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</si>
  <si>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</si>
  <si>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</si>
  <si>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</si>
  <si>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</si>
  <si>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</si>
  <si>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</si>
  <si>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</si>
  <si>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</si>
  <si>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</si>
  <si>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</si>
  <si>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</si>
  <si>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</si>
  <si>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</si>
  <si>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</si>
  <si>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</si>
  <si>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</si>
  <si>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</si>
  <si>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</si>
  <si>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</si>
  <si>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</si>
  <si>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</si>
  <si>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</si>
  <si>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</si>
  <si>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</si>
  <si>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</si>
  <si>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</si>
  <si>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</si>
  <si>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</si>
  <si>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</si>
  <si>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</si>
  <si>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</si>
  <si>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</si>
  <si>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</si>
  <si>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</si>
  <si>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</si>
  <si>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</si>
  <si>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</si>
  <si>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</si>
  <si>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</si>
  <si>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</si>
  <si>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</si>
  <si>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</si>
  <si>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</si>
  <si>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</si>
  <si>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</si>
  <si>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</si>
  <si>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</si>
  <si>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</si>
  <si>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</si>
  <si>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</si>
  <si>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</si>
  <si>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</si>
  <si>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</si>
  <si>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</si>
  <si>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</si>
  <si>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</si>
  <si>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</si>
  <si>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</si>
  <si>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</si>
  <si>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</si>
  <si>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</si>
  <si>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</si>
  <si>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</si>
  <si>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</si>
  <si>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</si>
  <si>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</si>
  <si>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</si>
  <si>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</si>
  <si>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</si>
  <si>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</si>
  <si>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</si>
  <si>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</si>
  <si>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</si>
  <si>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</si>
  <si>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</si>
  <si>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</si>
  <si>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</si>
  <si>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</si>
  <si>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</si>
  <si>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</si>
  <si>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</si>
  <si>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</si>
  <si>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</si>
  <si>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</si>
  <si>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</si>
  <si>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</si>
  <si>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</si>
  <si>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</si>
  <si>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</si>
  <si>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</si>
  <si>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</si>
  <si>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</si>
  <si>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</si>
  <si>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</si>
  <si>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</si>
  <si>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</si>
  <si>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</si>
  <si>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</si>
  <si>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</si>
  <si>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</si>
  <si>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</si>
  <si>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</si>
  <si>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</si>
  <si>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</si>
  <si>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</si>
  <si>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</si>
  <si>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</si>
  <si>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</si>
  <si>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</si>
  <si>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</si>
  <si>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</si>
  <si>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</si>
  <si>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</si>
  <si>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</si>
  <si>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</si>
  <si>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</si>
  <si>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</si>
  <si>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</si>
  <si>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</si>
  <si>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</si>
  <si>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</si>
  <si>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</si>
  <si>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</si>
  <si>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</si>
  <si>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</si>
  <si>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</si>
  <si>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</si>
  <si>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</si>
  <si>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</si>
  <si>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</si>
  <si>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</si>
  <si>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</si>
  <si>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</si>
  <si>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</si>
  <si>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</si>
  <si>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</si>
  <si>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</si>
  <si>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</si>
  <si>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</si>
  <si>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</si>
  <si>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</si>
  <si>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</si>
  <si>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</si>
  <si>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</si>
  <si>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</si>
  <si>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</si>
  <si>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</si>
  <si>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</si>
  <si>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</si>
  <si>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</si>
  <si>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</si>
  <si>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</si>
  <si>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</si>
  <si>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</si>
  <si>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</si>
  <si>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</si>
  <si>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</si>
  <si>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</si>
  <si>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</si>
  <si>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</si>
  <si>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</si>
  <si>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</si>
  <si>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</si>
  <si>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</si>
  <si>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</si>
  <si>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</si>
  <si>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</si>
  <si>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</si>
  <si>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</si>
  <si>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</si>
  <si>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</si>
  <si>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</si>
  <si>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</si>
  <si>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</si>
  <si>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</si>
  <si>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</si>
  <si>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</si>
  <si>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</si>
  <si>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</si>
  <si>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</si>
  <si>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</si>
  <si>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</si>
  <si>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</si>
  <si>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</si>
  <si>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</si>
  <si>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</si>
  <si>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</si>
  <si>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</si>
  <si>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</si>
  <si>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</si>
  <si>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</si>
  <si>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</si>
  <si>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</si>
  <si>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</si>
  <si>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</si>
  <si>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</si>
  <si>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</si>
  <si>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</si>
  <si>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</si>
  <si>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</si>
  <si>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</si>
  <si>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</si>
  <si>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</si>
  <si>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</si>
  <si>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</si>
  <si>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</si>
  <si>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</si>
  <si>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</si>
  <si>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</si>
  <si>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</si>
  <si>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</si>
  <si>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</si>
  <si>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</si>
  <si>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</si>
  <si>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</si>
  <si>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</si>
  <si>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</si>
  <si>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</si>
  <si>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</si>
  <si>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</si>
  <si>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</si>
  <si>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</si>
  <si>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</si>
  <si>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</si>
  <si>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</si>
  <si>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</si>
  <si>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</si>
  <si>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</si>
  <si>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</si>
  <si>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</si>
  <si>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</si>
  <si>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</si>
  <si>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</si>
  <si>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</si>
  <si>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</si>
  <si>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</si>
  <si>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</si>
  <si>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</si>
  <si>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</si>
  <si>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</si>
  <si>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</si>
  <si>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</si>
  <si>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</si>
  <si>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</si>
  <si>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</si>
  <si>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</si>
  <si>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</si>
  <si>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</si>
  <si>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</si>
  <si>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</si>
  <si>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</si>
  <si>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</si>
  <si>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</si>
  <si>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</si>
  <si>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</si>
  <si>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</si>
  <si>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</si>
  <si>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</si>
  <si>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</si>
  <si>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</si>
  <si>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</si>
  <si>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</si>
  <si>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</si>
  <si>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</si>
  <si>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</si>
  <si>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</si>
  <si>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</si>
  <si>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</si>
  <si>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</si>
  <si>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</si>
  <si>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</si>
  <si>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</si>
  <si>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</si>
  <si>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</si>
  <si>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</si>
  <si>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</si>
  <si>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</si>
  <si>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</si>
  <si>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</si>
  <si>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</si>
  <si>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</si>
  <si>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</si>
  <si>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</si>
  <si>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</si>
  <si>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</si>
  <si>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</si>
  <si>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</si>
  <si>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</si>
  <si>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</si>
  <si>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</si>
  <si>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</si>
  <si>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</si>
  <si>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</si>
  <si>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</si>
  <si>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</si>
  <si>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</si>
  <si>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</si>
  <si>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</si>
  <si>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</si>
  <si>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</si>
  <si>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</si>
  <si>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</si>
  <si>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</si>
  <si>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</si>
  <si>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</si>
  <si>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</si>
  <si>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</si>
  <si>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</si>
  <si>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</si>
  <si>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</si>
  <si>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</si>
  <si>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</si>
  <si>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</si>
  <si>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</si>
  <si>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</si>
  <si>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</si>
  <si>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</si>
  <si>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</si>
  <si>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</si>
  <si>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</si>
  <si>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</si>
  <si>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</si>
  <si>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</si>
  <si>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</si>
  <si>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</si>
  <si>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</si>
  <si>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</si>
  <si>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</si>
  <si>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</si>
  <si>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</si>
  <si>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</si>
  <si>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</si>
  <si>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</si>
  <si>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</si>
  <si>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</si>
  <si>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</si>
  <si>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</si>
  <si>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</si>
  <si>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</si>
  <si>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</si>
  <si>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</si>
  <si>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</si>
  <si>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</si>
  <si>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</si>
  <si>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</si>
  <si>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</si>
  <si>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</si>
  <si>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</si>
  <si>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</si>
  <si>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</si>
  <si>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</si>
  <si>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</si>
  <si>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</si>
  <si>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</si>
  <si>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</si>
  <si>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</si>
  <si>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</si>
  <si>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</si>
  <si>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</si>
  <si>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</si>
  <si>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</si>
  <si>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</si>
  <si>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</si>
  <si>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</si>
  <si>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</si>
  <si>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</si>
  <si>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</si>
  <si>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</si>
  <si>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</si>
  <si>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</si>
  <si>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</si>
  <si>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</si>
  <si>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</si>
  <si>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</si>
  <si>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</si>
  <si>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</si>
  <si>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</si>
  <si>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</si>
  <si>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</si>
  <si>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</si>
  <si>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</si>
  <si>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</si>
  <si>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</si>
  <si>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</si>
  <si>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</si>
  <si>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</si>
  <si>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</si>
  <si>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</si>
  <si>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</si>
  <si>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</si>
  <si>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</si>
  <si>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</si>
  <si>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</si>
  <si>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</si>
  <si>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</si>
  <si>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</si>
  <si>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</si>
  <si>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</si>
  <si>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</si>
  <si>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</si>
  <si>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</si>
  <si>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</si>
  <si>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</si>
  <si>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</si>
  <si>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</si>
  <si>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</si>
  <si>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</si>
  <si>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</si>
  <si>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</si>
  <si>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</si>
  <si>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</si>
  <si>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</si>
  <si>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</si>
  <si>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</si>
  <si>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</si>
  <si>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</si>
  <si>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</si>
  <si>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</si>
  <si>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</si>
  <si>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</si>
  <si>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</si>
  <si>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</si>
  <si>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</si>
  <si>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</si>
  <si>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</si>
  <si>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</si>
  <si>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</si>
  <si>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</si>
  <si>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</si>
  <si>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</si>
  <si>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</si>
  <si>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</si>
  <si>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</si>
  <si>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</si>
  <si>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</si>
  <si>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</si>
  <si>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</si>
  <si>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</si>
  <si>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</si>
  <si>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</si>
  <si>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</si>
  <si>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</si>
  <si>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</si>
  <si>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</si>
  <si>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</si>
  <si>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</si>
  <si>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</si>
  <si>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</si>
  <si>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</si>
  <si>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</si>
  <si>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</si>
  <si>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</si>
  <si>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</si>
  <si>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</si>
  <si>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</si>
  <si>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</si>
  <si>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</si>
  <si>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</si>
  <si>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</si>
  <si>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</si>
  <si>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</si>
  <si>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</si>
  <si>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</si>
  <si>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</si>
  <si>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</si>
  <si>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</si>
  <si>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</si>
  <si>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</si>
  <si>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</si>
  <si>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</si>
  <si>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</si>
  <si>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</si>
  <si>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</si>
  <si>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</si>
  <si>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</si>
  <si>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</si>
  <si>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</si>
  <si>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</si>
  <si>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</si>
  <si>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</si>
  <si>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</si>
  <si>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</si>
  <si>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</si>
  <si>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</si>
  <si>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</si>
  <si>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</si>
  <si>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</si>
  <si>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</si>
  <si>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</si>
  <si>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</si>
  <si>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</si>
  <si>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</si>
  <si>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</si>
  <si>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</si>
  <si>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</si>
  <si>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</si>
  <si>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</si>
  <si>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</si>
  <si>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</si>
  <si>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</si>
  <si>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</si>
  <si>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</si>
  <si>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</si>
  <si>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</si>
  <si>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</si>
  <si>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</si>
  <si>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</si>
  <si>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</si>
  <si>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</si>
  <si>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</si>
  <si>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</si>
  <si>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</si>
  <si>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</si>
  <si>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</si>
  <si>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</si>
  <si>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</si>
  <si>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</si>
  <si>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</si>
  <si>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</si>
  <si>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</si>
  <si>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</si>
  <si>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</si>
  <si>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</si>
  <si>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</si>
  <si>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</si>
  <si>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</si>
  <si>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</si>
  <si>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</si>
  <si>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</si>
  <si>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</si>
  <si>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</si>
  <si>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</si>
  <si>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</si>
  <si>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</si>
  <si>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</si>
  <si>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</si>
  <si>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</si>
  <si>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</si>
  <si>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</si>
  <si>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</si>
  <si>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</si>
  <si>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</si>
  <si>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</si>
  <si>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</si>
  <si>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</si>
  <si>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</si>
  <si>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</si>
  <si>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</si>
  <si>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</si>
  <si>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</si>
  <si>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</si>
  <si>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</si>
  <si>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</si>
  <si>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</si>
  <si>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</si>
  <si>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</si>
  <si>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</si>
  <si>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</si>
  <si>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</si>
  <si>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</si>
  <si>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</si>
  <si>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</si>
  <si>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</si>
  <si>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</si>
  <si>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</si>
  <si>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</si>
  <si>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</si>
  <si>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</si>
  <si>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</si>
  <si>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</si>
  <si>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</si>
  <si>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</si>
  <si>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</si>
  <si>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</si>
  <si>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</si>
  <si>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</si>
  <si>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</si>
  <si>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</si>
  <si>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</si>
  <si>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</si>
  <si>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</si>
  <si>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</si>
  <si>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</si>
  <si>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</si>
  <si>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</si>
  <si>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</si>
  <si>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</si>
  <si>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</si>
  <si>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</si>
  <si>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</si>
  <si>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</si>
  <si>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</si>
  <si>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</si>
  <si>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</si>
  <si>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</si>
  <si>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</si>
  <si>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</si>
  <si>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</si>
  <si>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</si>
  <si>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</si>
  <si>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</si>
  <si>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</si>
  <si>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</si>
  <si>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</si>
  <si>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</si>
  <si>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</si>
  <si>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</si>
  <si>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</si>
  <si>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</si>
  <si>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</si>
  <si>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</si>
  <si>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</si>
  <si>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</si>
  <si>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</si>
  <si>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</si>
  <si>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</si>
  <si>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</si>
  <si>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</si>
  <si>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</si>
  <si>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</si>
  <si>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</si>
  <si>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</si>
  <si>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</si>
  <si>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</si>
  <si>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</si>
  <si>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</si>
  <si>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</si>
  <si>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</si>
  <si>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</si>
  <si>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</si>
  <si>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</si>
  <si>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</si>
  <si>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</si>
  <si>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</si>
  <si>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</si>
  <si>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</si>
  <si>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</si>
  <si>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</si>
  <si>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</si>
  <si>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</si>
  <si>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</si>
  <si>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</si>
  <si>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</si>
  <si>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</si>
  <si>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</si>
  <si>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</si>
  <si>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</si>
  <si>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</si>
  <si>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</si>
  <si>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</si>
  <si>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</si>
  <si>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</si>
  <si>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</si>
  <si>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</si>
  <si>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</si>
  <si>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</si>
  <si>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</si>
  <si>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</si>
  <si>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</si>
  <si>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</si>
  <si>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</si>
  <si>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</si>
  <si>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</si>
  <si>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</si>
  <si>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</si>
  <si>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</si>
  <si>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</si>
  <si>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</si>
  <si>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</si>
  <si>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</si>
  <si>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</si>
  <si>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</si>
  <si>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</si>
  <si>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</si>
  <si>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</si>
  <si>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</si>
  <si>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</si>
  <si>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</si>
  <si>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</si>
  <si>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</si>
  <si>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</si>
  <si>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</si>
  <si>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</si>
  <si>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</si>
  <si>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</si>
  <si>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</si>
  <si>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</si>
  <si>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</si>
  <si>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</si>
  <si>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</si>
  <si>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</si>
  <si>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</si>
  <si>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</si>
  <si>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</si>
  <si>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</si>
  <si>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</si>
  <si>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</si>
  <si>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</si>
  <si>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</si>
  <si>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</si>
  <si>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</si>
  <si>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</si>
  <si>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</si>
  <si>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</si>
  <si>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</si>
  <si>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</si>
  <si>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</si>
  <si>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</si>
  <si>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</si>
  <si>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</si>
  <si>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</si>
  <si>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</si>
  <si>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</si>
  <si>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</si>
  <si>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</si>
  <si>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</si>
  <si>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</si>
  <si>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</si>
  <si>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</si>
  <si>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</si>
  <si>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</si>
  <si>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</si>
  <si>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</si>
  <si>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</si>
  <si>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</si>
  <si>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</si>
  <si>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</si>
  <si>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</si>
  <si>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</si>
  <si>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</si>
  <si>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</si>
  <si>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</si>
  <si>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</si>
  <si>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</si>
  <si>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</si>
  <si>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</si>
  <si>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</si>
  <si>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</si>
  <si>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</si>
  <si>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</si>
  <si>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</si>
  <si>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</si>
  <si>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</si>
  <si>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</si>
  <si>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</si>
  <si>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</si>
  <si>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</si>
  <si>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</si>
  <si>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</si>
  <si>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</si>
  <si>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</si>
  <si>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</si>
  <si>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</si>
  <si>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</si>
  <si>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</si>
  <si>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</si>
  <si>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</si>
  <si>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</si>
  <si>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</si>
  <si>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</si>
  <si>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</si>
  <si>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</si>
  <si>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</si>
  <si>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</si>
  <si>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</si>
  <si>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</si>
  <si>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</si>
  <si>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</si>
  <si>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</si>
  <si>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</si>
  <si>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</si>
  <si>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</si>
  <si>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</si>
  <si>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</si>
  <si>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</si>
  <si>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</si>
  <si>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</si>
  <si>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</si>
  <si>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</si>
  <si>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</si>
  <si>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</si>
  <si>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</si>
  <si>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</si>
  <si>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</si>
  <si>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</si>
  <si>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</si>
  <si>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</si>
  <si>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</si>
  <si>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</si>
  <si>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</si>
  <si>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</si>
  <si>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</si>
  <si>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</si>
  <si>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</si>
  <si>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</si>
  <si>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</si>
  <si>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</si>
  <si>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</si>
  <si>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</si>
  <si>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</si>
  <si>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</si>
  <si>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</si>
  <si>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</si>
  <si>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</si>
  <si>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</si>
  <si>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</si>
  <si>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</si>
  <si>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</si>
  <si>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</si>
  <si>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</si>
  <si>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</si>
  <si>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</si>
  <si>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</si>
  <si>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</si>
  <si>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</si>
  <si>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</si>
  <si>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</si>
  <si>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</si>
  <si>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</si>
  <si>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</si>
  <si>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</si>
  <si>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</si>
  <si>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</si>
  <si>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</si>
  <si>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</si>
  <si>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</si>
  <si>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</si>
  <si>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</si>
  <si>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</si>
  <si>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</si>
  <si>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</si>
  <si>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</si>
  <si>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</si>
  <si>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</si>
  <si>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</si>
  <si>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</si>
  <si>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</si>
  <si>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</si>
  <si>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</si>
  <si>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</si>
  <si>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</si>
  <si>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</si>
  <si>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</si>
  <si>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</si>
  <si>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</si>
  <si>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</si>
  <si>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</si>
  <si>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</si>
  <si>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</si>
  <si>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</si>
  <si>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</si>
  <si>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</si>
  <si>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</si>
  <si>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</si>
  <si>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</si>
  <si>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</si>
  <si>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</si>
  <si>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</si>
  <si>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</si>
  <si>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</si>
  <si>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</si>
  <si>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</si>
  <si>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</si>
  <si>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</si>
  <si>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</si>
  <si>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</si>
  <si>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</si>
  <si>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</si>
  <si>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</si>
  <si>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</si>
  <si>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</si>
  <si>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</si>
  <si>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</si>
  <si>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</si>
  <si>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</si>
  <si>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</si>
  <si>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</si>
  <si>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</si>
  <si>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</si>
  <si>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</si>
  <si>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</si>
  <si>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</si>
  <si>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</si>
  <si>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</si>
  <si>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</si>
  <si>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</si>
  <si>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</si>
  <si>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</si>
  <si>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</si>
  <si>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</si>
  <si>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</si>
  <si>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</si>
  <si>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</si>
  <si>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</si>
  <si>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</si>
  <si>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</si>
  <si>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</si>
  <si>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</si>
  <si>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</si>
  <si>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</si>
  <si>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</si>
  <si>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</si>
  <si>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</si>
  <si>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</si>
  <si>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</si>
  <si>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</si>
  <si>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</si>
  <si>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</si>
  <si>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</si>
  <si>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</si>
  <si>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</si>
  <si>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</si>
  <si>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</si>
  <si>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</si>
  <si>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</si>
  <si>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</si>
  <si>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</si>
  <si>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</si>
  <si>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</si>
  <si>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</si>
  <si>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</si>
  <si>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</si>
  <si>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</si>
  <si>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</si>
  <si>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</si>
  <si>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</si>
  <si>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</si>
  <si>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</si>
  <si>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</si>
  <si>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</si>
  <si>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</si>
  <si>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</si>
  <si>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</si>
  <si>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</si>
  <si>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</si>
  <si>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</si>
  <si>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</si>
  <si>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</si>
  <si>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</si>
  <si>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</si>
  <si>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</si>
  <si>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</si>
  <si>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</si>
  <si>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</si>
  <si>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</si>
  <si>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</si>
  <si>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</si>
  <si>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</si>
  <si>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</si>
  <si>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</si>
  <si>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</si>
  <si>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</si>
  <si>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</si>
  <si>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</si>
  <si>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</si>
  <si>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</si>
  <si>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</si>
  <si>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</si>
  <si>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</si>
  <si>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</si>
  <si>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</si>
  <si>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</si>
  <si>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</si>
  <si>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</si>
  <si>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</si>
  <si>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</si>
  <si>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</si>
  <si>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</si>
  <si>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</si>
  <si>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</si>
  <si>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</si>
  <si>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</si>
  <si>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</si>
  <si>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</si>
  <si>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</si>
  <si>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</si>
  <si>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</si>
  <si>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</si>
  <si>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</si>
  <si>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</si>
  <si>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</si>
  <si>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</si>
  <si>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</si>
  <si>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</si>
  <si>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</si>
  <si>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</si>
  <si>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</si>
  <si>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</si>
  <si>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</si>
  <si>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</si>
  <si>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</si>
  <si>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</si>
  <si>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</si>
  <si>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</si>
  <si>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</si>
  <si>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</si>
  <si>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</si>
  <si>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</si>
  <si>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</si>
  <si>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</si>
  <si>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</si>
  <si>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</si>
  <si>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</si>
  <si>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</si>
  <si>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</si>
  <si>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</si>
  <si>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</si>
  <si>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</si>
  <si>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</si>
  <si>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</si>
  <si>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</si>
  <si>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</si>
  <si>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</si>
  <si>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</si>
  <si>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</si>
  <si>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</si>
  <si>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</si>
  <si>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</si>
  <si>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</si>
  <si>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</si>
  <si>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</si>
  <si>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</si>
  <si>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</si>
  <si>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</si>
  <si>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</si>
  <si>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</si>
  <si>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</si>
  <si>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</si>
  <si>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</si>
  <si>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</si>
  <si>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</si>
  <si>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</si>
  <si>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</si>
  <si>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</si>
  <si>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</si>
  <si>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</si>
  <si>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</si>
  <si>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</si>
  <si>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</si>
  <si>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</si>
  <si>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</si>
  <si>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</si>
  <si>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</si>
  <si>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</si>
  <si>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</si>
  <si>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</si>
  <si>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</si>
  <si>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</si>
  <si>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</si>
  <si>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</si>
  <si>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</si>
  <si>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</si>
  <si>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</si>
  <si>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</si>
  <si>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</si>
  <si>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</si>
  <si>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</si>
  <si>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</si>
  <si>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</si>
  <si>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</si>
  <si>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</si>
  <si>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</si>
  <si>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</si>
  <si>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</si>
  <si>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</si>
  <si>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</si>
  <si>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</si>
  <si>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</si>
  <si>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</si>
  <si>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</si>
  <si>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</si>
  <si>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</si>
  <si>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</si>
  <si>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</si>
  <si>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</si>
  <si>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</si>
  <si>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</si>
  <si>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</si>
  <si>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</si>
  <si>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</si>
  <si>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</si>
  <si>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</si>
  <si>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</si>
  <si>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</si>
  <si>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</si>
  <si>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</si>
  <si>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</si>
  <si>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</si>
  <si>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</si>
  <si>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</si>
  <si>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</si>
  <si>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</si>
  <si>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</si>
  <si>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</si>
  <si>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</si>
  <si>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</si>
  <si>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</si>
  <si>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</si>
  <si>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</si>
  <si>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</si>
  <si>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</si>
  <si>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</si>
  <si>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</si>
  <si>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</si>
  <si>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</si>
  <si>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</si>
  <si>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</si>
  <si>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</si>
  <si>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</si>
  <si>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</si>
  <si>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</si>
  <si>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</si>
  <si>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</si>
  <si>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</si>
  <si>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</si>
  <si>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</si>
  <si>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</si>
  <si>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</si>
  <si>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</si>
  <si>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</si>
  <si>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</si>
  <si>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</si>
  <si>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</si>
  <si>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</si>
  <si>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</si>
  <si>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</si>
  <si>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</si>
  <si>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</si>
  <si>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</si>
  <si>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</si>
  <si>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</si>
  <si>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</si>
  <si>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</si>
  <si>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</si>
  <si>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</si>
  <si>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</si>
  <si>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</si>
  <si>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</si>
  <si>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</si>
  <si>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</si>
  <si>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</si>
  <si>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</si>
  <si>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</si>
  <si>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</si>
  <si>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</si>
  <si>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</si>
  <si>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</si>
  <si>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</si>
  <si>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</si>
  <si>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</si>
  <si>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</si>
  <si>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</si>
  <si>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</si>
  <si>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</si>
  <si>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</si>
  <si>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</si>
  <si>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</si>
  <si>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</si>
  <si>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</si>
  <si>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</si>
  <si>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</si>
  <si>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</si>
  <si>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</si>
  <si>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</si>
  <si>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</si>
  <si>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</si>
  <si>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</si>
  <si>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</si>
  <si>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</si>
  <si>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</si>
  <si>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</si>
  <si>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</si>
  <si>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</si>
  <si>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</si>
  <si>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</si>
  <si>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</si>
  <si>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</si>
  <si>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</si>
  <si>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</si>
  <si>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</si>
  <si>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</si>
  <si>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</si>
  <si>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</si>
  <si>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</si>
  <si>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</si>
  <si>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</si>
  <si>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</si>
  <si>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</si>
  <si>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</si>
  <si>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</si>
  <si>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</si>
  <si>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</si>
  <si>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</si>
  <si>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</si>
  <si>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</si>
  <si>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</si>
  <si>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</si>
  <si>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</si>
  <si>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</si>
  <si>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</si>
  <si>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</si>
  <si>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</si>
  <si>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</si>
  <si>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</si>
  <si>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</si>
  <si>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</si>
  <si>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</si>
  <si>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</si>
  <si>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</si>
  <si>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</si>
  <si>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</si>
  <si>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</si>
  <si>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</si>
  <si>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</si>
  <si>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</si>
  <si>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</si>
  <si>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</si>
  <si>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</si>
  <si>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</si>
  <si>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</si>
  <si>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</si>
  <si>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</si>
  <si>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</si>
  <si>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</si>
  <si>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</si>
  <si>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</si>
  <si>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</si>
  <si>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</si>
  <si>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</si>
  <si>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</si>
  <si>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</si>
  <si>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</si>
  <si>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</si>
  <si>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</si>
  <si>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</si>
  <si>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</si>
  <si>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</si>
  <si>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</si>
  <si>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</si>
  <si>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</si>
  <si>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</si>
  <si>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</si>
  <si>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</si>
  <si>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</si>
  <si>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</si>
  <si>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</si>
  <si>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</si>
  <si>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</si>
  <si>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</si>
  <si>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</si>
  <si>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</si>
  <si>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</si>
  <si>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</si>
  <si>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</si>
  <si>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</si>
  <si>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</si>
  <si>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</si>
  <si>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</si>
  <si>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</si>
  <si>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</si>
  <si>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</si>
  <si>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</si>
  <si>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</si>
  <si>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</si>
  <si>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</si>
  <si>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</si>
  <si>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</si>
  <si>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</si>
  <si>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</si>
  <si>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</si>
  <si>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</si>
  <si>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</si>
  <si>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</si>
  <si>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</si>
  <si>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</si>
  <si>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</si>
  <si>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</si>
  <si>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</si>
  <si>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</si>
  <si>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</si>
  <si>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</si>
  <si>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</si>
  <si>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</si>
  <si>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</si>
  <si>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</si>
  <si>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</si>
  <si>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</si>
  <si>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</si>
  <si>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</si>
  <si>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</si>
  <si>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</si>
  <si>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</si>
  <si>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</si>
  <si>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</si>
  <si>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</si>
  <si>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</si>
  <si>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</si>
  <si>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</si>
  <si>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</si>
  <si>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</si>
  <si>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</si>
  <si>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</si>
  <si>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</si>
  <si>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</si>
  <si>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</si>
  <si>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</si>
  <si>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</si>
  <si>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</si>
  <si>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</si>
  <si>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</si>
  <si>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</si>
  <si>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</si>
  <si>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</si>
  <si>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</si>
  <si>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</si>
  <si>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</si>
  <si>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</si>
  <si>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</si>
  <si>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</si>
  <si>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</si>
  <si>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</si>
  <si>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</si>
  <si>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</si>
  <si>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</si>
  <si>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</si>
  <si>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</si>
  <si>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</si>
  <si>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</si>
  <si>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</si>
  <si>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</si>
  <si>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</si>
  <si>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</si>
  <si>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</si>
  <si>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</si>
  <si>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</si>
  <si>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</si>
  <si>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</si>
  <si>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</si>
  <si>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</si>
  <si>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</si>
  <si>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</si>
  <si>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</si>
  <si>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</si>
  <si>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</si>
  <si>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</si>
  <si>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</si>
  <si>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</si>
  <si>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</si>
  <si>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</si>
  <si>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</si>
  <si>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</si>
  <si>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</si>
  <si>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</si>
  <si>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</si>
  <si>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</si>
  <si>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</si>
  <si>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</si>
  <si>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</si>
  <si>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</si>
  <si>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</si>
  <si>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</si>
  <si>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</si>
  <si>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</si>
  <si>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</si>
  <si>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</si>
  <si>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</si>
  <si>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</si>
  <si>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</si>
  <si>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</si>
  <si>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</si>
  <si>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</si>
  <si>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</si>
  <si>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</si>
  <si>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</si>
  <si>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</si>
  <si>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</si>
  <si>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</si>
  <si>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</si>
  <si>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</si>
  <si>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</si>
  <si>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</si>
  <si>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</si>
  <si>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</si>
  <si>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</si>
  <si>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</si>
  <si>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</si>
  <si>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</si>
  <si>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</si>
  <si>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</si>
  <si>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</si>
  <si>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</si>
  <si>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</si>
  <si>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</si>
  <si>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</si>
  <si>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</si>
  <si>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</si>
  <si>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</si>
  <si>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</si>
  <si>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</si>
  <si>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</si>
  <si>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</si>
  <si>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</si>
  <si>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</si>
  <si>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</si>
  <si>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</si>
  <si>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</si>
  <si>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</si>
  <si>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</si>
  <si>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</si>
  <si>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</si>
  <si>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</si>
  <si>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</si>
  <si>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</si>
  <si>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</si>
  <si>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</si>
  <si>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</si>
  <si>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</si>
  <si>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</si>
  <si>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</si>
  <si>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</si>
  <si>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</si>
  <si>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</si>
  <si>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</si>
  <si>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</si>
  <si>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</si>
  <si>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</si>
  <si>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</si>
  <si>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</si>
  <si>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</si>
  <si>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</si>
  <si>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</si>
  <si>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</si>
  <si>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</si>
  <si>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</si>
  <si>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</si>
  <si>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</si>
  <si>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</si>
  <si>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</si>
  <si>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</si>
  <si>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</si>
  <si>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</si>
  <si>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</si>
  <si>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</si>
  <si>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</si>
  <si>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</si>
  <si>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</si>
  <si>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</si>
  <si>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</si>
  <si>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</si>
  <si>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</si>
  <si>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</si>
  <si>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</si>
  <si>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</si>
  <si>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</si>
  <si>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</si>
  <si>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</si>
  <si>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</si>
  <si>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</si>
  <si>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</si>
  <si>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</si>
  <si>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</si>
  <si>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</si>
  <si>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</si>
  <si>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</si>
  <si>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</si>
  <si>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</si>
  <si>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</si>
  <si>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</si>
  <si>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</si>
  <si>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</si>
  <si>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</si>
  <si>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</si>
  <si>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</si>
  <si>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</si>
  <si>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</si>
  <si>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</si>
  <si>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</si>
  <si>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</si>
  <si>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</si>
  <si>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</si>
  <si>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</si>
  <si>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</si>
  <si>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</si>
  <si>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</si>
  <si>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</si>
  <si>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</si>
  <si>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</si>
  <si>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</si>
  <si>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</si>
  <si>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</si>
  <si>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</si>
  <si>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</si>
  <si>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</si>
  <si>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</si>
  <si>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</si>
  <si>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</si>
  <si>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</si>
  <si>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</si>
  <si>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</si>
  <si>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</si>
  <si>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</si>
  <si>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</si>
  <si>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</si>
  <si>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</si>
  <si>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</si>
  <si>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</si>
  <si>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</si>
  <si>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</si>
  <si>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</si>
  <si>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</si>
  <si>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</si>
  <si>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</si>
  <si>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</si>
  <si>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</si>
  <si>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</si>
  <si>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</si>
  <si>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</si>
  <si>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</si>
  <si>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</si>
  <si>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</si>
  <si>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</si>
  <si>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</si>
  <si>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</si>
  <si>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</si>
  <si>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</si>
  <si>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</si>
  <si>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</si>
  <si>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</si>
  <si>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</si>
  <si>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</si>
  <si>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</si>
  <si>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</si>
  <si>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</si>
  <si>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</si>
  <si>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</si>
  <si>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</si>
  <si>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</si>
  <si>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</si>
  <si>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</si>
  <si>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</si>
  <si>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</si>
  <si>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</si>
  <si>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</si>
  <si>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</si>
  <si>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</si>
  <si>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</si>
  <si>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</si>
  <si>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</si>
  <si>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</si>
  <si>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</si>
  <si>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</si>
  <si>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</si>
  <si>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</si>
  <si>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</si>
  <si>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</si>
  <si>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</si>
  <si>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</si>
  <si>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</si>
  <si>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</si>
  <si>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</si>
  <si>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</si>
  <si>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</si>
  <si>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</si>
  <si>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</si>
  <si>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</si>
  <si>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</si>
  <si>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</si>
  <si>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</si>
  <si>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</si>
  <si>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</si>
  <si>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</si>
  <si>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</si>
  <si>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</si>
  <si>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</si>
  <si>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</si>
  <si>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</si>
  <si>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</si>
  <si>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</si>
  <si>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</si>
  <si>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</si>
  <si>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</si>
  <si>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</si>
  <si>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</si>
  <si>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</si>
  <si>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</si>
  <si>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</si>
  <si>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</si>
  <si>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</si>
  <si>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</si>
  <si>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</si>
  <si>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</si>
  <si>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</si>
  <si>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</si>
  <si>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</si>
  <si>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</si>
  <si>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</si>
  <si>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</si>
  <si>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</si>
  <si>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</si>
  <si>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</si>
  <si>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</si>
  <si>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</si>
  <si>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</si>
  <si>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</si>
  <si>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</si>
  <si>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</si>
  <si>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</si>
  <si>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</si>
  <si>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</si>
  <si>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</si>
  <si>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</si>
  <si>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</si>
  <si>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</si>
  <si>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</si>
  <si>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</si>
  <si>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</si>
  <si>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</si>
  <si>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</si>
  <si>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</si>
  <si>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</si>
  <si>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</si>
  <si>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</si>
  <si>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</si>
  <si>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</si>
  <si>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</si>
  <si>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</si>
  <si>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</si>
  <si>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</si>
  <si>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</si>
  <si>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</si>
  <si>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</si>
  <si>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</si>
  <si>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</si>
  <si>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</si>
  <si>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</si>
  <si>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</si>
  <si>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</si>
  <si>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</si>
  <si>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</si>
  <si>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</si>
  <si>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</si>
  <si>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</si>
  <si>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</si>
  <si>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</si>
  <si>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</si>
  <si>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</si>
  <si>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</si>
  <si>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</si>
  <si>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</si>
  <si>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</si>
  <si>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</si>
  <si>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</si>
  <si>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</si>
  <si>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</si>
  <si>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</si>
  <si>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</si>
  <si>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</si>
  <si>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</si>
  <si>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</si>
  <si>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</si>
  <si>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</si>
  <si>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</si>
  <si>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</si>
  <si>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</si>
  <si>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</si>
  <si>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</si>
  <si>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</si>
  <si>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</si>
  <si>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</si>
  <si>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</si>
  <si>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</si>
  <si>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</si>
  <si>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</si>
  <si>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</si>
  <si>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</si>
  <si>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</si>
  <si>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</si>
  <si>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</si>
  <si>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</si>
  <si>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</si>
  <si>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</si>
  <si>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</si>
  <si>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</si>
  <si>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</si>
  <si>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</si>
  <si>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</si>
  <si>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</si>
  <si>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</si>
  <si>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</si>
  <si>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</si>
  <si>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</si>
  <si>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</si>
  <si>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</si>
  <si>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</si>
  <si>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</si>
  <si>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</si>
  <si>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</si>
  <si>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</si>
  <si>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</si>
  <si>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</si>
  <si>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</si>
  <si>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</si>
  <si>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</si>
  <si>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</si>
  <si>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</si>
  <si>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</si>
  <si>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</si>
  <si>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</si>
  <si>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</si>
  <si>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</si>
  <si>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</si>
  <si>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</si>
  <si>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</si>
  <si>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</si>
  <si>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</si>
  <si>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</si>
  <si>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</si>
  <si>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</si>
  <si>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</si>
  <si>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</si>
  <si>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</si>
  <si>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</si>
  <si>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</si>
  <si>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</si>
  <si>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</si>
  <si>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</si>
  <si>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</si>
  <si>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</si>
  <si>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</si>
  <si>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</si>
  <si>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</si>
  <si>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</si>
  <si>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</si>
  <si>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</si>
  <si>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</si>
  <si>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</si>
  <si>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</si>
  <si>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</si>
  <si>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</si>
  <si>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</si>
  <si>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</si>
  <si>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</si>
  <si>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</si>
  <si>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</si>
  <si>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</si>
  <si>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</si>
  <si>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</si>
  <si>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</si>
  <si>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</si>
  <si>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</si>
  <si>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</si>
  <si>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</si>
  <si>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</si>
  <si>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</si>
  <si>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</si>
  <si>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</si>
  <si>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</si>
  <si>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</si>
  <si>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</si>
  <si>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</si>
  <si>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</si>
  <si>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</si>
  <si>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</si>
  <si>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</si>
  <si>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</si>
  <si>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</si>
  <si>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</si>
  <si>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</si>
  <si>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</si>
  <si>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</si>
  <si>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</si>
  <si>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</si>
  <si>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</si>
  <si>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</si>
  <si>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</si>
  <si>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</si>
  <si>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</si>
  <si>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</si>
  <si>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</si>
  <si>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</si>
  <si>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</si>
  <si>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</si>
  <si>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</si>
  <si>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</si>
  <si>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</si>
  <si>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</si>
  <si>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</si>
  <si>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</si>
  <si>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</si>
  <si>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</si>
  <si>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</si>
  <si>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</si>
  <si>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</si>
  <si>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</si>
  <si>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</si>
  <si>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</si>
  <si>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</si>
  <si>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</si>
  <si>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</si>
  <si>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</si>
  <si>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</si>
  <si>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</si>
  <si>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</si>
  <si>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</si>
  <si>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</si>
  <si>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</si>
  <si>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</si>
  <si>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</si>
  <si>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</si>
  <si>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</si>
  <si>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</si>
  <si>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</si>
  <si>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</si>
  <si>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</si>
  <si>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</si>
  <si>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</si>
  <si>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</si>
  <si>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</si>
  <si>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</si>
  <si>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</si>
  <si>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</si>
  <si>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</si>
  <si>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</si>
  <si>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</si>
  <si>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</si>
  <si>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</si>
  <si>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</si>
  <si>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</si>
  <si>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</si>
  <si>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</si>
  <si>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</si>
  <si>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</si>
  <si>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</si>
  <si>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</si>
  <si>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</si>
  <si>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</si>
  <si>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</si>
  <si>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</si>
  <si>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</si>
  <si>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</si>
  <si>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</si>
  <si>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</si>
  <si>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</si>
  <si>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</si>
  <si>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</si>
  <si>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</si>
  <si>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</si>
  <si>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</si>
  <si>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</si>
  <si>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</si>
  <si>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</si>
  <si>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</si>
  <si>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</si>
  <si>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</si>
  <si>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</si>
  <si>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</si>
  <si>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</si>
  <si>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</si>
  <si>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</si>
  <si>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</si>
  <si>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</si>
  <si>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</si>
  <si>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</si>
  <si>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</si>
  <si>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</si>
  <si>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</si>
  <si>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</si>
  <si>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</si>
  <si>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</si>
  <si>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</si>
  <si>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</si>
  <si>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</si>
  <si>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</si>
  <si>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</si>
  <si>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</si>
  <si>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</si>
  <si>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</si>
  <si>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</si>
  <si>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</si>
  <si>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</si>
  <si>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</si>
  <si>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</si>
  <si>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</si>
  <si>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</si>
  <si>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</si>
  <si>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</si>
  <si>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</si>
  <si>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</si>
  <si>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</si>
  <si>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</si>
  <si>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</si>
  <si>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</si>
  <si>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</si>
  <si>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</si>
  <si>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</si>
  <si>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</si>
  <si>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</si>
  <si>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</si>
  <si>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</si>
  <si>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</si>
  <si>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</si>
  <si>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</si>
  <si>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</si>
  <si>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</si>
  <si>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</si>
  <si>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</si>
  <si>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</si>
  <si>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</si>
  <si>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</si>
  <si>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</si>
  <si>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</si>
  <si>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</si>
  <si>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</si>
  <si>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</si>
  <si>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</si>
  <si>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</si>
  <si>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</si>
  <si>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</si>
  <si>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</si>
  <si>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</si>
  <si>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</si>
  <si>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</si>
  <si>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</si>
  <si>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</si>
  <si>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</si>
  <si>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</si>
  <si>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</si>
  <si>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</si>
  <si>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</si>
  <si>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</si>
  <si>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</si>
  <si>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</si>
  <si>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</si>
  <si>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</si>
  <si>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</si>
  <si>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</si>
  <si>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</si>
  <si>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</si>
  <si>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</si>
  <si>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</si>
  <si>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</si>
  <si>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</si>
  <si>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</si>
  <si>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</si>
  <si>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</si>
  <si>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</si>
  <si>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</si>
  <si>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</si>
  <si>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</si>
  <si>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</si>
  <si>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</si>
  <si>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</si>
  <si>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</si>
  <si>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</si>
  <si>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</si>
  <si>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</si>
  <si>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</si>
  <si>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</si>
  <si>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</si>
  <si>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</si>
  <si>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</si>
  <si>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</si>
  <si>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</si>
  <si>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</si>
  <si>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</si>
  <si>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</si>
  <si>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</si>
  <si>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</si>
  <si>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</si>
  <si>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</si>
  <si>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</si>
  <si>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</si>
  <si>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</si>
  <si>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</si>
  <si>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</si>
  <si>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</si>
  <si>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</si>
  <si>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</si>
  <si>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</si>
  <si>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</si>
  <si>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</si>
  <si>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</si>
  <si>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</si>
  <si>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</si>
  <si>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</si>
  <si>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</si>
  <si>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</si>
  <si>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</si>
  <si>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</si>
  <si>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</si>
  <si>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</si>
  <si>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</si>
  <si>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</si>
  <si>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</si>
  <si>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</si>
  <si>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</si>
  <si>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</si>
  <si>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</si>
  <si>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</si>
  <si>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</si>
  <si>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</si>
  <si>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</si>
  <si>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</si>
  <si>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</si>
  <si>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</si>
  <si>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</si>
  <si>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</si>
  <si>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</si>
  <si>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</si>
  <si>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</si>
  <si>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</si>
  <si>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</si>
  <si>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</si>
  <si>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</si>
  <si>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</si>
  <si>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</si>
  <si>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</si>
  <si>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</si>
  <si>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</si>
  <si>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</si>
  <si>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</si>
  <si>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</si>
  <si>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</si>
  <si>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</si>
  <si>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</si>
  <si>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</si>
  <si>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</si>
  <si>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</si>
  <si>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</si>
  <si>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</si>
  <si>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</si>
  <si>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</si>
  <si>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</si>
  <si>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</si>
  <si>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</si>
  <si>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</si>
  <si>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</si>
  <si>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</si>
  <si>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</si>
  <si>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</si>
  <si>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</si>
  <si>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</si>
  <si>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</si>
  <si>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</si>
  <si>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</si>
  <si>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</si>
  <si>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</si>
  <si>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</si>
  <si>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</si>
  <si>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</si>
  <si>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</si>
  <si>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</si>
  <si>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</si>
  <si>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</si>
  <si>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</si>
  <si>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</si>
  <si>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</si>
  <si>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</si>
  <si>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</si>
  <si>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</si>
  <si>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</si>
  <si>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</si>
  <si>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</si>
  <si>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</si>
  <si>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</si>
  <si>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</si>
  <si>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</si>
  <si>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</si>
  <si>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</si>
  <si>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</si>
  <si>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</si>
  <si>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</si>
  <si>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</si>
  <si>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</si>
  <si>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</si>
  <si>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</si>
  <si>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</si>
  <si>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</si>
  <si>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</si>
  <si>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</si>
  <si>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</si>
  <si>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</si>
  <si>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</si>
  <si>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</si>
  <si>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</si>
  <si>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</si>
  <si>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</si>
  <si>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</si>
  <si>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</si>
  <si>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</si>
  <si>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</si>
  <si>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</si>
  <si>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</si>
  <si>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</si>
  <si>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</si>
  <si>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</si>
  <si>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</si>
  <si>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</si>
  <si>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</si>
  <si>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</si>
  <si>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</si>
  <si>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</si>
  <si>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</si>
  <si>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</si>
  <si>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</si>
  <si>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</si>
  <si>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</si>
  <si>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</si>
  <si>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</si>
  <si>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</si>
  <si>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</si>
  <si>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</si>
  <si>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</si>
  <si>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</si>
  <si>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</si>
  <si>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</si>
  <si>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</si>
  <si>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</si>
  <si>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</si>
  <si>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</si>
  <si>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</si>
  <si>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</si>
  <si>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</si>
  <si>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</si>
  <si>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</si>
  <si>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</si>
  <si>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</si>
  <si>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</si>
  <si>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</si>
  <si>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</si>
  <si>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</si>
  <si>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</si>
  <si>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</si>
  <si>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</si>
  <si>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</si>
  <si>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</si>
  <si>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</si>
  <si>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</si>
  <si>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</si>
  <si>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</si>
  <si>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</si>
  <si>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</si>
  <si>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</si>
  <si>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</si>
  <si>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</si>
  <si>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</si>
  <si>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</si>
  <si>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</si>
  <si>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</si>
  <si>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</si>
  <si>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</si>
  <si>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</si>
  <si>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</si>
  <si>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</si>
  <si>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</si>
  <si>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</si>
  <si>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</si>
  <si>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</si>
  <si>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</si>
  <si>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</si>
  <si>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</si>
  <si>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</si>
  <si>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</si>
  <si>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</si>
  <si>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</si>
  <si>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</si>
  <si>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</si>
  <si>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</si>
  <si>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</si>
  <si>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</si>
  <si>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</si>
  <si>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</si>
  <si>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</si>
  <si>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</si>
  <si>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</si>
  <si>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</si>
  <si>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</si>
  <si>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</si>
  <si>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</si>
  <si>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</si>
  <si>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</si>
  <si>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</si>
  <si>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</si>
  <si>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</si>
  <si>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</si>
  <si>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</si>
  <si>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</si>
  <si>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</si>
  <si>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</si>
  <si>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</si>
  <si>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</si>
  <si>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</si>
  <si>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</si>
  <si>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</si>
  <si>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</si>
  <si>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</si>
  <si>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</si>
  <si>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</si>
  <si>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</si>
  <si>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</si>
  <si>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</si>
  <si>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</si>
  <si>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</si>
  <si>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</si>
  <si>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</si>
  <si>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</si>
  <si>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</si>
  <si>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</si>
  <si>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</si>
  <si>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</si>
  <si>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</si>
  <si>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</si>
  <si>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</si>
  <si>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</si>
  <si>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</si>
  <si>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</si>
  <si>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</si>
  <si>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</si>
  <si>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</si>
  <si>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</si>
  <si>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</si>
  <si>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</si>
  <si>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</si>
  <si>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</si>
  <si>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</si>
  <si>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</si>
  <si>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</si>
  <si>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</si>
  <si>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</si>
  <si>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</si>
  <si>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</si>
  <si>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</si>
  <si>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</si>
  <si>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</si>
  <si>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</si>
  <si>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</si>
  <si>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</si>
  <si>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</si>
  <si>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</si>
  <si>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</si>
  <si>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</si>
  <si>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</si>
  <si>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</si>
  <si>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</si>
  <si>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</si>
  <si>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</si>
  <si>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</si>
  <si>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</si>
  <si>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</si>
  <si>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</si>
  <si>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</si>
  <si>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</si>
  <si>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</si>
  <si>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</si>
  <si>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</si>
  <si>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</si>
  <si>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</si>
  <si>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</si>
  <si>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</si>
  <si>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</si>
  <si>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</si>
  <si>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</si>
  <si>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</si>
  <si>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</si>
  <si>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</si>
  <si>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</si>
  <si>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</si>
  <si>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</si>
  <si>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</si>
  <si>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</si>
  <si>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</si>
  <si>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</si>
  <si>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</si>
  <si>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</si>
  <si>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</si>
  <si>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</si>
  <si>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</si>
  <si>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</si>
  <si>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</si>
  <si>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</si>
  <si>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</si>
  <si>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</si>
  <si>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</si>
  <si>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</si>
  <si>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</si>
  <si>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</si>
  <si>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</si>
  <si>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</si>
  <si>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</si>
  <si>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</si>
  <si>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</si>
  <si>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</si>
  <si>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</si>
  <si>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</si>
  <si>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</si>
  <si>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</si>
  <si>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</si>
  <si>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</si>
  <si>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</si>
  <si>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</si>
  <si>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</si>
  <si>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</si>
  <si>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</si>
  <si>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</si>
  <si>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</si>
  <si>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</si>
  <si>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</si>
  <si>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</si>
  <si>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</si>
  <si>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</si>
  <si>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</si>
  <si>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</si>
  <si>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</si>
  <si>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</si>
  <si>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</si>
  <si>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</si>
  <si>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</si>
  <si>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</si>
  <si>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</si>
  <si>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</si>
  <si>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</si>
  <si>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</si>
  <si>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</si>
  <si>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</si>
  <si>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</si>
  <si>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</si>
  <si>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</si>
  <si>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</si>
  <si>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</si>
  <si>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</si>
  <si>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</si>
  <si>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</si>
  <si>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</si>
  <si>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</si>
  <si>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</si>
  <si>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</si>
  <si>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</si>
  <si>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</si>
  <si>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</si>
  <si>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</si>
  <si>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</si>
  <si>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</si>
  <si>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</si>
  <si>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</si>
  <si>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</si>
  <si>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</si>
  <si>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</si>
  <si>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</si>
  <si>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</si>
  <si>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</si>
  <si>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</si>
  <si>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</si>
  <si>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</si>
  <si>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</si>
  <si>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</si>
  <si>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</si>
  <si>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</si>
  <si>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</si>
  <si>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</si>
  <si>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</si>
  <si>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</si>
  <si>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</si>
  <si>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</si>
  <si>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</si>
  <si>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</si>
  <si>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</si>
  <si>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</si>
  <si>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</si>
  <si>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</si>
  <si>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</si>
  <si>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</si>
  <si>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</si>
  <si>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</si>
  <si>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</si>
  <si>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</si>
  <si>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</si>
  <si>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</si>
  <si>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</si>
  <si>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</si>
  <si>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</si>
  <si>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</si>
  <si>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</si>
  <si>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</si>
  <si>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</si>
  <si>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</si>
  <si>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</si>
  <si>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</si>
  <si>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</si>
  <si>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</si>
  <si>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</si>
  <si>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</si>
  <si>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</si>
  <si>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</si>
  <si>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</si>
  <si>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</si>
  <si>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</si>
  <si>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</si>
  <si>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</si>
  <si>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</si>
  <si>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</si>
  <si>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</si>
  <si>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</si>
  <si>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</si>
  <si>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</si>
  <si>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</si>
  <si>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</si>
  <si>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</si>
  <si>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</si>
  <si>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</si>
  <si>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</si>
  <si>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</si>
  <si>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</si>
  <si>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</si>
  <si>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</si>
  <si>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</si>
  <si>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</si>
  <si>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</si>
  <si>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</si>
  <si>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</si>
  <si>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</si>
  <si>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</si>
  <si>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</si>
  <si>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</si>
  <si>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</si>
  <si>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</si>
  <si>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</si>
  <si>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</si>
  <si>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</si>
  <si>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</si>
  <si>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</si>
  <si>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</si>
  <si>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</si>
  <si>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</si>
  <si>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</si>
  <si>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</si>
  <si>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</si>
  <si>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</si>
  <si>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</si>
  <si>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</si>
  <si>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</si>
  <si>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</si>
  <si>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</si>
  <si>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</si>
  <si>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</si>
  <si>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</si>
  <si>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</si>
  <si>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</si>
  <si>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</si>
  <si>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</si>
  <si>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</si>
  <si>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</si>
  <si>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</si>
  <si>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</si>
  <si>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</si>
  <si>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</si>
  <si>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</si>
  <si>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</si>
  <si>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</si>
  <si>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</si>
  <si>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</si>
  <si>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</si>
  <si>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</si>
  <si>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</si>
  <si>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</si>
  <si>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</si>
  <si>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</si>
  <si>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</si>
  <si>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</si>
  <si>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</si>
  <si>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</si>
  <si>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</si>
  <si>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</si>
  <si>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</si>
  <si>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</si>
  <si>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</si>
  <si>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</si>
  <si>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</si>
  <si>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</si>
  <si>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</si>
  <si>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</si>
  <si>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</si>
  <si>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</si>
  <si>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</si>
  <si>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</si>
  <si>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</si>
  <si>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</si>
  <si>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</si>
  <si>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</si>
  <si>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</si>
  <si>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</si>
  <si>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</si>
  <si>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</si>
  <si>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</si>
  <si>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</si>
  <si>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</si>
  <si>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</si>
  <si>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</si>
  <si>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</si>
  <si>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</si>
  <si>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</si>
  <si>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</si>
  <si>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</si>
  <si>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</si>
  <si>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</si>
  <si>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</si>
  <si>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</si>
  <si>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</si>
  <si>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</si>
  <si>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</si>
  <si>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</si>
  <si>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</si>
  <si>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</si>
  <si>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</si>
  <si>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</si>
  <si>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</si>
  <si>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</si>
  <si>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</si>
  <si>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</si>
  <si>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</si>
  <si>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</si>
  <si>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</si>
  <si>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</si>
  <si>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</si>
  <si>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</si>
  <si>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</si>
  <si>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</si>
  <si>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</si>
  <si>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</si>
  <si>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</si>
  <si>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</si>
  <si>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</si>
  <si>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</si>
  <si>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</si>
  <si>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</si>
  <si>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</si>
  <si>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</si>
  <si>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</si>
  <si>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</si>
  <si>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</si>
  <si>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</si>
  <si>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</si>
  <si>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</si>
  <si>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</si>
  <si>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</si>
  <si>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</si>
  <si>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</si>
  <si>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</si>
  <si>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</si>
  <si>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</si>
  <si>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</si>
  <si>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</si>
  <si>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</si>
  <si>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</si>
  <si>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</si>
  <si>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</si>
  <si>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</si>
  <si>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</si>
  <si>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</si>
  <si>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</si>
  <si>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</si>
  <si>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</si>
  <si>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</si>
  <si>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</si>
  <si>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</si>
  <si>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</si>
  <si>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</si>
  <si>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</si>
  <si>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</si>
  <si>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</si>
  <si>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</si>
  <si>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</si>
  <si>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</si>
  <si>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</si>
  <si>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</si>
  <si>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</si>
  <si>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</si>
  <si>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</si>
  <si>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</si>
  <si>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</si>
  <si>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</si>
  <si>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</si>
  <si>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</si>
  <si>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</si>
  <si>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</si>
  <si>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</si>
  <si>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</si>
  <si>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</si>
  <si>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</si>
  <si>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</si>
  <si>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</si>
  <si>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</si>
  <si>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</si>
  <si>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</si>
  <si>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</si>
  <si>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</si>
  <si>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</si>
  <si>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</si>
  <si>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</si>
  <si>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</si>
  <si>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</si>
  <si>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</si>
  <si>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</si>
  <si>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</si>
  <si>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</si>
  <si>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</si>
  <si>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</si>
  <si>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</si>
  <si>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</si>
  <si>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</si>
  <si>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</si>
  <si>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</si>
  <si>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</si>
  <si>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</si>
  <si>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</si>
  <si>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</si>
  <si>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</si>
  <si>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</si>
  <si>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</si>
  <si>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</si>
  <si>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</si>
  <si>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</si>
  <si>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</si>
  <si>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</si>
  <si>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</si>
  <si>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</si>
  <si>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</si>
  <si>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</si>
  <si>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</si>
  <si>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</si>
  <si>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</si>
  <si>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</si>
  <si>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</si>
  <si>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</si>
  <si>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</si>
  <si>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</si>
  <si>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</si>
  <si>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</si>
  <si>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</si>
  <si>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</si>
  <si>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</si>
  <si>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</si>
  <si>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</si>
  <si>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</si>
  <si>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</si>
  <si>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</si>
  <si>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</si>
  <si>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</si>
  <si>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</si>
  <si>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</si>
  <si>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</si>
  <si>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</si>
  <si>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</si>
  <si>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</si>
  <si>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</si>
  <si>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</si>
  <si>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</si>
  <si>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</si>
  <si>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</si>
  <si>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</si>
  <si>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</si>
  <si>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</si>
  <si>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</si>
  <si>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</si>
  <si>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</si>
  <si>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</si>
  <si>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</si>
  <si>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</si>
  <si>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</si>
  <si>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</si>
  <si>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</si>
  <si>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</si>
  <si>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</si>
  <si>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</si>
  <si>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</si>
  <si>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</si>
  <si>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</si>
  <si>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</si>
  <si>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</si>
  <si>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</si>
  <si>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</si>
  <si>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</si>
  <si>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</si>
  <si>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</si>
  <si>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</si>
  <si>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</si>
  <si>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</si>
  <si>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</si>
  <si>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</si>
  <si>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</si>
  <si>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</si>
  <si>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</si>
  <si>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</si>
  <si>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</si>
  <si>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</si>
  <si>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</si>
  <si>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</si>
  <si>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</si>
  <si>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</si>
  <si>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</si>
  <si>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</si>
  <si>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</si>
  <si>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</si>
  <si>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</si>
  <si>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</si>
  <si>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</si>
  <si>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</si>
  <si>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</si>
  <si>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</si>
  <si>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</si>
  <si>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</si>
  <si>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</si>
  <si>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</si>
  <si>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</si>
  <si>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</si>
  <si>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</si>
  <si>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</si>
  <si>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</si>
  <si>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</si>
  <si>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</si>
  <si>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</si>
  <si>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</si>
  <si>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</si>
  <si>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</si>
  <si>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</si>
  <si>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</si>
  <si>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</si>
  <si>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</si>
  <si>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</si>
  <si>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</si>
  <si>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</si>
  <si>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</si>
  <si>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</si>
  <si>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</si>
  <si>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</si>
  <si>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</si>
  <si>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</si>
  <si>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</si>
  <si>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</si>
  <si>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</si>
  <si>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</si>
  <si>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</si>
  <si>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</si>
  <si>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</si>
  <si>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</si>
  <si>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</si>
  <si>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</si>
  <si>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</si>
  <si>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</si>
  <si>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</si>
  <si>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</si>
  <si>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</si>
  <si>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</si>
  <si>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</si>
  <si>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</si>
  <si>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</si>
  <si>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</si>
  <si>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</si>
  <si>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</si>
  <si>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</si>
  <si>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</si>
  <si>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</si>
  <si>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</si>
  <si>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</si>
  <si>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</si>
  <si>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</si>
  <si>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</si>
  <si>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</si>
  <si>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</si>
  <si>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</si>
  <si>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</si>
  <si>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</si>
  <si>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</si>
  <si>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</si>
  <si>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</si>
  <si>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</si>
  <si>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</si>
  <si>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</si>
  <si>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</si>
  <si>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</si>
  <si>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</si>
  <si>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</si>
  <si>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</si>
  <si>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</si>
  <si>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</si>
  <si>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</si>
  <si>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</si>
  <si>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</si>
  <si>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</si>
  <si>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</si>
  <si>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</si>
  <si>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</si>
  <si>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</si>
  <si>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</si>
  <si>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</si>
  <si>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</si>
  <si>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</si>
  <si>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</si>
  <si>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</si>
  <si>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</si>
  <si>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</si>
  <si>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</si>
  <si>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</si>
  <si>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</si>
  <si>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</si>
  <si>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</si>
  <si>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</si>
  <si>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</si>
  <si>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</si>
  <si>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</si>
  <si>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</si>
  <si>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</si>
  <si>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</si>
  <si>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</si>
  <si>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</si>
  <si>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</si>
  <si>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</si>
  <si>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</si>
  <si>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</si>
  <si>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</si>
  <si>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</si>
  <si>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</si>
  <si>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</si>
  <si>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</si>
  <si>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</si>
  <si>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</si>
  <si>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</si>
  <si>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</si>
  <si>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</si>
  <si>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</si>
  <si>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</si>
  <si>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</si>
  <si>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</si>
  <si>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</si>
  <si>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</si>
  <si>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</si>
  <si>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</si>
  <si>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</si>
  <si>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</si>
  <si>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</si>
  <si>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</si>
  <si>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</si>
  <si>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</si>
  <si>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</si>
  <si>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</si>
  <si>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</si>
  <si>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</si>
  <si>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</si>
  <si>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</si>
  <si>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</si>
  <si>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</si>
  <si>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</si>
  <si>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</si>
  <si>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</si>
  <si>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</si>
  <si>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</si>
  <si>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</si>
  <si>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</si>
  <si>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</si>
  <si>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</si>
  <si>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</si>
  <si>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</si>
  <si>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</si>
  <si>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</si>
  <si>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</si>
  <si>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</si>
  <si>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</si>
  <si>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</si>
  <si>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</si>
  <si>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</si>
  <si>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</si>
  <si>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</si>
  <si>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</si>
  <si>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</si>
  <si>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</si>
  <si>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</si>
  <si>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</si>
  <si>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</si>
  <si>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</si>
  <si>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</si>
  <si>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</si>
  <si>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</si>
  <si>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</si>
  <si>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</si>
  <si>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</si>
  <si>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</si>
  <si>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</si>
  <si>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</si>
  <si>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</si>
  <si>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</si>
  <si>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</si>
  <si>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</si>
  <si>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</si>
  <si>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</si>
  <si>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</si>
  <si>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</si>
  <si>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</si>
  <si>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</si>
  <si>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</si>
  <si>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</si>
  <si>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</si>
  <si>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</si>
  <si>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</si>
  <si>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</si>
  <si>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</si>
  <si>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</si>
  <si>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</si>
  <si>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</si>
  <si>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</si>
  <si>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</si>
  <si>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</si>
  <si>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</si>
  <si>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</si>
  <si>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</si>
  <si>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</si>
  <si>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</si>
  <si>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</si>
  <si>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</si>
  <si>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</si>
  <si>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</si>
  <si>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</si>
  <si>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</si>
  <si>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</si>
  <si>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1695-1715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</si>
  <si>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</si>
  <si>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</si>
  <si>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</si>
  <si>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</si>
  <si>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</si>
  <si>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</si>
  <si>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</si>
  <si>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</si>
  <si>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</si>
  <si>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</si>
  <si>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</si>
  <si>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</si>
  <si>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</si>
  <si>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</si>
  <si>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</si>
  <si>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</si>
  <si>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</si>
  <si>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</si>
  <si>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</si>
  <si>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</si>
  <si>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</si>
  <si>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</si>
  <si>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</si>
  <si>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</si>
  <si>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</si>
  <si>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</si>
  <si>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</si>
  <si>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</si>
  <si>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</si>
  <si>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</si>
  <si>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</si>
  <si>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</si>
  <si>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</si>
  <si>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</si>
  <si>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</si>
  <si>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</si>
  <si>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</si>
  <si>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</si>
  <si>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</si>
  <si>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</si>
  <si>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</si>
  <si>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</si>
  <si>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</si>
  <si>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</si>
  <si>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</si>
  <si>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</si>
  <si>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</si>
  <si>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</si>
  <si>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</si>
  <si>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</si>
  <si>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</si>
  <si>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</si>
  <si>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</si>
  <si>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</si>
  <si>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</si>
  <si>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</si>
  <si>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</si>
  <si>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</si>
  <si>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</si>
  <si>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</si>
  <si>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</si>
  <si>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</si>
  <si>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</si>
  <si>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50-53</t>
  </si>
  <si>
    <t>Equitas Holdings Limited</t>
  </si>
  <si>
    <t>Profit of Rs.6.5/-</t>
  </si>
  <si>
    <t>Profit of 1.5 Rs/-</t>
  </si>
  <si>
    <t>1350-1355</t>
  </si>
  <si>
    <t>1450-1500</t>
  </si>
  <si>
    <t>1860-1880</t>
  </si>
  <si>
    <t>138-139</t>
  </si>
  <si>
    <t>2000-2050</t>
  </si>
  <si>
    <t>66-69</t>
  </si>
  <si>
    <t>ADROIT FINANCIAL SERVICES PRIVATE LIMITED</t>
  </si>
  <si>
    <t>BHARTI SBM HOLDINGS PRIVATE LIMITED</t>
  </si>
  <si>
    <t>CHIRINJEE LAL AGARWAL</t>
  </si>
  <si>
    <t>WESTBRIDGE CROSSOVER FUND LLC</t>
  </si>
  <si>
    <t>LLFICL</t>
  </si>
  <si>
    <t>HSQUARE GLOBETRADE LLP</t>
  </si>
  <si>
    <t>KISHORKUMAR SOBHAGCHAND MORBIA</t>
  </si>
  <si>
    <t>MOLDTEK</t>
  </si>
  <si>
    <t>NEHA GOENKA</t>
  </si>
  <si>
    <t>UNO METALS LIMITED</t>
  </si>
  <si>
    <t>AKG FINVEST LIMITED</t>
  </si>
  <si>
    <t>SHUBHAM</t>
  </si>
  <si>
    <t>NIKHIL M SHAH HUF</t>
  </si>
  <si>
    <t>AMAN DEEP</t>
  </si>
  <si>
    <t>ALPHA LEON ENTERPRISES LLP</t>
  </si>
  <si>
    <t>WAA</t>
  </si>
  <si>
    <t>NU HEIGHTS AGENCY PRIVATE LIMITED</t>
  </si>
  <si>
    <t>VIPUL HARIDAS THAKKAR</t>
  </si>
  <si>
    <t>Apollo Micro Systems Ltd</t>
  </si>
  <si>
    <t>N.K.SECURITIES</t>
  </si>
  <si>
    <t>Reliance Naval &amp; Eng Ltd.</t>
  </si>
  <si>
    <t>Salasar Techno Engg. Ltd.</t>
  </si>
  <si>
    <t>MANSUKH SECURITIES &amp; FINANCE LTD</t>
  </si>
  <si>
    <t>JULIUS BAER MULTISTOCK-EMERGING EQUITY FUND</t>
  </si>
  <si>
    <t>Indian Energy Exc Ltd</t>
  </si>
  <si>
    <t>YES BANK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</si>
</sst>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4" t="s">
        <v>16</v>
      </c>
      <c r="B9" s="506" t="s">
        <v>17</v>
      </c>
      <c r="C9" s="506" t="s">
        <v>18</v>
      </c>
      <c r="D9" s="275" t="s">
        <v>19</v>
      </c>
      <c r="E9" s="275" t="s">
        <v>20</v>
      </c>
      <c r="F9" s="501" t="s">
        <v>21</v>
      </c>
      <c r="G9" s="502"/>
      <c r="H9" s="503"/>
      <c r="I9" s="501" t="s">
        <v>22</v>
      </c>
      <c r="J9" s="502"/>
      <c r="K9" s="503"/>
      <c r="L9" s="275"/>
      <c r="M9" s="282"/>
      <c r="N9" s="282"/>
      <c r="O9" s="282"/>
    </row>
    <row r="10" spans="1:15" ht="59.25" customHeight="1">
      <c r="A10" s="505"/>
      <c r="B10" s="507" t="s">
        <v>17</v>
      </c>
      <c r="C10" s="50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18807.7</v>
      </c>
      <c r="E11" s="304">
        <v>18846.116666666669</v>
      </c>
      <c r="F11" s="316">
        <v>18612.583333333336</v>
      </c>
      <c r="G11" s="316">
        <v>18417.466666666667</v>
      </c>
      <c r="H11" s="316">
        <v>18183.933333333334</v>
      </c>
      <c r="I11" s="316">
        <v>19041.233333333337</v>
      </c>
      <c r="J11" s="316">
        <v>19274.76666666667</v>
      </c>
      <c r="K11" s="316">
        <v>19469.883333333339</v>
      </c>
      <c r="L11" s="303">
        <v>19079.650000000001</v>
      </c>
      <c r="M11" s="303">
        <v>18651</v>
      </c>
      <c r="N11" s="320">
        <v>1383705</v>
      </c>
      <c r="O11" s="321">
        <v>0.11169984132404041</v>
      </c>
    </row>
    <row r="12" spans="1:15" ht="15">
      <c r="A12" s="278">
        <v>2</v>
      </c>
      <c r="B12" s="405" t="s">
        <v>34</v>
      </c>
      <c r="C12" s="278" t="s">
        <v>36</v>
      </c>
      <c r="D12" s="317">
        <v>9137.1</v>
      </c>
      <c r="E12" s="317">
        <v>9122.6999999999989</v>
      </c>
      <c r="F12" s="318">
        <v>9065.3999999999978</v>
      </c>
      <c r="G12" s="318">
        <v>8993.6999999999989</v>
      </c>
      <c r="H12" s="318">
        <v>8936.3999999999978</v>
      </c>
      <c r="I12" s="318">
        <v>9194.3999999999978</v>
      </c>
      <c r="J12" s="318">
        <v>9251.6999999999971</v>
      </c>
      <c r="K12" s="318">
        <v>9323.3999999999978</v>
      </c>
      <c r="L12" s="305">
        <v>9180</v>
      </c>
      <c r="M12" s="305">
        <v>9051</v>
      </c>
      <c r="N12" s="320">
        <v>8784900</v>
      </c>
      <c r="O12" s="321">
        <v>3.3256293996224484E-2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13208</v>
      </c>
      <c r="E13" s="317">
        <v>13219.666666666666</v>
      </c>
      <c r="F13" s="318">
        <v>13090.333333333332</v>
      </c>
      <c r="G13" s="318">
        <v>12972.666666666666</v>
      </c>
      <c r="H13" s="318">
        <v>12843.333333333332</v>
      </c>
      <c r="I13" s="318">
        <v>13337.333333333332</v>
      </c>
      <c r="J13" s="318">
        <v>13466.666666666664</v>
      </c>
      <c r="K13" s="318">
        <v>13584.333333333332</v>
      </c>
      <c r="L13" s="305">
        <v>13349</v>
      </c>
      <c r="M13" s="305">
        <v>13102</v>
      </c>
      <c r="N13" s="320">
        <v>1900</v>
      </c>
      <c r="O13" s="321">
        <v>-0.05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1180.7</v>
      </c>
      <c r="E14" s="317">
        <v>1178.2833333333333</v>
      </c>
      <c r="F14" s="318">
        <v>1164.5666666666666</v>
      </c>
      <c r="G14" s="318">
        <v>1148.4333333333334</v>
      </c>
      <c r="H14" s="318">
        <v>1134.7166666666667</v>
      </c>
      <c r="I14" s="318">
        <v>1194.4166666666665</v>
      </c>
      <c r="J14" s="318">
        <v>1208.1333333333332</v>
      </c>
      <c r="K14" s="318">
        <v>1224.2666666666664</v>
      </c>
      <c r="L14" s="305">
        <v>1192</v>
      </c>
      <c r="M14" s="305">
        <v>1162.1500000000001</v>
      </c>
      <c r="N14" s="320">
        <v>1842100</v>
      </c>
      <c r="O14" s="321">
        <v>-2.5601692673895796E-2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141.35</v>
      </c>
      <c r="E15" s="317">
        <v>141.76666666666665</v>
      </c>
      <c r="F15" s="318">
        <v>139.68333333333331</v>
      </c>
      <c r="G15" s="318">
        <v>138.01666666666665</v>
      </c>
      <c r="H15" s="318">
        <v>135.93333333333331</v>
      </c>
      <c r="I15" s="318">
        <v>143.43333333333331</v>
      </c>
      <c r="J15" s="318">
        <v>145.51666666666668</v>
      </c>
      <c r="K15" s="318">
        <v>147.18333333333331</v>
      </c>
      <c r="L15" s="305">
        <v>143.85</v>
      </c>
      <c r="M15" s="305">
        <v>140.1</v>
      </c>
      <c r="N15" s="320">
        <v>18020000</v>
      </c>
      <c r="O15" s="321">
        <v>8.28111011638317E-3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310</v>
      </c>
      <c r="E16" s="317">
        <v>308.81666666666666</v>
      </c>
      <c r="F16" s="318">
        <v>306.2833333333333</v>
      </c>
      <c r="G16" s="318">
        <v>302.56666666666666</v>
      </c>
      <c r="H16" s="318">
        <v>300.0333333333333</v>
      </c>
      <c r="I16" s="318">
        <v>312.5333333333333</v>
      </c>
      <c r="J16" s="318">
        <v>315.06666666666672</v>
      </c>
      <c r="K16" s="318">
        <v>318.7833333333333</v>
      </c>
      <c r="L16" s="305">
        <v>311.35000000000002</v>
      </c>
      <c r="M16" s="305">
        <v>305.10000000000002</v>
      </c>
      <c r="N16" s="320">
        <v>35577500</v>
      </c>
      <c r="O16" s="321">
        <v>2.5288184438040345E-2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32.299999999999997</v>
      </c>
      <c r="E17" s="317">
        <v>32.583333333333336</v>
      </c>
      <c r="F17" s="318">
        <v>31.866666666666674</v>
      </c>
      <c r="G17" s="318">
        <v>31.433333333333337</v>
      </c>
      <c r="H17" s="318">
        <v>30.716666666666676</v>
      </c>
      <c r="I17" s="318">
        <v>33.016666666666673</v>
      </c>
      <c r="J17" s="318">
        <v>33.733333333333327</v>
      </c>
      <c r="K17" s="318">
        <v>34.166666666666671</v>
      </c>
      <c r="L17" s="305">
        <v>33.299999999999997</v>
      </c>
      <c r="M17" s="305">
        <v>32.15</v>
      </c>
      <c r="N17" s="320">
        <v>59720000</v>
      </c>
      <c r="O17" s="321">
        <v>-2.4820378837361202E-2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572.29999999999995</v>
      </c>
      <c r="E18" s="317">
        <v>565.68333333333328</v>
      </c>
      <c r="F18" s="318">
        <v>556.61666666666656</v>
      </c>
      <c r="G18" s="318">
        <v>540.93333333333328</v>
      </c>
      <c r="H18" s="318">
        <v>531.86666666666656</v>
      </c>
      <c r="I18" s="318">
        <v>581.36666666666656</v>
      </c>
      <c r="J18" s="318">
        <v>590.43333333333339</v>
      </c>
      <c r="K18" s="318">
        <v>606.11666666666656</v>
      </c>
      <c r="L18" s="305">
        <v>574.75</v>
      </c>
      <c r="M18" s="305">
        <v>550</v>
      </c>
      <c r="N18" s="320">
        <v>1088400</v>
      </c>
      <c r="O18" s="321">
        <v>-2.9081177520071364E-2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180.8</v>
      </c>
      <c r="E19" s="317">
        <v>181</v>
      </c>
      <c r="F19" s="318">
        <v>178.75</v>
      </c>
      <c r="G19" s="318">
        <v>176.7</v>
      </c>
      <c r="H19" s="318">
        <v>174.45</v>
      </c>
      <c r="I19" s="318">
        <v>183.05</v>
      </c>
      <c r="J19" s="318">
        <v>185.3</v>
      </c>
      <c r="K19" s="318">
        <v>187.35000000000002</v>
      </c>
      <c r="L19" s="305">
        <v>183.25</v>
      </c>
      <c r="M19" s="305">
        <v>178.95</v>
      </c>
      <c r="N19" s="320">
        <v>18298000</v>
      </c>
      <c r="O19" s="321">
        <v>3.3055751587861677E-2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1351.9</v>
      </c>
      <c r="E20" s="317">
        <v>1338.6499999999999</v>
      </c>
      <c r="F20" s="318">
        <v>1302.2999999999997</v>
      </c>
      <c r="G20" s="318">
        <v>1252.6999999999998</v>
      </c>
      <c r="H20" s="318">
        <v>1216.3499999999997</v>
      </c>
      <c r="I20" s="318">
        <v>1388.2499999999998</v>
      </c>
      <c r="J20" s="318">
        <v>1424.5999999999997</v>
      </c>
      <c r="K20" s="318">
        <v>1474.1999999999998</v>
      </c>
      <c r="L20" s="305">
        <v>1375</v>
      </c>
      <c r="M20" s="305">
        <v>1289.05</v>
      </c>
      <c r="N20" s="320">
        <v>905000</v>
      </c>
      <c r="O20" s="321">
        <v>-0.12391093901258471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91.55</v>
      </c>
      <c r="E21" s="317">
        <v>91.75</v>
      </c>
      <c r="F21" s="318">
        <v>90.25</v>
      </c>
      <c r="G21" s="318">
        <v>88.95</v>
      </c>
      <c r="H21" s="318">
        <v>87.45</v>
      </c>
      <c r="I21" s="318">
        <v>93.05</v>
      </c>
      <c r="J21" s="318">
        <v>94.55</v>
      </c>
      <c r="K21" s="318">
        <v>95.85</v>
      </c>
      <c r="L21" s="305">
        <v>93.25</v>
      </c>
      <c r="M21" s="305">
        <v>90.45</v>
      </c>
      <c r="N21" s="320">
        <v>6656000</v>
      </c>
      <c r="O21" s="321">
        <v>-5.6823012611591325E-2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47</v>
      </c>
      <c r="E22" s="317">
        <v>47.483333333333327</v>
      </c>
      <c r="F22" s="318">
        <v>45.966666666666654</v>
      </c>
      <c r="G22" s="318">
        <v>44.93333333333333</v>
      </c>
      <c r="H22" s="318">
        <v>43.416666666666657</v>
      </c>
      <c r="I22" s="318">
        <v>48.516666666666652</v>
      </c>
      <c r="J22" s="318">
        <v>50.033333333333317</v>
      </c>
      <c r="K22" s="318">
        <v>51.066666666666649</v>
      </c>
      <c r="L22" s="305">
        <v>49</v>
      </c>
      <c r="M22" s="305">
        <v>46.45</v>
      </c>
      <c r="N22" s="320">
        <v>51121000</v>
      </c>
      <c r="O22" s="321">
        <v>2.5085221576097855E-2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1550.8</v>
      </c>
      <c r="E23" s="317">
        <v>1538.8333333333333</v>
      </c>
      <c r="F23" s="318">
        <v>1521.5166666666664</v>
      </c>
      <c r="G23" s="318">
        <v>1492.2333333333331</v>
      </c>
      <c r="H23" s="318">
        <v>1474.9166666666663</v>
      </c>
      <c r="I23" s="318">
        <v>1568.1166666666666</v>
      </c>
      <c r="J23" s="318">
        <v>1585.4333333333336</v>
      </c>
      <c r="K23" s="318">
        <v>1614.7166666666667</v>
      </c>
      <c r="L23" s="305">
        <v>1556.15</v>
      </c>
      <c r="M23" s="305">
        <v>1509.55</v>
      </c>
      <c r="N23" s="320">
        <v>5535600</v>
      </c>
      <c r="O23" s="321">
        <v>1.4738231412230532E-2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665.1</v>
      </c>
      <c r="E24" s="317">
        <v>666.13333333333333</v>
      </c>
      <c r="F24" s="318">
        <v>656.31666666666661</v>
      </c>
      <c r="G24" s="318">
        <v>647.5333333333333</v>
      </c>
      <c r="H24" s="318">
        <v>637.71666666666658</v>
      </c>
      <c r="I24" s="318">
        <v>674.91666666666663</v>
      </c>
      <c r="J24" s="318">
        <v>684.73333333333346</v>
      </c>
      <c r="K24" s="318">
        <v>693.51666666666665</v>
      </c>
      <c r="L24" s="305">
        <v>675.95</v>
      </c>
      <c r="M24" s="305">
        <v>657.35</v>
      </c>
      <c r="N24" s="320">
        <v>10102100</v>
      </c>
      <c r="O24" s="321">
        <v>-1.1129818516415748E-2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389.15</v>
      </c>
      <c r="E25" s="317">
        <v>393.14999999999992</v>
      </c>
      <c r="F25" s="318">
        <v>382.64999999999986</v>
      </c>
      <c r="G25" s="318">
        <v>376.14999999999992</v>
      </c>
      <c r="H25" s="318">
        <v>365.64999999999986</v>
      </c>
      <c r="I25" s="318">
        <v>399.64999999999986</v>
      </c>
      <c r="J25" s="318">
        <v>410.15</v>
      </c>
      <c r="K25" s="318">
        <v>416.64999999999986</v>
      </c>
      <c r="L25" s="305">
        <v>403.65</v>
      </c>
      <c r="M25" s="305">
        <v>386.65</v>
      </c>
      <c r="N25" s="320">
        <v>52870800</v>
      </c>
      <c r="O25" s="321">
        <v>1.4903713259006727E-2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2669.05</v>
      </c>
      <c r="E26" s="317">
        <v>2669.2166666666667</v>
      </c>
      <c r="F26" s="318">
        <v>2643.0833333333335</v>
      </c>
      <c r="G26" s="318">
        <v>2617.1166666666668</v>
      </c>
      <c r="H26" s="318">
        <v>2590.9833333333336</v>
      </c>
      <c r="I26" s="318">
        <v>2695.1833333333334</v>
      </c>
      <c r="J26" s="318">
        <v>2721.3166666666666</v>
      </c>
      <c r="K26" s="318">
        <v>2747.2833333333333</v>
      </c>
      <c r="L26" s="305">
        <v>2695.35</v>
      </c>
      <c r="M26" s="305">
        <v>2643.25</v>
      </c>
      <c r="N26" s="320">
        <v>1524000</v>
      </c>
      <c r="O26" s="321">
        <v>-2.2913256955810145E-3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4719.8500000000004</v>
      </c>
      <c r="E27" s="317">
        <v>4743.5666666666666</v>
      </c>
      <c r="F27" s="318">
        <v>4666.2833333333328</v>
      </c>
      <c r="G27" s="318">
        <v>4612.7166666666662</v>
      </c>
      <c r="H27" s="318">
        <v>4535.4333333333325</v>
      </c>
      <c r="I27" s="318">
        <v>4797.1333333333332</v>
      </c>
      <c r="J27" s="318">
        <v>4874.4166666666679</v>
      </c>
      <c r="K27" s="318">
        <v>4927.9833333333336</v>
      </c>
      <c r="L27" s="305">
        <v>4820.8500000000004</v>
      </c>
      <c r="M27" s="305">
        <v>4690</v>
      </c>
      <c r="N27" s="320">
        <v>669000</v>
      </c>
      <c r="O27" s="321">
        <v>-2.5314150427973046E-2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2084.65</v>
      </c>
      <c r="E28" s="317">
        <v>2090.7333333333331</v>
      </c>
      <c r="F28" s="318">
        <v>2045.6166666666663</v>
      </c>
      <c r="G28" s="318">
        <v>2006.583333333333</v>
      </c>
      <c r="H28" s="318">
        <v>1961.4666666666662</v>
      </c>
      <c r="I28" s="318">
        <v>2129.7666666666664</v>
      </c>
      <c r="J28" s="318">
        <v>2174.8833333333332</v>
      </c>
      <c r="K28" s="318">
        <v>2213.9166666666665</v>
      </c>
      <c r="L28" s="305">
        <v>2135.85</v>
      </c>
      <c r="M28" s="305">
        <v>2051.6999999999998</v>
      </c>
      <c r="N28" s="320">
        <v>6513500</v>
      </c>
      <c r="O28" s="321">
        <v>-1.657041482655796E-2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944.3</v>
      </c>
      <c r="E29" s="317">
        <v>953.11666666666667</v>
      </c>
      <c r="F29" s="318">
        <v>931.2833333333333</v>
      </c>
      <c r="G29" s="318">
        <v>918.26666666666665</v>
      </c>
      <c r="H29" s="318">
        <v>896.43333333333328</v>
      </c>
      <c r="I29" s="318">
        <v>966.13333333333333</v>
      </c>
      <c r="J29" s="318">
        <v>987.96666666666658</v>
      </c>
      <c r="K29" s="318">
        <v>1000.9833333333333</v>
      </c>
      <c r="L29" s="305">
        <v>974.95</v>
      </c>
      <c r="M29" s="305">
        <v>940.1</v>
      </c>
      <c r="N29" s="320">
        <v>734400</v>
      </c>
      <c r="O29" s="321">
        <v>1.3245033112582781E-2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244.5</v>
      </c>
      <c r="E30" s="317">
        <v>247.25</v>
      </c>
      <c r="F30" s="318">
        <v>239</v>
      </c>
      <c r="G30" s="318">
        <v>233.5</v>
      </c>
      <c r="H30" s="318">
        <v>225.25</v>
      </c>
      <c r="I30" s="318">
        <v>252.75</v>
      </c>
      <c r="J30" s="318">
        <v>261</v>
      </c>
      <c r="K30" s="318">
        <v>266.5</v>
      </c>
      <c r="L30" s="305">
        <v>255.5</v>
      </c>
      <c r="M30" s="305">
        <v>241.75</v>
      </c>
      <c r="N30" s="320">
        <v>11059200</v>
      </c>
      <c r="O30" s="321">
        <v>-9.5647501343363774E-3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41.65</v>
      </c>
      <c r="E31" s="317">
        <v>42.233333333333334</v>
      </c>
      <c r="F31" s="318">
        <v>40.866666666666667</v>
      </c>
      <c r="G31" s="318">
        <v>40.083333333333336</v>
      </c>
      <c r="H31" s="318">
        <v>38.716666666666669</v>
      </c>
      <c r="I31" s="318">
        <v>43.016666666666666</v>
      </c>
      <c r="J31" s="318">
        <v>44.38333333333334</v>
      </c>
      <c r="K31" s="318">
        <v>45.166666666666664</v>
      </c>
      <c r="L31" s="305">
        <v>43.6</v>
      </c>
      <c r="M31" s="305">
        <v>41.45</v>
      </c>
      <c r="N31" s="320">
        <v>47159200</v>
      </c>
      <c r="O31" s="321">
        <v>3.7172579119839892E-2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1333.1</v>
      </c>
      <c r="E32" s="317">
        <v>1341.95</v>
      </c>
      <c r="F32" s="318">
        <v>1313.95</v>
      </c>
      <c r="G32" s="318">
        <v>1294.8</v>
      </c>
      <c r="H32" s="318">
        <v>1266.8</v>
      </c>
      <c r="I32" s="318">
        <v>1361.1000000000001</v>
      </c>
      <c r="J32" s="318">
        <v>1389.1000000000001</v>
      </c>
      <c r="K32" s="318">
        <v>1408.2500000000002</v>
      </c>
      <c r="L32" s="305">
        <v>1369.95</v>
      </c>
      <c r="M32" s="305">
        <v>1322.8</v>
      </c>
      <c r="N32" s="320">
        <v>1254000</v>
      </c>
      <c r="O32" s="321">
        <v>-6.7484662576687116E-2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67.7</v>
      </c>
      <c r="E33" s="317">
        <v>66.333333333333329</v>
      </c>
      <c r="F33" s="318">
        <v>63.916666666666657</v>
      </c>
      <c r="G33" s="318">
        <v>60.133333333333326</v>
      </c>
      <c r="H33" s="318">
        <v>57.716666666666654</v>
      </c>
      <c r="I33" s="318">
        <v>70.11666666666666</v>
      </c>
      <c r="J33" s="318">
        <v>72.533333333333317</v>
      </c>
      <c r="K33" s="318">
        <v>76.316666666666663</v>
      </c>
      <c r="L33" s="305">
        <v>68.75</v>
      </c>
      <c r="M33" s="305">
        <v>62.55</v>
      </c>
      <c r="N33" s="320">
        <v>26196400</v>
      </c>
      <c r="O33" s="321">
        <v>-7.0865136339131177E-2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452</v>
      </c>
      <c r="E34" s="317">
        <v>452.2</v>
      </c>
      <c r="F34" s="318">
        <v>448.65</v>
      </c>
      <c r="G34" s="318">
        <v>445.3</v>
      </c>
      <c r="H34" s="318">
        <v>441.75</v>
      </c>
      <c r="I34" s="318">
        <v>455.54999999999995</v>
      </c>
      <c r="J34" s="318">
        <v>459.1</v>
      </c>
      <c r="K34" s="318">
        <v>462.44999999999993</v>
      </c>
      <c r="L34" s="305">
        <v>455.75</v>
      </c>
      <c r="M34" s="305">
        <v>448.85</v>
      </c>
      <c r="N34" s="320">
        <v>4730000</v>
      </c>
      <c r="O34" s="321">
        <v>-8.9882461396635169E-3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278.10000000000002</v>
      </c>
      <c r="E35" s="317">
        <v>276.71666666666664</v>
      </c>
      <c r="F35" s="318">
        <v>271.7833333333333</v>
      </c>
      <c r="G35" s="318">
        <v>265.46666666666664</v>
      </c>
      <c r="H35" s="318">
        <v>260.5333333333333</v>
      </c>
      <c r="I35" s="318">
        <v>283.0333333333333</v>
      </c>
      <c r="J35" s="318">
        <v>287.96666666666658</v>
      </c>
      <c r="K35" s="318">
        <v>294.2833333333333</v>
      </c>
      <c r="L35" s="305">
        <v>281.64999999999998</v>
      </c>
      <c r="M35" s="305">
        <v>270.39999999999998</v>
      </c>
      <c r="N35" s="320">
        <v>5558800</v>
      </c>
      <c r="O35" s="321">
        <v>-3.6502929247408743E-2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554.85</v>
      </c>
      <c r="E36" s="317">
        <v>550.91666666666674</v>
      </c>
      <c r="F36" s="318">
        <v>544.13333333333344</v>
      </c>
      <c r="G36" s="318">
        <v>533.41666666666674</v>
      </c>
      <c r="H36" s="318">
        <v>526.63333333333344</v>
      </c>
      <c r="I36" s="318">
        <v>561.63333333333344</v>
      </c>
      <c r="J36" s="318">
        <v>568.41666666666674</v>
      </c>
      <c r="K36" s="318">
        <v>579.13333333333344</v>
      </c>
      <c r="L36" s="305">
        <v>557.70000000000005</v>
      </c>
      <c r="M36" s="305">
        <v>540.20000000000005</v>
      </c>
      <c r="N36" s="320">
        <v>61716042</v>
      </c>
      <c r="O36" s="321">
        <v>1.0026960710066342E-2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27.4</v>
      </c>
      <c r="E37" s="317">
        <v>27.583333333333332</v>
      </c>
      <c r="F37" s="318">
        <v>26.866666666666664</v>
      </c>
      <c r="G37" s="318">
        <v>26.333333333333332</v>
      </c>
      <c r="H37" s="318">
        <v>25.616666666666664</v>
      </c>
      <c r="I37" s="318">
        <v>28.116666666666664</v>
      </c>
      <c r="J37" s="318">
        <v>28.833333333333332</v>
      </c>
      <c r="K37" s="318">
        <v>29.366666666666664</v>
      </c>
      <c r="L37" s="305">
        <v>28.3</v>
      </c>
      <c r="M37" s="305">
        <v>27.05</v>
      </c>
      <c r="N37" s="320">
        <v>61177400</v>
      </c>
      <c r="O37" s="321">
        <v>-3.0571172492463131E-3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329.45</v>
      </c>
      <c r="E38" s="317">
        <v>329.98333333333335</v>
      </c>
      <c r="F38" s="318">
        <v>320.4666666666667</v>
      </c>
      <c r="G38" s="318">
        <v>311.48333333333335</v>
      </c>
      <c r="H38" s="318">
        <v>301.9666666666667</v>
      </c>
      <c r="I38" s="318">
        <v>338.9666666666667</v>
      </c>
      <c r="J38" s="318">
        <v>348.48333333333335</v>
      </c>
      <c r="K38" s="318">
        <v>357.4666666666667</v>
      </c>
      <c r="L38" s="305">
        <v>339.5</v>
      </c>
      <c r="M38" s="305">
        <v>321</v>
      </c>
      <c r="N38" s="320">
        <v>17647900</v>
      </c>
      <c r="O38" s="321">
        <v>2.7725689793731582E-2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9556.1</v>
      </c>
      <c r="E39" s="317">
        <v>9525.5</v>
      </c>
      <c r="F39" s="318">
        <v>9401</v>
      </c>
      <c r="G39" s="318">
        <v>9245.9</v>
      </c>
      <c r="H39" s="318">
        <v>9121.4</v>
      </c>
      <c r="I39" s="318">
        <v>9680.6</v>
      </c>
      <c r="J39" s="318">
        <v>9805.1</v>
      </c>
      <c r="K39" s="318">
        <v>9960.2000000000007</v>
      </c>
      <c r="L39" s="305">
        <v>9650</v>
      </c>
      <c r="M39" s="305">
        <v>9370.4</v>
      </c>
      <c r="N39" s="320">
        <v>136720</v>
      </c>
      <c r="O39" s="321">
        <v>2.9265437518290899E-4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318.85000000000002</v>
      </c>
      <c r="E40" s="317">
        <v>318.55</v>
      </c>
      <c r="F40" s="318">
        <v>311.8</v>
      </c>
      <c r="G40" s="318">
        <v>304.75</v>
      </c>
      <c r="H40" s="318">
        <v>298</v>
      </c>
      <c r="I40" s="318">
        <v>325.60000000000002</v>
      </c>
      <c r="J40" s="318">
        <v>332.35</v>
      </c>
      <c r="K40" s="318">
        <v>339.40000000000003</v>
      </c>
      <c r="L40" s="305">
        <v>325.3</v>
      </c>
      <c r="M40" s="305">
        <v>311.5</v>
      </c>
      <c r="N40" s="320">
        <v>21893400</v>
      </c>
      <c r="O40" s="321">
        <v>1.5190718637843251E-2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3121.7</v>
      </c>
      <c r="E41" s="317">
        <v>3140.5833333333335</v>
      </c>
      <c r="F41" s="318">
        <v>3091.166666666667</v>
      </c>
      <c r="G41" s="318">
        <v>3060.6333333333337</v>
      </c>
      <c r="H41" s="318">
        <v>3011.2166666666672</v>
      </c>
      <c r="I41" s="318">
        <v>3171.1166666666668</v>
      </c>
      <c r="J41" s="318">
        <v>3220.5333333333338</v>
      </c>
      <c r="K41" s="318">
        <v>3251.0666666666666</v>
      </c>
      <c r="L41" s="305">
        <v>3190</v>
      </c>
      <c r="M41" s="305">
        <v>3110.05</v>
      </c>
      <c r="N41" s="320">
        <v>1311600</v>
      </c>
      <c r="O41" s="321">
        <v>6.6001534919416733E-3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331.85</v>
      </c>
      <c r="E42" s="317">
        <v>334.66666666666669</v>
      </c>
      <c r="F42" s="318">
        <v>327.63333333333338</v>
      </c>
      <c r="G42" s="318">
        <v>323.41666666666669</v>
      </c>
      <c r="H42" s="318">
        <v>316.38333333333338</v>
      </c>
      <c r="I42" s="318">
        <v>338.88333333333338</v>
      </c>
      <c r="J42" s="318">
        <v>345.91666666666669</v>
      </c>
      <c r="K42" s="318">
        <v>350.13333333333338</v>
      </c>
      <c r="L42" s="305">
        <v>341.7</v>
      </c>
      <c r="M42" s="305">
        <v>330.45</v>
      </c>
      <c r="N42" s="320">
        <v>7040000</v>
      </c>
      <c r="O42" s="321">
        <v>-2.853673345476624E-2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84.1</v>
      </c>
      <c r="E43" s="317">
        <v>84.933333333333337</v>
      </c>
      <c r="F43" s="318">
        <v>82.216666666666669</v>
      </c>
      <c r="G43" s="318">
        <v>80.333333333333329</v>
      </c>
      <c r="H43" s="318">
        <v>77.61666666666666</v>
      </c>
      <c r="I43" s="318">
        <v>86.816666666666677</v>
      </c>
      <c r="J43" s="318">
        <v>89.533333333333346</v>
      </c>
      <c r="K43" s="318">
        <v>91.416666666666686</v>
      </c>
      <c r="L43" s="305">
        <v>87.65</v>
      </c>
      <c r="M43" s="305">
        <v>83.05</v>
      </c>
      <c r="N43" s="320">
        <v>8633600</v>
      </c>
      <c r="O43" s="321">
        <v>-5.5756064483671285E-2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275.55</v>
      </c>
      <c r="E44" s="317">
        <v>273.15000000000003</v>
      </c>
      <c r="F44" s="318">
        <v>268.40000000000009</v>
      </c>
      <c r="G44" s="318">
        <v>261.25000000000006</v>
      </c>
      <c r="H44" s="318">
        <v>256.50000000000011</v>
      </c>
      <c r="I44" s="318">
        <v>280.30000000000007</v>
      </c>
      <c r="J44" s="318">
        <v>285.04999999999995</v>
      </c>
      <c r="K44" s="318">
        <v>292.20000000000005</v>
      </c>
      <c r="L44" s="305">
        <v>277.89999999999998</v>
      </c>
      <c r="M44" s="305">
        <v>266</v>
      </c>
      <c r="N44" s="320">
        <v>2485800</v>
      </c>
      <c r="O44" s="321">
        <v>2.6621490803484995E-3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580.75</v>
      </c>
      <c r="E45" s="317">
        <v>583.83333333333337</v>
      </c>
      <c r="F45" s="318">
        <v>568.2166666666667</v>
      </c>
      <c r="G45" s="318">
        <v>555.68333333333328</v>
      </c>
      <c r="H45" s="318">
        <v>540.06666666666661</v>
      </c>
      <c r="I45" s="318">
        <v>596.36666666666679</v>
      </c>
      <c r="J45" s="318">
        <v>611.98333333333335</v>
      </c>
      <c r="K45" s="318">
        <v>624.51666666666688</v>
      </c>
      <c r="L45" s="305">
        <v>599.45000000000005</v>
      </c>
      <c r="M45" s="305">
        <v>571.29999999999995</v>
      </c>
      <c r="N45" s="320">
        <v>676800</v>
      </c>
      <c r="O45" s="321">
        <v>6.683480453972257E-2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149.35</v>
      </c>
      <c r="E46" s="317">
        <v>148.93333333333334</v>
      </c>
      <c r="F46" s="318">
        <v>146.61666666666667</v>
      </c>
      <c r="G46" s="318">
        <v>143.88333333333333</v>
      </c>
      <c r="H46" s="318">
        <v>141.56666666666666</v>
      </c>
      <c r="I46" s="318">
        <v>151.66666666666669</v>
      </c>
      <c r="J46" s="318">
        <v>153.98333333333335</v>
      </c>
      <c r="K46" s="318">
        <v>156.7166666666667</v>
      </c>
      <c r="L46" s="305">
        <v>151.25</v>
      </c>
      <c r="M46" s="305">
        <v>146.19999999999999</v>
      </c>
      <c r="N46" s="320">
        <v>6570000</v>
      </c>
      <c r="O46" s="321">
        <v>-4.4711014176663032E-2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569.79999999999995</v>
      </c>
      <c r="E47" s="317">
        <v>573.71666666666658</v>
      </c>
      <c r="F47" s="318">
        <v>561.03333333333319</v>
      </c>
      <c r="G47" s="318">
        <v>552.26666666666665</v>
      </c>
      <c r="H47" s="318">
        <v>539.58333333333326</v>
      </c>
      <c r="I47" s="318">
        <v>582.48333333333312</v>
      </c>
      <c r="J47" s="318">
        <v>595.16666666666652</v>
      </c>
      <c r="K47" s="318">
        <v>603.93333333333305</v>
      </c>
      <c r="L47" s="305">
        <v>586.4</v>
      </c>
      <c r="M47" s="305">
        <v>564.95000000000005</v>
      </c>
      <c r="N47" s="320">
        <v>14978450</v>
      </c>
      <c r="O47" s="321">
        <v>-5.0416199116250469E-2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129.69999999999999</v>
      </c>
      <c r="E48" s="317">
        <v>129.58333333333334</v>
      </c>
      <c r="F48" s="318">
        <v>127.9666666666667</v>
      </c>
      <c r="G48" s="318">
        <v>126.23333333333335</v>
      </c>
      <c r="H48" s="318">
        <v>124.6166666666667</v>
      </c>
      <c r="I48" s="318">
        <v>131.31666666666669</v>
      </c>
      <c r="J48" s="318">
        <v>132.93333333333331</v>
      </c>
      <c r="K48" s="318">
        <v>134.66666666666669</v>
      </c>
      <c r="L48" s="305">
        <v>131.19999999999999</v>
      </c>
      <c r="M48" s="305">
        <v>127.85</v>
      </c>
      <c r="N48" s="320">
        <v>33084000</v>
      </c>
      <c r="O48" s="321">
        <v>3.1625515089585411E-3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1348.55</v>
      </c>
      <c r="E49" s="317">
        <v>1344.6666666666667</v>
      </c>
      <c r="F49" s="318">
        <v>1326.6833333333334</v>
      </c>
      <c r="G49" s="318">
        <v>1304.8166666666666</v>
      </c>
      <c r="H49" s="318">
        <v>1286.8333333333333</v>
      </c>
      <c r="I49" s="318">
        <v>1366.5333333333335</v>
      </c>
      <c r="J49" s="318">
        <v>1384.5166666666667</v>
      </c>
      <c r="K49" s="318">
        <v>1406.3833333333337</v>
      </c>
      <c r="L49" s="305">
        <v>1362.65</v>
      </c>
      <c r="M49" s="305">
        <v>1322.8</v>
      </c>
      <c r="N49" s="320">
        <v>1435700</v>
      </c>
      <c r="O49" s="321">
        <v>-1.7249640632486823E-2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377.85</v>
      </c>
      <c r="E50" s="317">
        <v>378.26666666666671</v>
      </c>
      <c r="F50" s="318">
        <v>371.68333333333339</v>
      </c>
      <c r="G50" s="318">
        <v>365.51666666666671</v>
      </c>
      <c r="H50" s="318">
        <v>358.93333333333339</v>
      </c>
      <c r="I50" s="318">
        <v>384.43333333333339</v>
      </c>
      <c r="J50" s="318">
        <v>391.01666666666677</v>
      </c>
      <c r="K50" s="318">
        <v>397.18333333333339</v>
      </c>
      <c r="L50" s="305">
        <v>384.85</v>
      </c>
      <c r="M50" s="305">
        <v>372.1</v>
      </c>
      <c r="N50" s="320">
        <v>4221663</v>
      </c>
      <c r="O50" s="321">
        <v>-1.5311702515493984E-2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339.1</v>
      </c>
      <c r="E51" s="317">
        <v>342.51666666666671</v>
      </c>
      <c r="F51" s="318">
        <v>331.68333333333339</v>
      </c>
      <c r="G51" s="318">
        <v>324.26666666666671</v>
      </c>
      <c r="H51" s="318">
        <v>313.43333333333339</v>
      </c>
      <c r="I51" s="318">
        <v>349.93333333333339</v>
      </c>
      <c r="J51" s="318">
        <v>360.76666666666677</v>
      </c>
      <c r="K51" s="318">
        <v>368.18333333333339</v>
      </c>
      <c r="L51" s="305">
        <v>353.35</v>
      </c>
      <c r="M51" s="305">
        <v>335.1</v>
      </c>
      <c r="N51" s="320">
        <v>1880100</v>
      </c>
      <c r="O51" s="321">
        <v>0.28474784747847476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444.95</v>
      </c>
      <c r="E52" s="317">
        <v>450.2</v>
      </c>
      <c r="F52" s="318">
        <v>437.5</v>
      </c>
      <c r="G52" s="318">
        <v>430.05</v>
      </c>
      <c r="H52" s="318">
        <v>417.35</v>
      </c>
      <c r="I52" s="318">
        <v>457.65</v>
      </c>
      <c r="J52" s="318">
        <v>470.34999999999991</v>
      </c>
      <c r="K52" s="318">
        <v>477.79999999999995</v>
      </c>
      <c r="L52" s="305">
        <v>462.9</v>
      </c>
      <c r="M52" s="305">
        <v>442.75</v>
      </c>
      <c r="N52" s="320">
        <v>12092500</v>
      </c>
      <c r="O52" s="321">
        <v>3.9991399698989467E-2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2335.65</v>
      </c>
      <c r="E53" s="317">
        <v>2359.5833333333335</v>
      </c>
      <c r="F53" s="318">
        <v>2305.1166666666668</v>
      </c>
      <c r="G53" s="318">
        <v>2274.5833333333335</v>
      </c>
      <c r="H53" s="318">
        <v>2220.1166666666668</v>
      </c>
      <c r="I53" s="318">
        <v>2390.1166666666668</v>
      </c>
      <c r="J53" s="318">
        <v>2444.583333333333</v>
      </c>
      <c r="K53" s="318">
        <v>2475.1166666666668</v>
      </c>
      <c r="L53" s="305">
        <v>2414.0500000000002</v>
      </c>
      <c r="M53" s="305">
        <v>2329.0500000000002</v>
      </c>
      <c r="N53" s="320">
        <v>2096000</v>
      </c>
      <c r="O53" s="321">
        <v>2.4838646587130843E-2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138.69999999999999</v>
      </c>
      <c r="E54" s="317">
        <v>138.5</v>
      </c>
      <c r="F54" s="318">
        <v>136.75</v>
      </c>
      <c r="G54" s="318">
        <v>134.80000000000001</v>
      </c>
      <c r="H54" s="318">
        <v>133.05000000000001</v>
      </c>
      <c r="I54" s="318">
        <v>140.44999999999999</v>
      </c>
      <c r="J54" s="318">
        <v>142.19999999999999</v>
      </c>
      <c r="K54" s="318">
        <v>144.14999999999998</v>
      </c>
      <c r="L54" s="305">
        <v>140.25</v>
      </c>
      <c r="M54" s="305">
        <v>136.55000000000001</v>
      </c>
      <c r="N54" s="320">
        <v>24776400</v>
      </c>
      <c r="O54" s="321">
        <v>-1.5344262295081967E-2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3742.15</v>
      </c>
      <c r="E55" s="317">
        <v>3750.0499999999997</v>
      </c>
      <c r="F55" s="318">
        <v>3720.0999999999995</v>
      </c>
      <c r="G55" s="318">
        <v>3698.0499999999997</v>
      </c>
      <c r="H55" s="318">
        <v>3668.0999999999995</v>
      </c>
      <c r="I55" s="318">
        <v>3772.0999999999995</v>
      </c>
      <c r="J55" s="318">
        <v>3802.0499999999993</v>
      </c>
      <c r="K55" s="318">
        <v>3824.0999999999995</v>
      </c>
      <c r="L55" s="305">
        <v>3780</v>
      </c>
      <c r="M55" s="305">
        <v>3728</v>
      </c>
      <c r="N55" s="320">
        <v>2949250</v>
      </c>
      <c r="O55" s="321">
        <v>1.0536234366969334E-2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14103</v>
      </c>
      <c r="E56" s="317">
        <v>13984.116666666667</v>
      </c>
      <c r="F56" s="318">
        <v>13746.233333333334</v>
      </c>
      <c r="G56" s="318">
        <v>13389.466666666667</v>
      </c>
      <c r="H56" s="318">
        <v>13151.583333333334</v>
      </c>
      <c r="I56" s="318">
        <v>14340.883333333333</v>
      </c>
      <c r="J56" s="318">
        <v>14578.766666666668</v>
      </c>
      <c r="K56" s="318">
        <v>14935.533333333333</v>
      </c>
      <c r="L56" s="305">
        <v>14222</v>
      </c>
      <c r="M56" s="305">
        <v>13627.35</v>
      </c>
      <c r="N56" s="320">
        <v>302040</v>
      </c>
      <c r="O56" s="321">
        <v>-2.2792587454167081E-3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49.65</v>
      </c>
      <c r="E57" s="317">
        <v>49.133333333333326</v>
      </c>
      <c r="F57" s="318">
        <v>47.216666666666654</v>
      </c>
      <c r="G57" s="318">
        <v>44.783333333333331</v>
      </c>
      <c r="H57" s="318">
        <v>42.86666666666666</v>
      </c>
      <c r="I57" s="318">
        <v>51.566666666666649</v>
      </c>
      <c r="J57" s="318">
        <v>53.48333333333332</v>
      </c>
      <c r="K57" s="318">
        <v>55.916666666666643</v>
      </c>
      <c r="L57" s="305">
        <v>51.05</v>
      </c>
      <c r="M57" s="305">
        <v>46.7</v>
      </c>
      <c r="N57" s="320">
        <v>7728800</v>
      </c>
      <c r="O57" s="321">
        <v>0.18478094245332188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822.5</v>
      </c>
      <c r="E58" s="317">
        <v>818.06666666666661</v>
      </c>
      <c r="F58" s="318">
        <v>800.58333333333326</v>
      </c>
      <c r="G58" s="318">
        <v>778.66666666666663</v>
      </c>
      <c r="H58" s="318">
        <v>761.18333333333328</v>
      </c>
      <c r="I58" s="318">
        <v>839.98333333333323</v>
      </c>
      <c r="J58" s="318">
        <v>857.46666666666658</v>
      </c>
      <c r="K58" s="318">
        <v>879.38333333333321</v>
      </c>
      <c r="L58" s="305">
        <v>835.55</v>
      </c>
      <c r="M58" s="305">
        <v>796.15</v>
      </c>
      <c r="N58" s="320">
        <v>2758800</v>
      </c>
      <c r="O58" s="321">
        <v>0.15682656826568267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154.44999999999999</v>
      </c>
      <c r="E59" s="317">
        <v>153.28333333333333</v>
      </c>
      <c r="F59" s="318">
        <v>151.06666666666666</v>
      </c>
      <c r="G59" s="318">
        <v>147.68333333333334</v>
      </c>
      <c r="H59" s="318">
        <v>145.46666666666667</v>
      </c>
      <c r="I59" s="318">
        <v>156.66666666666666</v>
      </c>
      <c r="J59" s="318">
        <v>158.8833333333333</v>
      </c>
      <c r="K59" s="318">
        <v>162.26666666666665</v>
      </c>
      <c r="L59" s="305">
        <v>155.5</v>
      </c>
      <c r="M59" s="305">
        <v>149.9</v>
      </c>
      <c r="N59" s="320">
        <v>4678400</v>
      </c>
      <c r="O59" s="321">
        <v>-5.8368891393607597E-2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43.85</v>
      </c>
      <c r="E60" s="317">
        <v>44.35</v>
      </c>
      <c r="F60" s="318">
        <v>43.050000000000004</v>
      </c>
      <c r="G60" s="318">
        <v>42.25</v>
      </c>
      <c r="H60" s="318">
        <v>40.950000000000003</v>
      </c>
      <c r="I60" s="318">
        <v>45.150000000000006</v>
      </c>
      <c r="J60" s="318">
        <v>46.45</v>
      </c>
      <c r="K60" s="318">
        <v>47.250000000000007</v>
      </c>
      <c r="L60" s="305">
        <v>45.65</v>
      </c>
      <c r="M60" s="305">
        <v>43.55</v>
      </c>
      <c r="N60" s="320">
        <v>59280000</v>
      </c>
      <c r="O60" s="321">
        <v>2.5419257747295042E-2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85.85</v>
      </c>
      <c r="E61" s="317">
        <v>85.266666666666666</v>
      </c>
      <c r="F61" s="318">
        <v>83.583333333333329</v>
      </c>
      <c r="G61" s="318">
        <v>81.316666666666663</v>
      </c>
      <c r="H61" s="318">
        <v>79.633333333333326</v>
      </c>
      <c r="I61" s="318">
        <v>87.533333333333331</v>
      </c>
      <c r="J61" s="318">
        <v>89.216666666666669</v>
      </c>
      <c r="K61" s="318">
        <v>91.483333333333334</v>
      </c>
      <c r="L61" s="305">
        <v>86.95</v>
      </c>
      <c r="M61" s="305">
        <v>83</v>
      </c>
      <c r="N61" s="320">
        <v>23919954</v>
      </c>
      <c r="O61" s="321">
        <v>-4.4578866357924171E-4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337.65</v>
      </c>
      <c r="E62" s="317">
        <v>341.7833333333333</v>
      </c>
      <c r="F62" s="318">
        <v>330.61666666666662</v>
      </c>
      <c r="G62" s="318">
        <v>323.58333333333331</v>
      </c>
      <c r="H62" s="318">
        <v>312.41666666666663</v>
      </c>
      <c r="I62" s="318">
        <v>348.81666666666661</v>
      </c>
      <c r="J62" s="318">
        <v>359.98333333333335</v>
      </c>
      <c r="K62" s="318">
        <v>367.01666666666659</v>
      </c>
      <c r="L62" s="305">
        <v>352.95</v>
      </c>
      <c r="M62" s="305">
        <v>334.75</v>
      </c>
      <c r="N62" s="320">
        <v>3890100</v>
      </c>
      <c r="O62" s="321">
        <v>-4.5350806154752267E-2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18.149999999999999</v>
      </c>
      <c r="E63" s="317">
        <v>18.166666666666668</v>
      </c>
      <c r="F63" s="318">
        <v>18.033333333333335</v>
      </c>
      <c r="G63" s="318">
        <v>17.916666666666668</v>
      </c>
      <c r="H63" s="318">
        <v>17.783333333333335</v>
      </c>
      <c r="I63" s="318">
        <v>18.283333333333335</v>
      </c>
      <c r="J63" s="318">
        <v>18.416666666666668</v>
      </c>
      <c r="K63" s="318">
        <v>18.533333333333335</v>
      </c>
      <c r="L63" s="305">
        <v>18.3</v>
      </c>
      <c r="M63" s="305">
        <v>18.05</v>
      </c>
      <c r="N63" s="320">
        <v>46350000</v>
      </c>
      <c r="O63" s="321">
        <v>1.7786561264822136E-2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544.9</v>
      </c>
      <c r="E64" s="317">
        <v>552.66666666666663</v>
      </c>
      <c r="F64" s="318">
        <v>533.18333333333328</v>
      </c>
      <c r="G64" s="318">
        <v>521.4666666666667</v>
      </c>
      <c r="H64" s="318">
        <v>501.98333333333335</v>
      </c>
      <c r="I64" s="318">
        <v>564.38333333333321</v>
      </c>
      <c r="J64" s="318">
        <v>583.86666666666656</v>
      </c>
      <c r="K64" s="318">
        <v>595.58333333333314</v>
      </c>
      <c r="L64" s="305">
        <v>572.15</v>
      </c>
      <c r="M64" s="305">
        <v>540.95000000000005</v>
      </c>
      <c r="N64" s="320">
        <v>6003200</v>
      </c>
      <c r="O64" s="321">
        <v>-1.2111637704054766E-2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625.35</v>
      </c>
      <c r="E65" s="317">
        <v>634.15000000000009</v>
      </c>
      <c r="F65" s="318">
        <v>614.10000000000014</v>
      </c>
      <c r="G65" s="318">
        <v>602.85</v>
      </c>
      <c r="H65" s="318">
        <v>582.80000000000007</v>
      </c>
      <c r="I65" s="318">
        <v>645.4000000000002</v>
      </c>
      <c r="J65" s="318">
        <v>665.45000000000016</v>
      </c>
      <c r="K65" s="318">
        <v>676.70000000000027</v>
      </c>
      <c r="L65" s="305">
        <v>654.20000000000005</v>
      </c>
      <c r="M65" s="305">
        <v>622.9</v>
      </c>
      <c r="N65" s="320">
        <v>295100</v>
      </c>
      <c r="O65" s="321">
        <v>-6.3917525773195871E-2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518.15</v>
      </c>
      <c r="E66" s="317">
        <v>516.16666666666663</v>
      </c>
      <c r="F66" s="318">
        <v>511.58333333333326</v>
      </c>
      <c r="G66" s="318">
        <v>505.01666666666665</v>
      </c>
      <c r="H66" s="318">
        <v>500.43333333333328</v>
      </c>
      <c r="I66" s="318">
        <v>522.73333333333323</v>
      </c>
      <c r="J66" s="318">
        <v>527.31666666666649</v>
      </c>
      <c r="K66" s="318">
        <v>533.88333333333321</v>
      </c>
      <c r="L66" s="305">
        <v>520.75</v>
      </c>
      <c r="M66" s="305">
        <v>509.6</v>
      </c>
      <c r="N66" s="320">
        <v>19858150</v>
      </c>
      <c r="O66" s="321">
        <v>-4.0623597294769335E-3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487.85</v>
      </c>
      <c r="E67" s="317">
        <v>491.91666666666669</v>
      </c>
      <c r="F67" s="318">
        <v>482.33333333333337</v>
      </c>
      <c r="G67" s="318">
        <v>476.81666666666666</v>
      </c>
      <c r="H67" s="318">
        <v>467.23333333333335</v>
      </c>
      <c r="I67" s="318">
        <v>497.43333333333339</v>
      </c>
      <c r="J67" s="318">
        <v>507.01666666666677</v>
      </c>
      <c r="K67" s="318">
        <v>512.53333333333342</v>
      </c>
      <c r="L67" s="305">
        <v>501.5</v>
      </c>
      <c r="M67" s="305">
        <v>486.4</v>
      </c>
      <c r="N67" s="320">
        <v>5760000</v>
      </c>
      <c r="O67" s="321">
        <v>3.6591740721380033E-3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512.5</v>
      </c>
      <c r="E68" s="317">
        <v>512.33333333333337</v>
      </c>
      <c r="F68" s="318">
        <v>506.66666666666674</v>
      </c>
      <c r="G68" s="318">
        <v>500.83333333333337</v>
      </c>
      <c r="H68" s="318">
        <v>495.16666666666674</v>
      </c>
      <c r="I68" s="318">
        <v>518.16666666666674</v>
      </c>
      <c r="J68" s="318">
        <v>523.83333333333348</v>
      </c>
      <c r="K68" s="318">
        <v>529.66666666666674</v>
      </c>
      <c r="L68" s="305">
        <v>518</v>
      </c>
      <c r="M68" s="305">
        <v>506.5</v>
      </c>
      <c r="N68" s="320">
        <v>20021400</v>
      </c>
      <c r="O68" s="321">
        <v>-3.9699122440451312E-3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1636.1</v>
      </c>
      <c r="E69" s="317">
        <v>1635.9166666666667</v>
      </c>
      <c r="F69" s="318">
        <v>1612.5833333333335</v>
      </c>
      <c r="G69" s="318">
        <v>1589.0666666666668</v>
      </c>
      <c r="H69" s="318">
        <v>1565.7333333333336</v>
      </c>
      <c r="I69" s="318">
        <v>1659.4333333333334</v>
      </c>
      <c r="J69" s="318">
        <v>1682.7666666666669</v>
      </c>
      <c r="K69" s="318">
        <v>1706.2833333333333</v>
      </c>
      <c r="L69" s="305">
        <v>1659.25</v>
      </c>
      <c r="M69" s="305">
        <v>1612.4</v>
      </c>
      <c r="N69" s="320">
        <v>27413750</v>
      </c>
      <c r="O69" s="321">
        <v>7.5917404216530922E-3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883.5</v>
      </c>
      <c r="E70" s="317">
        <v>881.66666666666663</v>
      </c>
      <c r="F70" s="318">
        <v>871.18333333333328</v>
      </c>
      <c r="G70" s="318">
        <v>858.86666666666667</v>
      </c>
      <c r="H70" s="318">
        <v>848.38333333333333</v>
      </c>
      <c r="I70" s="318">
        <v>893.98333333333323</v>
      </c>
      <c r="J70" s="318">
        <v>904.46666666666658</v>
      </c>
      <c r="K70" s="318">
        <v>916.78333333333319</v>
      </c>
      <c r="L70" s="305">
        <v>892.15</v>
      </c>
      <c r="M70" s="305">
        <v>869.35</v>
      </c>
      <c r="N70" s="320">
        <v>38718600</v>
      </c>
      <c r="O70" s="321">
        <v>5.334951139356215E-2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488.6</v>
      </c>
      <c r="E71" s="317">
        <v>491.31666666666661</v>
      </c>
      <c r="F71" s="318">
        <v>482.93333333333322</v>
      </c>
      <c r="G71" s="318">
        <v>477.26666666666659</v>
      </c>
      <c r="H71" s="318">
        <v>468.88333333333321</v>
      </c>
      <c r="I71" s="318">
        <v>496.98333333333323</v>
      </c>
      <c r="J71" s="318">
        <v>505.36666666666667</v>
      </c>
      <c r="K71" s="318">
        <v>511.03333333333325</v>
      </c>
      <c r="L71" s="305">
        <v>499.7</v>
      </c>
      <c r="M71" s="305">
        <v>485.65</v>
      </c>
      <c r="N71" s="320">
        <v>13484900</v>
      </c>
      <c r="O71" s="321">
        <v>7.5990794428836151E-3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2198.4</v>
      </c>
      <c r="E72" s="317">
        <v>2205.4666666666667</v>
      </c>
      <c r="F72" s="318">
        <v>2160.9333333333334</v>
      </c>
      <c r="G72" s="318">
        <v>2123.4666666666667</v>
      </c>
      <c r="H72" s="318">
        <v>2078.9333333333334</v>
      </c>
      <c r="I72" s="318">
        <v>2242.9333333333334</v>
      </c>
      <c r="J72" s="318">
        <v>2287.4666666666672</v>
      </c>
      <c r="K72" s="318">
        <v>2324.9333333333334</v>
      </c>
      <c r="L72" s="305">
        <v>2250</v>
      </c>
      <c r="M72" s="305">
        <v>2168</v>
      </c>
      <c r="N72" s="320">
        <v>2556400</v>
      </c>
      <c r="O72" s="321">
        <v>-4.9820955939592088E-3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119.2</v>
      </c>
      <c r="E73" s="317">
        <v>119.21666666666665</v>
      </c>
      <c r="F73" s="318">
        <v>117.23333333333331</v>
      </c>
      <c r="G73" s="318">
        <v>115.26666666666665</v>
      </c>
      <c r="H73" s="318">
        <v>113.2833333333333</v>
      </c>
      <c r="I73" s="318">
        <v>121.18333333333331</v>
      </c>
      <c r="J73" s="318">
        <v>123.16666666666666</v>
      </c>
      <c r="K73" s="318">
        <v>125.13333333333331</v>
      </c>
      <c r="L73" s="305">
        <v>121.2</v>
      </c>
      <c r="M73" s="305">
        <v>117.25</v>
      </c>
      <c r="N73" s="320">
        <v>29221200</v>
      </c>
      <c r="O73" s="321">
        <v>-6.189802470479404E-3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189.2</v>
      </c>
      <c r="E74" s="317">
        <v>190.71666666666667</v>
      </c>
      <c r="F74" s="318">
        <v>186.58333333333334</v>
      </c>
      <c r="G74" s="318">
        <v>183.96666666666667</v>
      </c>
      <c r="H74" s="318">
        <v>179.83333333333334</v>
      </c>
      <c r="I74" s="318">
        <v>193.33333333333334</v>
      </c>
      <c r="J74" s="318">
        <v>197.46666666666667</v>
      </c>
      <c r="K74" s="318">
        <v>200.08333333333334</v>
      </c>
      <c r="L74" s="305">
        <v>194.85</v>
      </c>
      <c r="M74" s="305">
        <v>188.1</v>
      </c>
      <c r="N74" s="320">
        <v>18388800</v>
      </c>
      <c r="O74" s="321">
        <v>-4.5659122040310484E-4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2037.55</v>
      </c>
      <c r="E75" s="317">
        <v>2029.4666666666665</v>
      </c>
      <c r="F75" s="318">
        <v>2018.133333333333</v>
      </c>
      <c r="G75" s="318">
        <v>1998.7166666666665</v>
      </c>
      <c r="H75" s="318">
        <v>1987.383333333333</v>
      </c>
      <c r="I75" s="318">
        <v>2048.8833333333332</v>
      </c>
      <c r="J75" s="318">
        <v>2060.2166666666662</v>
      </c>
      <c r="K75" s="318">
        <v>2079.6333333333332</v>
      </c>
      <c r="L75" s="305">
        <v>2040.8</v>
      </c>
      <c r="M75" s="305">
        <v>2010.05</v>
      </c>
      <c r="N75" s="320">
        <v>17343900</v>
      </c>
      <c r="O75" s="321">
        <v>-5.995121951219512E-2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132.44999999999999</v>
      </c>
      <c r="E76" s="317">
        <v>130.83333333333334</v>
      </c>
      <c r="F76" s="318">
        <v>127.66666666666669</v>
      </c>
      <c r="G76" s="318">
        <v>122.88333333333334</v>
      </c>
      <c r="H76" s="318">
        <v>119.71666666666668</v>
      </c>
      <c r="I76" s="318">
        <v>135.61666666666667</v>
      </c>
      <c r="J76" s="318">
        <v>138.78333333333336</v>
      </c>
      <c r="K76" s="318">
        <v>143.56666666666669</v>
      </c>
      <c r="L76" s="305">
        <v>134</v>
      </c>
      <c r="M76" s="305">
        <v>126.05</v>
      </c>
      <c r="N76" s="320">
        <v>13789500</v>
      </c>
      <c r="O76" s="321">
        <v>-1.8352281221302315E-2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323.35000000000002</v>
      </c>
      <c r="E77" s="317">
        <v>324.58333333333337</v>
      </c>
      <c r="F77" s="318">
        <v>318.11666666666673</v>
      </c>
      <c r="G77" s="318">
        <v>312.88333333333338</v>
      </c>
      <c r="H77" s="318">
        <v>306.41666666666674</v>
      </c>
      <c r="I77" s="318">
        <v>329.81666666666672</v>
      </c>
      <c r="J77" s="318">
        <v>336.28333333333342</v>
      </c>
      <c r="K77" s="318">
        <v>341.51666666666671</v>
      </c>
      <c r="L77" s="305">
        <v>331.05</v>
      </c>
      <c r="M77" s="305">
        <v>319.35000000000002</v>
      </c>
      <c r="N77" s="320">
        <v>83590375</v>
      </c>
      <c r="O77" s="321">
        <v>2.2349656935288578E-2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385.5</v>
      </c>
      <c r="E78" s="317">
        <v>384.05</v>
      </c>
      <c r="F78" s="318">
        <v>378.95000000000005</v>
      </c>
      <c r="G78" s="318">
        <v>372.40000000000003</v>
      </c>
      <c r="H78" s="318">
        <v>367.30000000000007</v>
      </c>
      <c r="I78" s="318">
        <v>390.6</v>
      </c>
      <c r="J78" s="318">
        <v>395.70000000000005</v>
      </c>
      <c r="K78" s="318">
        <v>402.25</v>
      </c>
      <c r="L78" s="305">
        <v>389.15</v>
      </c>
      <c r="M78" s="305">
        <v>377.5</v>
      </c>
      <c r="N78" s="320">
        <v>7447500</v>
      </c>
      <c r="O78" s="321">
        <v>1.5960712093308779E-2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4.95</v>
      </c>
      <c r="E79" s="317">
        <v>4.833333333333333</v>
      </c>
      <c r="F79" s="318">
        <v>4.7166666666666659</v>
      </c>
      <c r="G79" s="318">
        <v>4.4833333333333325</v>
      </c>
      <c r="H79" s="318">
        <v>4.3666666666666654</v>
      </c>
      <c r="I79" s="318">
        <v>5.0666666666666664</v>
      </c>
      <c r="J79" s="318">
        <v>5.1833333333333336</v>
      </c>
      <c r="K79" s="318">
        <v>5.416666666666667</v>
      </c>
      <c r="L79" s="305">
        <v>4.95</v>
      </c>
      <c r="M79" s="305">
        <v>4.5999999999999996</v>
      </c>
      <c r="N79" s="320">
        <v>444920000</v>
      </c>
      <c r="O79" s="321">
        <v>-1.5397961396660161E-2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20.9</v>
      </c>
      <c r="E80" s="317">
        <v>20.933333333333334</v>
      </c>
      <c r="F80" s="318">
        <v>20.716666666666669</v>
      </c>
      <c r="G80" s="318">
        <v>20.533333333333335</v>
      </c>
      <c r="H80" s="318">
        <v>20.31666666666667</v>
      </c>
      <c r="I80" s="318">
        <v>21.116666666666667</v>
      </c>
      <c r="J80" s="318">
        <v>21.333333333333329</v>
      </c>
      <c r="K80" s="318">
        <v>21.516666666666666</v>
      </c>
      <c r="L80" s="305">
        <v>21.15</v>
      </c>
      <c r="M80" s="305">
        <v>20.75</v>
      </c>
      <c r="N80" s="320">
        <v>126321000</v>
      </c>
      <c r="O80" s="321">
        <v>1.2552603102080078E-2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457.65</v>
      </c>
      <c r="E81" s="317">
        <v>459.16666666666669</v>
      </c>
      <c r="F81" s="318">
        <v>451.48333333333335</v>
      </c>
      <c r="G81" s="318">
        <v>445.31666666666666</v>
      </c>
      <c r="H81" s="318">
        <v>437.63333333333333</v>
      </c>
      <c r="I81" s="318">
        <v>465.33333333333337</v>
      </c>
      <c r="J81" s="318">
        <v>473.01666666666665</v>
      </c>
      <c r="K81" s="318">
        <v>479.18333333333339</v>
      </c>
      <c r="L81" s="305">
        <v>466.85</v>
      </c>
      <c r="M81" s="305">
        <v>453</v>
      </c>
      <c r="N81" s="320">
        <v>5227750</v>
      </c>
      <c r="O81" s="321">
        <v>1.3866666666666666E-2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982.85</v>
      </c>
      <c r="E82" s="317">
        <v>970.5</v>
      </c>
      <c r="F82" s="318">
        <v>944.05</v>
      </c>
      <c r="G82" s="318">
        <v>905.25</v>
      </c>
      <c r="H82" s="318">
        <v>878.8</v>
      </c>
      <c r="I82" s="318">
        <v>1009.3</v>
      </c>
      <c r="J82" s="318">
        <v>1035.75</v>
      </c>
      <c r="K82" s="318">
        <v>1074.55</v>
      </c>
      <c r="L82" s="305">
        <v>996.95</v>
      </c>
      <c r="M82" s="305">
        <v>931.7</v>
      </c>
      <c r="N82" s="320">
        <v>3657200</v>
      </c>
      <c r="O82" s="321">
        <v>7.4067547723935395E-2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420</v>
      </c>
      <c r="E83" s="317">
        <v>422.63333333333338</v>
      </c>
      <c r="F83" s="318">
        <v>414.96666666666675</v>
      </c>
      <c r="G83" s="318">
        <v>409.93333333333339</v>
      </c>
      <c r="H83" s="318">
        <v>402.26666666666677</v>
      </c>
      <c r="I83" s="318">
        <v>427.66666666666674</v>
      </c>
      <c r="J83" s="318">
        <v>435.33333333333337</v>
      </c>
      <c r="K83" s="318">
        <v>440.36666666666673</v>
      </c>
      <c r="L83" s="305">
        <v>430.3</v>
      </c>
      <c r="M83" s="305">
        <v>417.6</v>
      </c>
      <c r="N83" s="320">
        <v>18574000</v>
      </c>
      <c r="O83" s="321">
        <v>6.0011265652757922E-3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202.5</v>
      </c>
      <c r="E84" s="317">
        <v>203.48333333333335</v>
      </c>
      <c r="F84" s="318">
        <v>198.9666666666667</v>
      </c>
      <c r="G84" s="318">
        <v>195.43333333333334</v>
      </c>
      <c r="H84" s="318">
        <v>190.91666666666669</v>
      </c>
      <c r="I84" s="318">
        <v>207.01666666666671</v>
      </c>
      <c r="J84" s="318">
        <v>211.53333333333336</v>
      </c>
      <c r="K84" s="318">
        <v>215.06666666666672</v>
      </c>
      <c r="L84" s="305">
        <v>208</v>
      </c>
      <c r="M84" s="305">
        <v>199.95</v>
      </c>
      <c r="N84" s="320">
        <v>7684000</v>
      </c>
      <c r="O84" s="321">
        <v>-8.4802286803239632E-2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651.4</v>
      </c>
      <c r="E85" s="317">
        <v>653.55000000000007</v>
      </c>
      <c r="F85" s="318">
        <v>644.20000000000016</v>
      </c>
      <c r="G85" s="318">
        <v>637.00000000000011</v>
      </c>
      <c r="H85" s="318">
        <v>627.6500000000002</v>
      </c>
      <c r="I85" s="318">
        <v>660.75000000000011</v>
      </c>
      <c r="J85" s="318">
        <v>670.1</v>
      </c>
      <c r="K85" s="318">
        <v>677.30000000000007</v>
      </c>
      <c r="L85" s="305">
        <v>662.9</v>
      </c>
      <c r="M85" s="305">
        <v>646.35</v>
      </c>
      <c r="N85" s="320">
        <v>48778800</v>
      </c>
      <c r="O85" s="321">
        <v>-2.8093917368018362E-2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75.7</v>
      </c>
      <c r="E86" s="317">
        <v>75.75</v>
      </c>
      <c r="F86" s="318">
        <v>74.95</v>
      </c>
      <c r="G86" s="318">
        <v>74.2</v>
      </c>
      <c r="H86" s="318">
        <v>73.400000000000006</v>
      </c>
      <c r="I86" s="318">
        <v>76.5</v>
      </c>
      <c r="J86" s="318">
        <v>77.300000000000011</v>
      </c>
      <c r="K86" s="318">
        <v>78.05</v>
      </c>
      <c r="L86" s="305">
        <v>76.55</v>
      </c>
      <c r="M86" s="305">
        <v>75</v>
      </c>
      <c r="N86" s="320">
        <v>56715100</v>
      </c>
      <c r="O86" s="321">
        <v>7.2352449132179085E-3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164.9</v>
      </c>
      <c r="E87" s="317">
        <v>164.16666666666666</v>
      </c>
      <c r="F87" s="318">
        <v>162.23333333333332</v>
      </c>
      <c r="G87" s="318">
        <v>159.56666666666666</v>
      </c>
      <c r="H87" s="318">
        <v>157.63333333333333</v>
      </c>
      <c r="I87" s="318">
        <v>166.83333333333331</v>
      </c>
      <c r="J87" s="318">
        <v>168.76666666666665</v>
      </c>
      <c r="K87" s="318">
        <v>171.43333333333331</v>
      </c>
      <c r="L87" s="305">
        <v>166.1</v>
      </c>
      <c r="M87" s="305">
        <v>161.5</v>
      </c>
      <c r="N87" s="320">
        <v>43164800</v>
      </c>
      <c r="O87" s="321">
        <v>2.5467538391363842E-2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94.8</v>
      </c>
      <c r="E88" s="317">
        <v>94.616666666666674</v>
      </c>
      <c r="F88" s="318">
        <v>92.283333333333346</v>
      </c>
      <c r="G88" s="318">
        <v>89.766666666666666</v>
      </c>
      <c r="H88" s="318">
        <v>87.433333333333337</v>
      </c>
      <c r="I88" s="318">
        <v>97.133333333333354</v>
      </c>
      <c r="J88" s="318">
        <v>99.466666666666669</v>
      </c>
      <c r="K88" s="318">
        <v>101.98333333333336</v>
      </c>
      <c r="L88" s="305">
        <v>96.95</v>
      </c>
      <c r="M88" s="305">
        <v>92.1</v>
      </c>
      <c r="N88" s="320">
        <v>15420000</v>
      </c>
      <c r="O88" s="321">
        <v>-1.312E-2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174.65</v>
      </c>
      <c r="E89" s="317">
        <v>176.1</v>
      </c>
      <c r="F89" s="318">
        <v>172.35</v>
      </c>
      <c r="G89" s="318">
        <v>170.05</v>
      </c>
      <c r="H89" s="318">
        <v>166.3</v>
      </c>
      <c r="I89" s="318">
        <v>178.39999999999998</v>
      </c>
      <c r="J89" s="318">
        <v>182.14999999999998</v>
      </c>
      <c r="K89" s="318">
        <v>184.44999999999996</v>
      </c>
      <c r="L89" s="305">
        <v>179.85</v>
      </c>
      <c r="M89" s="305">
        <v>173.8</v>
      </c>
      <c r="N89" s="320">
        <v>25458700</v>
      </c>
      <c r="O89" s="321">
        <v>5.5396643783371474E-2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1652.7</v>
      </c>
      <c r="E90" s="317">
        <v>1649.7166666666665</v>
      </c>
      <c r="F90" s="318">
        <v>1632.4333333333329</v>
      </c>
      <c r="G90" s="318">
        <v>1612.1666666666665</v>
      </c>
      <c r="H90" s="318">
        <v>1594.883333333333</v>
      </c>
      <c r="I90" s="318">
        <v>1669.9833333333329</v>
      </c>
      <c r="J90" s="318">
        <v>1687.2666666666662</v>
      </c>
      <c r="K90" s="318">
        <v>1707.5333333333328</v>
      </c>
      <c r="L90" s="305">
        <v>1667</v>
      </c>
      <c r="M90" s="305">
        <v>1629.45</v>
      </c>
      <c r="N90" s="320">
        <v>2054500</v>
      </c>
      <c r="O90" s="321">
        <v>2.1951219512195124E-3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349.25</v>
      </c>
      <c r="E91" s="317">
        <v>355.43333333333334</v>
      </c>
      <c r="F91" s="318">
        <v>338.51666666666665</v>
      </c>
      <c r="G91" s="318">
        <v>327.7833333333333</v>
      </c>
      <c r="H91" s="318">
        <v>310.86666666666662</v>
      </c>
      <c r="I91" s="318">
        <v>366.16666666666669</v>
      </c>
      <c r="J91" s="318">
        <v>383.08333333333331</v>
      </c>
      <c r="K91" s="318">
        <v>393.81666666666672</v>
      </c>
      <c r="L91" s="305">
        <v>372.35</v>
      </c>
      <c r="M91" s="305">
        <v>344.7</v>
      </c>
      <c r="N91" s="320">
        <v>1720600</v>
      </c>
      <c r="O91" s="321">
        <v>-9.2319054652880359E-2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1180.2</v>
      </c>
      <c r="E92" s="317">
        <v>1176.3166666666666</v>
      </c>
      <c r="F92" s="318">
        <v>1160.3833333333332</v>
      </c>
      <c r="G92" s="318">
        <v>1140.5666666666666</v>
      </c>
      <c r="H92" s="318">
        <v>1124.6333333333332</v>
      </c>
      <c r="I92" s="318">
        <v>1196.1333333333332</v>
      </c>
      <c r="J92" s="318">
        <v>1212.0666666666666</v>
      </c>
      <c r="K92" s="318">
        <v>1231.8833333333332</v>
      </c>
      <c r="L92" s="305">
        <v>1192.25</v>
      </c>
      <c r="M92" s="305">
        <v>1156.5</v>
      </c>
      <c r="N92" s="320">
        <v>9484400</v>
      </c>
      <c r="O92" s="321">
        <v>-3.4764909423977204E-2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57.05</v>
      </c>
      <c r="E93" s="317">
        <v>57.416666666666664</v>
      </c>
      <c r="F93" s="318">
        <v>55.983333333333327</v>
      </c>
      <c r="G93" s="318">
        <v>54.916666666666664</v>
      </c>
      <c r="H93" s="318">
        <v>53.483333333333327</v>
      </c>
      <c r="I93" s="318">
        <v>58.483333333333327</v>
      </c>
      <c r="J93" s="318">
        <v>59.916666666666664</v>
      </c>
      <c r="K93" s="318">
        <v>60.983333333333327</v>
      </c>
      <c r="L93" s="305">
        <v>58.85</v>
      </c>
      <c r="M93" s="305">
        <v>56.35</v>
      </c>
      <c r="N93" s="320">
        <v>28338000</v>
      </c>
      <c r="O93" s="321">
        <v>5.6237234058413965E-2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253</v>
      </c>
      <c r="E94" s="317">
        <v>253.63333333333335</v>
      </c>
      <c r="F94" s="318">
        <v>248.41666666666669</v>
      </c>
      <c r="G94" s="318">
        <v>243.83333333333334</v>
      </c>
      <c r="H94" s="318">
        <v>238.61666666666667</v>
      </c>
      <c r="I94" s="318">
        <v>258.2166666666667</v>
      </c>
      <c r="J94" s="318">
        <v>263.43333333333334</v>
      </c>
      <c r="K94" s="318">
        <v>268.01666666666671</v>
      </c>
      <c r="L94" s="305">
        <v>258.85000000000002</v>
      </c>
      <c r="M94" s="305">
        <v>249.05</v>
      </c>
      <c r="N94" s="320">
        <v>8775300</v>
      </c>
      <c r="O94" s="321">
        <v>-8.6423100386362091E-3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863.2</v>
      </c>
      <c r="E95" s="317">
        <v>866.70000000000016</v>
      </c>
      <c r="F95" s="318">
        <v>848.45000000000027</v>
      </c>
      <c r="G95" s="318">
        <v>833.70000000000016</v>
      </c>
      <c r="H95" s="318">
        <v>815.45000000000027</v>
      </c>
      <c r="I95" s="318">
        <v>881.45000000000027</v>
      </c>
      <c r="J95" s="318">
        <v>899.7</v>
      </c>
      <c r="K95" s="318">
        <v>914.45000000000027</v>
      </c>
      <c r="L95" s="305">
        <v>884.95</v>
      </c>
      <c r="M95" s="305">
        <v>851.95</v>
      </c>
      <c r="N95" s="320">
        <v>11609050</v>
      </c>
      <c r="O95" s="321">
        <v>4.1953021266289232E-3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840.35</v>
      </c>
      <c r="E96" s="317">
        <v>845.85</v>
      </c>
      <c r="F96" s="318">
        <v>830.25</v>
      </c>
      <c r="G96" s="318">
        <v>820.15</v>
      </c>
      <c r="H96" s="318">
        <v>804.55</v>
      </c>
      <c r="I96" s="318">
        <v>855.95</v>
      </c>
      <c r="J96" s="318">
        <v>871.55000000000018</v>
      </c>
      <c r="K96" s="318">
        <v>881.65000000000009</v>
      </c>
      <c r="L96" s="305">
        <v>861.45</v>
      </c>
      <c r="M96" s="305">
        <v>835.75</v>
      </c>
      <c r="N96" s="320">
        <v>9006200</v>
      </c>
      <c r="O96" s="321">
        <v>-2.1299254526091587E-2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381.15</v>
      </c>
      <c r="E97" s="317">
        <v>386.68333333333334</v>
      </c>
      <c r="F97" s="318">
        <v>368.41666666666669</v>
      </c>
      <c r="G97" s="318">
        <v>355.68333333333334</v>
      </c>
      <c r="H97" s="318">
        <v>337.41666666666669</v>
      </c>
      <c r="I97" s="318">
        <v>399.41666666666669</v>
      </c>
      <c r="J97" s="318">
        <v>417.68333333333334</v>
      </c>
      <c r="K97" s="318">
        <v>430.41666666666669</v>
      </c>
      <c r="L97" s="305">
        <v>404.95</v>
      </c>
      <c r="M97" s="305">
        <v>373.95</v>
      </c>
      <c r="N97" s="320">
        <v>15330600</v>
      </c>
      <c r="O97" s="321">
        <v>5.7253593004330916E-2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168.15</v>
      </c>
      <c r="E98" s="317">
        <v>168.01666666666668</v>
      </c>
      <c r="F98" s="318">
        <v>164.98333333333335</v>
      </c>
      <c r="G98" s="318">
        <v>161.81666666666666</v>
      </c>
      <c r="H98" s="318">
        <v>158.78333333333333</v>
      </c>
      <c r="I98" s="318">
        <v>171.18333333333337</v>
      </c>
      <c r="J98" s="318">
        <v>174.21666666666673</v>
      </c>
      <c r="K98" s="318">
        <v>177.38333333333338</v>
      </c>
      <c r="L98" s="305">
        <v>171.05</v>
      </c>
      <c r="M98" s="305">
        <v>164.85</v>
      </c>
      <c r="N98" s="320">
        <v>14819100</v>
      </c>
      <c r="O98" s="321">
        <v>4.0788947685803144E-3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127.3</v>
      </c>
      <c r="E99" s="317">
        <v>127.90000000000002</v>
      </c>
      <c r="F99" s="318">
        <v>123.80000000000004</v>
      </c>
      <c r="G99" s="318">
        <v>120.30000000000003</v>
      </c>
      <c r="H99" s="318">
        <v>116.20000000000005</v>
      </c>
      <c r="I99" s="318">
        <v>131.40000000000003</v>
      </c>
      <c r="J99" s="318">
        <v>135.50000000000003</v>
      </c>
      <c r="K99" s="318">
        <v>139.00000000000003</v>
      </c>
      <c r="L99" s="305">
        <v>132</v>
      </c>
      <c r="M99" s="305">
        <v>124.4</v>
      </c>
      <c r="N99" s="320">
        <v>15636000</v>
      </c>
      <c r="O99" s="321">
        <v>7.9089026915113866E-2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315.85000000000002</v>
      </c>
      <c r="E100" s="317">
        <v>315.81666666666666</v>
      </c>
      <c r="F100" s="318">
        <v>310.38333333333333</v>
      </c>
      <c r="G100" s="318">
        <v>304.91666666666669</v>
      </c>
      <c r="H100" s="318">
        <v>299.48333333333335</v>
      </c>
      <c r="I100" s="318">
        <v>321.2833333333333</v>
      </c>
      <c r="J100" s="318">
        <v>326.71666666666658</v>
      </c>
      <c r="K100" s="318">
        <v>332.18333333333328</v>
      </c>
      <c r="L100" s="305">
        <v>321.25</v>
      </c>
      <c r="M100" s="305">
        <v>310.35000000000002</v>
      </c>
      <c r="N100" s="320">
        <v>11622000</v>
      </c>
      <c r="O100" s="321">
        <v>-3.9019671073847149E-2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5090.6000000000004</v>
      </c>
      <c r="E101" s="317">
        <v>5056.0999999999995</v>
      </c>
      <c r="F101" s="318">
        <v>4994.1999999999989</v>
      </c>
      <c r="G101" s="318">
        <v>4897.7999999999993</v>
      </c>
      <c r="H101" s="318">
        <v>4835.8999999999987</v>
      </c>
      <c r="I101" s="318">
        <v>5152.4999999999991</v>
      </c>
      <c r="J101" s="318">
        <v>5214.3999999999987</v>
      </c>
      <c r="K101" s="318">
        <v>5310.7999999999993</v>
      </c>
      <c r="L101" s="305">
        <v>5118</v>
      </c>
      <c r="M101" s="305">
        <v>4959.7</v>
      </c>
      <c r="N101" s="320">
        <v>3051100</v>
      </c>
      <c r="O101" s="321">
        <v>-1.9506395012532939E-2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541.65</v>
      </c>
      <c r="E102" s="317">
        <v>545.41666666666663</v>
      </c>
      <c r="F102" s="318">
        <v>534.08333333333326</v>
      </c>
      <c r="G102" s="318">
        <v>526.51666666666665</v>
      </c>
      <c r="H102" s="318">
        <v>515.18333333333328</v>
      </c>
      <c r="I102" s="318">
        <v>552.98333333333323</v>
      </c>
      <c r="J102" s="318">
        <v>564.31666666666649</v>
      </c>
      <c r="K102" s="318">
        <v>571.88333333333321</v>
      </c>
      <c r="L102" s="305">
        <v>556.75</v>
      </c>
      <c r="M102" s="305">
        <v>537.85</v>
      </c>
      <c r="N102" s="320">
        <v>11288750</v>
      </c>
      <c r="O102" s="321">
        <v>-2.8924731182795697E-2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449.55</v>
      </c>
      <c r="E103" s="317">
        <v>450.36666666666662</v>
      </c>
      <c r="F103" s="318">
        <v>446.73333333333323</v>
      </c>
      <c r="G103" s="318">
        <v>443.91666666666663</v>
      </c>
      <c r="H103" s="318">
        <v>440.28333333333325</v>
      </c>
      <c r="I103" s="318">
        <v>453.18333333333322</v>
      </c>
      <c r="J103" s="318">
        <v>456.81666666666655</v>
      </c>
      <c r="K103" s="318">
        <v>459.63333333333321</v>
      </c>
      <c r="L103" s="305">
        <v>454</v>
      </c>
      <c r="M103" s="305">
        <v>447.55</v>
      </c>
      <c r="N103" s="320">
        <v>1712100</v>
      </c>
      <c r="O103" s="321">
        <v>-5.5913978494623658E-2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895.2</v>
      </c>
      <c r="E104" s="317">
        <v>899</v>
      </c>
      <c r="F104" s="318">
        <v>884.9</v>
      </c>
      <c r="G104" s="318">
        <v>874.6</v>
      </c>
      <c r="H104" s="318">
        <v>860.5</v>
      </c>
      <c r="I104" s="318">
        <v>909.3</v>
      </c>
      <c r="J104" s="318">
        <v>923.39999999999986</v>
      </c>
      <c r="K104" s="318">
        <v>933.69999999999993</v>
      </c>
      <c r="L104" s="305">
        <v>913.1</v>
      </c>
      <c r="M104" s="305">
        <v>888.7</v>
      </c>
      <c r="N104" s="320">
        <v>1516800</v>
      </c>
      <c r="O104" s="321">
        <v>2.4311183144246355E-2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852.85</v>
      </c>
      <c r="E105" s="317">
        <v>844.13333333333321</v>
      </c>
      <c r="F105" s="318">
        <v>828.26666666666642</v>
      </c>
      <c r="G105" s="318">
        <v>803.68333333333317</v>
      </c>
      <c r="H105" s="318">
        <v>787.81666666666638</v>
      </c>
      <c r="I105" s="318">
        <v>868.71666666666647</v>
      </c>
      <c r="J105" s="318">
        <v>884.58333333333326</v>
      </c>
      <c r="K105" s="318">
        <v>909.16666666666652</v>
      </c>
      <c r="L105" s="305">
        <v>860</v>
      </c>
      <c r="M105" s="305">
        <v>819.55</v>
      </c>
      <c r="N105" s="320">
        <v>846400</v>
      </c>
      <c r="O105" s="321">
        <v>1.2440191387559809E-2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82.4</v>
      </c>
      <c r="E106" s="317">
        <v>81.600000000000009</v>
      </c>
      <c r="F106" s="318">
        <v>79.850000000000023</v>
      </c>
      <c r="G106" s="318">
        <v>77.300000000000011</v>
      </c>
      <c r="H106" s="318">
        <v>75.550000000000026</v>
      </c>
      <c r="I106" s="318">
        <v>84.15000000000002</v>
      </c>
      <c r="J106" s="318">
        <v>85.899999999999991</v>
      </c>
      <c r="K106" s="318">
        <v>88.450000000000017</v>
      </c>
      <c r="L106" s="305">
        <v>83.35</v>
      </c>
      <c r="M106" s="305">
        <v>79.05</v>
      </c>
      <c r="N106" s="320">
        <v>20137000</v>
      </c>
      <c r="O106" s="321">
        <v>4.2719552609776307E-2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58206.05</v>
      </c>
      <c r="E107" s="317">
        <v>58242.016666666663</v>
      </c>
      <c r="F107" s="318">
        <v>57764.033333333326</v>
      </c>
      <c r="G107" s="318">
        <v>57322.016666666663</v>
      </c>
      <c r="H107" s="318">
        <v>56844.033333333326</v>
      </c>
      <c r="I107" s="318">
        <v>58684.033333333326</v>
      </c>
      <c r="J107" s="318">
        <v>59162.016666666663</v>
      </c>
      <c r="K107" s="318">
        <v>59604.033333333326</v>
      </c>
      <c r="L107" s="305">
        <v>58720</v>
      </c>
      <c r="M107" s="305">
        <v>57800</v>
      </c>
      <c r="N107" s="320">
        <v>15240</v>
      </c>
      <c r="O107" s="321">
        <v>-6.5573770491803279E-4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822</v>
      </c>
      <c r="E108" s="317">
        <v>821.06666666666661</v>
      </c>
      <c r="F108" s="318">
        <v>808.13333333333321</v>
      </c>
      <c r="G108" s="318">
        <v>794.26666666666665</v>
      </c>
      <c r="H108" s="318">
        <v>781.33333333333326</v>
      </c>
      <c r="I108" s="318">
        <v>834.93333333333317</v>
      </c>
      <c r="J108" s="318">
        <v>847.86666666666656</v>
      </c>
      <c r="K108" s="318">
        <v>861.73333333333312</v>
      </c>
      <c r="L108" s="305">
        <v>834</v>
      </c>
      <c r="M108" s="305">
        <v>807.2</v>
      </c>
      <c r="N108" s="320">
        <v>1905000</v>
      </c>
      <c r="O108" s="321">
        <v>9.2003439380911434E-2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29</v>
      </c>
      <c r="E109" s="317">
        <v>28.866666666666664</v>
      </c>
      <c r="F109" s="318">
        <v>28.433333333333326</v>
      </c>
      <c r="G109" s="318">
        <v>27.866666666666664</v>
      </c>
      <c r="H109" s="318">
        <v>27.433333333333326</v>
      </c>
      <c r="I109" s="318">
        <v>29.433333333333326</v>
      </c>
      <c r="J109" s="318">
        <v>29.866666666666664</v>
      </c>
      <c r="K109" s="318">
        <v>30.433333333333326</v>
      </c>
      <c r="L109" s="305">
        <v>29.3</v>
      </c>
      <c r="M109" s="305">
        <v>28.3</v>
      </c>
      <c r="N109" s="320">
        <v>25580400</v>
      </c>
      <c r="O109" s="321">
        <v>6.9222505987636004E-2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2596.85</v>
      </c>
      <c r="E110" s="317">
        <v>2624.8666666666663</v>
      </c>
      <c r="F110" s="318">
        <v>2554.6833333333325</v>
      </c>
      <c r="G110" s="318">
        <v>2512.516666666666</v>
      </c>
      <c r="H110" s="318">
        <v>2442.3333333333321</v>
      </c>
      <c r="I110" s="318">
        <v>2667.0333333333328</v>
      </c>
      <c r="J110" s="318">
        <v>2737.2166666666662</v>
      </c>
      <c r="K110" s="318">
        <v>2779.3833333333332</v>
      </c>
      <c r="L110" s="305">
        <v>2695.05</v>
      </c>
      <c r="M110" s="305">
        <v>2582.6999999999998</v>
      </c>
      <c r="N110" s="320">
        <v>707800</v>
      </c>
      <c r="O110" s="321">
        <v>-4.1700514486867048E-2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23.9</v>
      </c>
      <c r="E111" s="317">
        <v>24.133333333333329</v>
      </c>
      <c r="F111" s="318">
        <v>23.566666666666659</v>
      </c>
      <c r="G111" s="318">
        <v>23.233333333333331</v>
      </c>
      <c r="H111" s="318">
        <v>22.666666666666661</v>
      </c>
      <c r="I111" s="318">
        <v>24.466666666666658</v>
      </c>
      <c r="J111" s="318">
        <v>25.033333333333328</v>
      </c>
      <c r="K111" s="318">
        <v>25.366666666666656</v>
      </c>
      <c r="L111" s="305">
        <v>24.7</v>
      </c>
      <c r="M111" s="305">
        <v>23.8</v>
      </c>
      <c r="N111" s="320">
        <v>21105000</v>
      </c>
      <c r="O111" s="321">
        <v>-1.3462347496844763E-2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16462.900000000001</v>
      </c>
      <c r="E112" s="317">
        <v>16404.216666666671</v>
      </c>
      <c r="F112" s="318">
        <v>16269.983333333341</v>
      </c>
      <c r="G112" s="318">
        <v>16077.066666666669</v>
      </c>
      <c r="H112" s="318">
        <v>15942.833333333339</v>
      </c>
      <c r="I112" s="318">
        <v>16597.133333333342</v>
      </c>
      <c r="J112" s="318">
        <v>16731.366666666672</v>
      </c>
      <c r="K112" s="318">
        <v>16924.283333333344</v>
      </c>
      <c r="L112" s="305">
        <v>16538.45</v>
      </c>
      <c r="M112" s="305">
        <v>16211.3</v>
      </c>
      <c r="N112" s="320">
        <v>379900</v>
      </c>
      <c r="O112" s="321">
        <v>1.9181757209926223E-2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1359.7</v>
      </c>
      <c r="E113" s="317">
        <v>1358.5</v>
      </c>
      <c r="F113" s="318">
        <v>1339.45</v>
      </c>
      <c r="G113" s="318">
        <v>1319.2</v>
      </c>
      <c r="H113" s="318">
        <v>1300.1500000000001</v>
      </c>
      <c r="I113" s="318">
        <v>1378.75</v>
      </c>
      <c r="J113" s="318">
        <v>1397.8000000000002</v>
      </c>
      <c r="K113" s="318">
        <v>1418.05</v>
      </c>
      <c r="L113" s="305">
        <v>1377.55</v>
      </c>
      <c r="M113" s="305">
        <v>1338.25</v>
      </c>
      <c r="N113" s="320">
        <v>471000</v>
      </c>
      <c r="O113" s="321">
        <v>-3.0115830115830116E-2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74</v>
      </c>
      <c r="E114" s="317">
        <v>73.95</v>
      </c>
      <c r="F114" s="318">
        <v>72.2</v>
      </c>
      <c r="G114" s="318">
        <v>70.400000000000006</v>
      </c>
      <c r="H114" s="318">
        <v>68.650000000000006</v>
      </c>
      <c r="I114" s="318">
        <v>75.75</v>
      </c>
      <c r="J114" s="318">
        <v>77.5</v>
      </c>
      <c r="K114" s="318">
        <v>79.3</v>
      </c>
      <c r="L114" s="305">
        <v>75.7</v>
      </c>
      <c r="M114" s="305">
        <v>72.150000000000006</v>
      </c>
      <c r="N114" s="320">
        <v>25920700</v>
      </c>
      <c r="O114" s="321">
        <v>2.5527273571149538E-3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90.95</v>
      </c>
      <c r="E115" s="317">
        <v>90.683333333333337</v>
      </c>
      <c r="F115" s="318">
        <v>89.566666666666677</v>
      </c>
      <c r="G115" s="318">
        <v>88.183333333333337</v>
      </c>
      <c r="H115" s="318">
        <v>87.066666666666677</v>
      </c>
      <c r="I115" s="318">
        <v>92.066666666666677</v>
      </c>
      <c r="J115" s="318">
        <v>93.183333333333351</v>
      </c>
      <c r="K115" s="318">
        <v>94.566666666666677</v>
      </c>
      <c r="L115" s="305">
        <v>91.8</v>
      </c>
      <c r="M115" s="305">
        <v>89.3</v>
      </c>
      <c r="N115" s="320">
        <v>46858500</v>
      </c>
      <c r="O115" s="321">
        <v>2.0529270248596633E-3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76.349999999999994</v>
      </c>
      <c r="E116" s="317">
        <v>76.966666666666654</v>
      </c>
      <c r="F116" s="318">
        <v>75.433333333333309</v>
      </c>
      <c r="G116" s="318">
        <v>74.516666666666652</v>
      </c>
      <c r="H116" s="318">
        <v>72.983333333333306</v>
      </c>
      <c r="I116" s="318">
        <v>77.883333333333312</v>
      </c>
      <c r="J116" s="318">
        <v>79.416666666666643</v>
      </c>
      <c r="K116" s="318">
        <v>80.333333333333314</v>
      </c>
      <c r="L116" s="305">
        <v>78.5</v>
      </c>
      <c r="M116" s="305">
        <v>76.05</v>
      </c>
      <c r="N116" s="320">
        <v>54289700</v>
      </c>
      <c r="O116" s="321">
        <v>6.4607387303211644E-3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17579.400000000001</v>
      </c>
      <c r="E117" s="317">
        <v>17576.75</v>
      </c>
      <c r="F117" s="318">
        <v>17409.349999999999</v>
      </c>
      <c r="G117" s="318">
        <v>17239.3</v>
      </c>
      <c r="H117" s="318">
        <v>17071.899999999998</v>
      </c>
      <c r="I117" s="318">
        <v>17746.8</v>
      </c>
      <c r="J117" s="318">
        <v>17914.2</v>
      </c>
      <c r="K117" s="318">
        <v>18084.25</v>
      </c>
      <c r="L117" s="305">
        <v>17744.150000000001</v>
      </c>
      <c r="M117" s="305">
        <v>17406.7</v>
      </c>
      <c r="N117" s="320">
        <v>125600</v>
      </c>
      <c r="O117" s="321">
        <v>-3.9651070578905628E-3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885.2</v>
      </c>
      <c r="E118" s="317">
        <v>881.23333333333323</v>
      </c>
      <c r="F118" s="318">
        <v>856.51666666666642</v>
      </c>
      <c r="G118" s="318">
        <v>827.83333333333314</v>
      </c>
      <c r="H118" s="318">
        <v>803.11666666666633</v>
      </c>
      <c r="I118" s="318">
        <v>909.91666666666652</v>
      </c>
      <c r="J118" s="318">
        <v>934.63333333333344</v>
      </c>
      <c r="K118" s="318">
        <v>963.31666666666661</v>
      </c>
      <c r="L118" s="305">
        <v>905.95</v>
      </c>
      <c r="M118" s="305">
        <v>852.55</v>
      </c>
      <c r="N118" s="320">
        <v>3875274</v>
      </c>
      <c r="O118" s="321">
        <v>-7.2037327525053202E-3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228.5</v>
      </c>
      <c r="E119" s="317">
        <v>229.78333333333333</v>
      </c>
      <c r="F119" s="318">
        <v>225.56666666666666</v>
      </c>
      <c r="G119" s="318">
        <v>222.63333333333333</v>
      </c>
      <c r="H119" s="318">
        <v>218.41666666666666</v>
      </c>
      <c r="I119" s="318">
        <v>232.71666666666667</v>
      </c>
      <c r="J119" s="318">
        <v>236.93333333333331</v>
      </c>
      <c r="K119" s="318">
        <v>239.86666666666667</v>
      </c>
      <c r="L119" s="305">
        <v>234</v>
      </c>
      <c r="M119" s="305">
        <v>226.85</v>
      </c>
      <c r="N119" s="320">
        <v>11874000</v>
      </c>
      <c r="O119" s="321">
        <v>-7.573844988639232E-4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84.25</v>
      </c>
      <c r="E120" s="317">
        <v>85.016666666666666</v>
      </c>
      <c r="F120" s="318">
        <v>83.233333333333334</v>
      </c>
      <c r="G120" s="318">
        <v>82.216666666666669</v>
      </c>
      <c r="H120" s="318">
        <v>80.433333333333337</v>
      </c>
      <c r="I120" s="318">
        <v>86.033333333333331</v>
      </c>
      <c r="J120" s="318">
        <v>87.816666666666663</v>
      </c>
      <c r="K120" s="318">
        <v>88.833333333333329</v>
      </c>
      <c r="L120" s="305">
        <v>86.8</v>
      </c>
      <c r="M120" s="305">
        <v>84</v>
      </c>
      <c r="N120" s="320">
        <v>37857200</v>
      </c>
      <c r="O120" s="321">
        <v>2.5184687709872398E-2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1370.55</v>
      </c>
      <c r="E121" s="317">
        <v>1369.9833333333333</v>
      </c>
      <c r="F121" s="318">
        <v>1356.6666666666667</v>
      </c>
      <c r="G121" s="318">
        <v>1342.7833333333333</v>
      </c>
      <c r="H121" s="318">
        <v>1329.4666666666667</v>
      </c>
      <c r="I121" s="318">
        <v>1383.8666666666668</v>
      </c>
      <c r="J121" s="318">
        <v>1397.1833333333334</v>
      </c>
      <c r="K121" s="318">
        <v>1411.0666666666668</v>
      </c>
      <c r="L121" s="305">
        <v>1383.3</v>
      </c>
      <c r="M121" s="305">
        <v>1356.1</v>
      </c>
      <c r="N121" s="320">
        <v>2355500</v>
      </c>
      <c r="O121" s="321">
        <v>7.7005347593582891E-3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28.85</v>
      </c>
      <c r="E122" s="317">
        <v>29.099999999999998</v>
      </c>
      <c r="F122" s="318">
        <v>28.499999999999996</v>
      </c>
      <c r="G122" s="318">
        <v>28.15</v>
      </c>
      <c r="H122" s="318">
        <v>27.549999999999997</v>
      </c>
      <c r="I122" s="318">
        <v>29.449999999999996</v>
      </c>
      <c r="J122" s="318">
        <v>30.049999999999997</v>
      </c>
      <c r="K122" s="318">
        <v>30.399999999999995</v>
      </c>
      <c r="L122" s="305">
        <v>29.7</v>
      </c>
      <c r="M122" s="305">
        <v>28.75</v>
      </c>
      <c r="N122" s="320">
        <v>50294800</v>
      </c>
      <c r="O122" s="321">
        <v>2.9333933669658117E-2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159.85</v>
      </c>
      <c r="E123" s="317">
        <v>160.21666666666667</v>
      </c>
      <c r="F123" s="318">
        <v>158.43333333333334</v>
      </c>
      <c r="G123" s="318">
        <v>157.01666666666668</v>
      </c>
      <c r="H123" s="318">
        <v>155.23333333333335</v>
      </c>
      <c r="I123" s="318">
        <v>161.63333333333333</v>
      </c>
      <c r="J123" s="318">
        <v>163.41666666666669</v>
      </c>
      <c r="K123" s="318">
        <v>164.83333333333331</v>
      </c>
      <c r="L123" s="305">
        <v>162</v>
      </c>
      <c r="M123" s="305">
        <v>158.80000000000001</v>
      </c>
      <c r="N123" s="320">
        <v>30408000</v>
      </c>
      <c r="O123" s="321">
        <v>-4.3222003929273087E-3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843.65</v>
      </c>
      <c r="E124" s="317">
        <v>843.11666666666667</v>
      </c>
      <c r="F124" s="318">
        <v>806.83333333333337</v>
      </c>
      <c r="G124" s="318">
        <v>770.01666666666665</v>
      </c>
      <c r="H124" s="318">
        <v>733.73333333333335</v>
      </c>
      <c r="I124" s="318">
        <v>879.93333333333339</v>
      </c>
      <c r="J124" s="318">
        <v>916.2166666666667</v>
      </c>
      <c r="K124" s="318">
        <v>953.03333333333342</v>
      </c>
      <c r="L124" s="305">
        <v>879.4</v>
      </c>
      <c r="M124" s="305">
        <v>806.3</v>
      </c>
      <c r="N124" s="320">
        <v>1616800</v>
      </c>
      <c r="O124" s="321">
        <v>0.16149425287356323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574.4</v>
      </c>
      <c r="E125" s="317">
        <v>567.44999999999993</v>
      </c>
      <c r="F125" s="318">
        <v>556.94999999999982</v>
      </c>
      <c r="G125" s="318">
        <v>539.49999999999989</v>
      </c>
      <c r="H125" s="318">
        <v>528.99999999999977</v>
      </c>
      <c r="I125" s="318">
        <v>584.89999999999986</v>
      </c>
      <c r="J125" s="318">
        <v>595.40000000000009</v>
      </c>
      <c r="K125" s="318">
        <v>612.84999999999991</v>
      </c>
      <c r="L125" s="305">
        <v>577.95000000000005</v>
      </c>
      <c r="M125" s="305">
        <v>550</v>
      </c>
      <c r="N125" s="320">
        <v>465600</v>
      </c>
      <c r="O125" s="321">
        <v>-0.11818181818181818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121</v>
      </c>
      <c r="E126" s="317">
        <v>121.98333333333333</v>
      </c>
      <c r="F126" s="318">
        <v>118.61666666666667</v>
      </c>
      <c r="G126" s="318">
        <v>116.23333333333333</v>
      </c>
      <c r="H126" s="318">
        <v>112.86666666666667</v>
      </c>
      <c r="I126" s="318">
        <v>124.36666666666667</v>
      </c>
      <c r="J126" s="318">
        <v>127.73333333333332</v>
      </c>
      <c r="K126" s="318">
        <v>130.11666666666667</v>
      </c>
      <c r="L126" s="305">
        <v>125.35</v>
      </c>
      <c r="M126" s="305">
        <v>119.6</v>
      </c>
      <c r="N126" s="320">
        <v>21872600</v>
      </c>
      <c r="O126" s="321">
        <v>-1.9943811414258637E-2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98.1</v>
      </c>
      <c r="E127" s="317">
        <v>99.316666666666663</v>
      </c>
      <c r="F127" s="318">
        <v>96.23333333333332</v>
      </c>
      <c r="G127" s="318">
        <v>94.36666666666666</v>
      </c>
      <c r="H127" s="318">
        <v>91.283333333333317</v>
      </c>
      <c r="I127" s="318">
        <v>101.18333333333332</v>
      </c>
      <c r="J127" s="318">
        <v>104.26666666666667</v>
      </c>
      <c r="K127" s="318">
        <v>106.13333333333333</v>
      </c>
      <c r="L127" s="305">
        <v>102.4</v>
      </c>
      <c r="M127" s="305">
        <v>97.45</v>
      </c>
      <c r="N127" s="320">
        <v>21744000</v>
      </c>
      <c r="O127" s="321">
        <v>-3.0497592295345103E-2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1463.95</v>
      </c>
      <c r="E128" s="317">
        <v>1451.9166666666667</v>
      </c>
      <c r="F128" s="318">
        <v>1432.8333333333335</v>
      </c>
      <c r="G128" s="318">
        <v>1401.7166666666667</v>
      </c>
      <c r="H128" s="318">
        <v>1382.6333333333334</v>
      </c>
      <c r="I128" s="318">
        <v>1483.0333333333335</v>
      </c>
      <c r="J128" s="318">
        <v>1502.116666666667</v>
      </c>
      <c r="K128" s="318">
        <v>1533.2333333333336</v>
      </c>
      <c r="L128" s="305">
        <v>1471</v>
      </c>
      <c r="M128" s="305">
        <v>1420.8</v>
      </c>
      <c r="N128" s="320">
        <v>29219300</v>
      </c>
      <c r="O128" s="321">
        <v>8.3297448091217169E-2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29.05</v>
      </c>
      <c r="E129" s="317">
        <v>28.783333333333331</v>
      </c>
      <c r="F129" s="318">
        <v>27.566666666666663</v>
      </c>
      <c r="G129" s="318">
        <v>26.083333333333332</v>
      </c>
      <c r="H129" s="318">
        <v>24.866666666666664</v>
      </c>
      <c r="I129" s="318">
        <v>30.266666666666662</v>
      </c>
      <c r="J129" s="318">
        <v>31.483333333333331</v>
      </c>
      <c r="K129" s="318">
        <v>32.966666666666661</v>
      </c>
      <c r="L129" s="305">
        <v>30</v>
      </c>
      <c r="M129" s="305">
        <v>27.3</v>
      </c>
      <c r="N129" s="320">
        <v>47199100</v>
      </c>
      <c r="O129" s="321">
        <v>2.2756772100743464E-2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753.1</v>
      </c>
      <c r="E130" s="317">
        <v>749.73333333333323</v>
      </c>
      <c r="F130" s="318">
        <v>744.46666666666647</v>
      </c>
      <c r="G130" s="318">
        <v>735.83333333333326</v>
      </c>
      <c r="H130" s="318">
        <v>730.56666666666649</v>
      </c>
      <c r="I130" s="318">
        <v>758.36666666666645</v>
      </c>
      <c r="J130" s="318">
        <v>763.6333333333331</v>
      </c>
      <c r="K130" s="318">
        <v>772.26666666666642</v>
      </c>
      <c r="L130" s="305">
        <v>755</v>
      </c>
      <c r="M130" s="305">
        <v>741.1</v>
      </c>
      <c r="N130" s="320">
        <v>2088000</v>
      </c>
      <c r="O130" s="321">
        <v>4.0747663551401872E-2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166.15</v>
      </c>
      <c r="E131" s="317">
        <v>166.33333333333334</v>
      </c>
      <c r="F131" s="318">
        <v>164.31666666666669</v>
      </c>
      <c r="G131" s="318">
        <v>162.48333333333335</v>
      </c>
      <c r="H131" s="318">
        <v>160.4666666666667</v>
      </c>
      <c r="I131" s="318">
        <v>168.16666666666669</v>
      </c>
      <c r="J131" s="318">
        <v>170.18333333333334</v>
      </c>
      <c r="K131" s="318">
        <v>172.01666666666668</v>
      </c>
      <c r="L131" s="305">
        <v>168.35</v>
      </c>
      <c r="M131" s="305">
        <v>164.5</v>
      </c>
      <c r="N131" s="320">
        <v>106029000</v>
      </c>
      <c r="O131" s="321">
        <v>2.0117762512266928E-2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19214</v>
      </c>
      <c r="E132" s="317">
        <v>19211.383333333331</v>
      </c>
      <c r="F132" s="318">
        <v>18870.566666666662</v>
      </c>
      <c r="G132" s="318">
        <v>18527.133333333331</v>
      </c>
      <c r="H132" s="318">
        <v>18186.316666666662</v>
      </c>
      <c r="I132" s="318">
        <v>19554.816666666662</v>
      </c>
      <c r="J132" s="318">
        <v>19895.633333333328</v>
      </c>
      <c r="K132" s="318">
        <v>20239.066666666662</v>
      </c>
      <c r="L132" s="305">
        <v>19552.2</v>
      </c>
      <c r="M132" s="305">
        <v>18867.95</v>
      </c>
      <c r="N132" s="320">
        <v>149750</v>
      </c>
      <c r="O132" s="321">
        <v>1.3193504736129905E-2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1083.05</v>
      </c>
      <c r="E133" s="317">
        <v>1071.1499999999999</v>
      </c>
      <c r="F133" s="318">
        <v>1054.3999999999996</v>
      </c>
      <c r="G133" s="318">
        <v>1025.7499999999998</v>
      </c>
      <c r="H133" s="318">
        <v>1008.9999999999995</v>
      </c>
      <c r="I133" s="318">
        <v>1099.7999999999997</v>
      </c>
      <c r="J133" s="318">
        <v>1116.5500000000002</v>
      </c>
      <c r="K133" s="318">
        <v>1145.1999999999998</v>
      </c>
      <c r="L133" s="305">
        <v>1087.9000000000001</v>
      </c>
      <c r="M133" s="305">
        <v>1042.5</v>
      </c>
      <c r="N133" s="320">
        <v>2003100</v>
      </c>
      <c r="O133" s="321">
        <v>-4.2334998685248489E-2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3588.05</v>
      </c>
      <c r="E134" s="317">
        <v>3607.35</v>
      </c>
      <c r="F134" s="318">
        <v>3529.7</v>
      </c>
      <c r="G134" s="318">
        <v>3471.35</v>
      </c>
      <c r="H134" s="318">
        <v>3393.7</v>
      </c>
      <c r="I134" s="318">
        <v>3665.7</v>
      </c>
      <c r="J134" s="318">
        <v>3743.3500000000004</v>
      </c>
      <c r="K134" s="318">
        <v>3801.7</v>
      </c>
      <c r="L134" s="305">
        <v>3685</v>
      </c>
      <c r="M134" s="305">
        <v>3549</v>
      </c>
      <c r="N134" s="320">
        <v>540250</v>
      </c>
      <c r="O134" s="321">
        <v>1.7419962335216574E-2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640.04999999999995</v>
      </c>
      <c r="E135" s="317">
        <v>641.56666666666661</v>
      </c>
      <c r="F135" s="318">
        <v>625.13333333333321</v>
      </c>
      <c r="G135" s="318">
        <v>610.21666666666658</v>
      </c>
      <c r="H135" s="318">
        <v>593.78333333333319</v>
      </c>
      <c r="I135" s="318">
        <v>656.48333333333323</v>
      </c>
      <c r="J135" s="318">
        <v>672.91666666666663</v>
      </c>
      <c r="K135" s="318">
        <v>687.83333333333326</v>
      </c>
      <c r="L135" s="305">
        <v>658</v>
      </c>
      <c r="M135" s="305">
        <v>626.65</v>
      </c>
      <c r="N135" s="320">
        <v>2852450</v>
      </c>
      <c r="O135" s="321">
        <v>-4.9008984980579776E-2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447.25</v>
      </c>
      <c r="E136" s="317">
        <v>450.2833333333333</v>
      </c>
      <c r="F136" s="318">
        <v>441.71666666666658</v>
      </c>
      <c r="G136" s="318">
        <v>436.18333333333328</v>
      </c>
      <c r="H136" s="318">
        <v>427.61666666666656</v>
      </c>
      <c r="I136" s="318">
        <v>455.81666666666661</v>
      </c>
      <c r="J136" s="318">
        <v>464.38333333333333</v>
      </c>
      <c r="K136" s="318">
        <v>469.91666666666663</v>
      </c>
      <c r="L136" s="305">
        <v>458.85</v>
      </c>
      <c r="M136" s="305">
        <v>444.75</v>
      </c>
      <c r="N136" s="320">
        <v>42345750</v>
      </c>
      <c r="O136" s="321">
        <v>-6.6014265556106847E-3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385.35</v>
      </c>
      <c r="E137" s="317">
        <v>386.3</v>
      </c>
      <c r="F137" s="318">
        <v>380.25</v>
      </c>
      <c r="G137" s="318">
        <v>375.15</v>
      </c>
      <c r="H137" s="318">
        <v>369.09999999999997</v>
      </c>
      <c r="I137" s="318">
        <v>391.40000000000003</v>
      </c>
      <c r="J137" s="318">
        <v>397.4500000000001</v>
      </c>
      <c r="K137" s="318">
        <v>402.55000000000007</v>
      </c>
      <c r="L137" s="305">
        <v>392.35</v>
      </c>
      <c r="M137" s="305">
        <v>381.2</v>
      </c>
      <c r="N137" s="320">
        <v>4223100</v>
      </c>
      <c r="O137" s="321">
        <v>-2.0594169623599806E-2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292.85000000000002</v>
      </c>
      <c r="E138" s="317">
        <v>292.78333333333336</v>
      </c>
      <c r="F138" s="318">
        <v>286.56666666666672</v>
      </c>
      <c r="G138" s="318">
        <v>280.28333333333336</v>
      </c>
      <c r="H138" s="318">
        <v>274.06666666666672</v>
      </c>
      <c r="I138" s="318">
        <v>299.06666666666672</v>
      </c>
      <c r="J138" s="318">
        <v>305.2833333333333</v>
      </c>
      <c r="K138" s="318">
        <v>311.56666666666672</v>
      </c>
      <c r="L138" s="305">
        <v>299</v>
      </c>
      <c r="M138" s="305">
        <v>286.5</v>
      </c>
      <c r="N138" s="320">
        <v>1669500</v>
      </c>
      <c r="O138" s="321">
        <v>6.3646788990825681E-2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352.55</v>
      </c>
      <c r="E139" s="317">
        <v>356.45</v>
      </c>
      <c r="F139" s="318">
        <v>345.45</v>
      </c>
      <c r="G139" s="318">
        <v>338.35</v>
      </c>
      <c r="H139" s="318">
        <v>327.35000000000002</v>
      </c>
      <c r="I139" s="318">
        <v>363.54999999999995</v>
      </c>
      <c r="J139" s="318">
        <v>374.54999999999995</v>
      </c>
      <c r="K139" s="318">
        <v>381.64999999999992</v>
      </c>
      <c r="L139" s="305">
        <v>367.45</v>
      </c>
      <c r="M139" s="305">
        <v>349.35</v>
      </c>
      <c r="N139" s="320">
        <v>10222200</v>
      </c>
      <c r="O139" s="321">
        <v>5.6066945606694563E-2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84.5</v>
      </c>
      <c r="E140" s="317">
        <v>84.266666666666666</v>
      </c>
      <c r="F140" s="318">
        <v>82.983333333333334</v>
      </c>
      <c r="G140" s="318">
        <v>81.466666666666669</v>
      </c>
      <c r="H140" s="318">
        <v>80.183333333333337</v>
      </c>
      <c r="I140" s="318">
        <v>85.783333333333331</v>
      </c>
      <c r="J140" s="318">
        <v>87.066666666666663</v>
      </c>
      <c r="K140" s="318">
        <v>88.583333333333329</v>
      </c>
      <c r="L140" s="305">
        <v>85.55</v>
      </c>
      <c r="M140" s="305">
        <v>82.75</v>
      </c>
      <c r="N140" s="320">
        <v>65810700</v>
      </c>
      <c r="O140" s="321">
        <v>-7.5462479132452935E-3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31.45</v>
      </c>
      <c r="E141" s="317">
        <v>31.016666666666669</v>
      </c>
      <c r="F141" s="318">
        <v>30.283333333333339</v>
      </c>
      <c r="G141" s="318">
        <v>29.116666666666671</v>
      </c>
      <c r="H141" s="318">
        <v>28.38333333333334</v>
      </c>
      <c r="I141" s="318">
        <v>32.183333333333337</v>
      </c>
      <c r="J141" s="318">
        <v>32.916666666666664</v>
      </c>
      <c r="K141" s="318">
        <v>34.083333333333336</v>
      </c>
      <c r="L141" s="305">
        <v>31.75</v>
      </c>
      <c r="M141" s="305">
        <v>29.85</v>
      </c>
      <c r="N141" s="320">
        <v>59323500</v>
      </c>
      <c r="O141" s="321">
        <v>-9.1694851559564073E-3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273.2</v>
      </c>
      <c r="E142" s="317">
        <v>272.56666666666666</v>
      </c>
      <c r="F142" s="318">
        <v>267.93333333333334</v>
      </c>
      <c r="G142" s="318">
        <v>262.66666666666669</v>
      </c>
      <c r="H142" s="318">
        <v>258.03333333333336</v>
      </c>
      <c r="I142" s="318">
        <v>277.83333333333331</v>
      </c>
      <c r="J142" s="318">
        <v>282.46666666666664</v>
      </c>
      <c r="K142" s="318">
        <v>287.73333333333329</v>
      </c>
      <c r="L142" s="305">
        <v>277.2</v>
      </c>
      <c r="M142" s="305">
        <v>267.3</v>
      </c>
      <c r="N142" s="320">
        <v>21381900</v>
      </c>
      <c r="O142" s="321">
        <v>-2.82765484614231E-2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1895.15</v>
      </c>
      <c r="E143" s="317">
        <v>1891.5666666666666</v>
      </c>
      <c r="F143" s="318">
        <v>1871.7833333333333</v>
      </c>
      <c r="G143" s="318">
        <v>1848.4166666666667</v>
      </c>
      <c r="H143" s="318">
        <v>1828.6333333333334</v>
      </c>
      <c r="I143" s="318">
        <v>1914.9333333333332</v>
      </c>
      <c r="J143" s="318">
        <v>1934.7166666666665</v>
      </c>
      <c r="K143" s="318">
        <v>1958.083333333333</v>
      </c>
      <c r="L143" s="305">
        <v>1911.35</v>
      </c>
      <c r="M143" s="305">
        <v>1868.2</v>
      </c>
      <c r="N143" s="320">
        <v>13754650</v>
      </c>
      <c r="O143" s="321">
        <v>1.0906592307943998E-4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511.45</v>
      </c>
      <c r="E144" s="317">
        <v>513.56666666666672</v>
      </c>
      <c r="F144" s="318">
        <v>506.33333333333348</v>
      </c>
      <c r="G144" s="318">
        <v>501.21666666666675</v>
      </c>
      <c r="H144" s="318">
        <v>493.98333333333352</v>
      </c>
      <c r="I144" s="318">
        <v>518.68333333333339</v>
      </c>
      <c r="J144" s="318">
        <v>525.91666666666674</v>
      </c>
      <c r="K144" s="318">
        <v>531.03333333333342</v>
      </c>
      <c r="L144" s="305">
        <v>520.79999999999995</v>
      </c>
      <c r="M144" s="305">
        <v>508.45</v>
      </c>
      <c r="N144" s="320">
        <v>15369600</v>
      </c>
      <c r="O144" s="321">
        <v>1.6669312589299889E-2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847.15</v>
      </c>
      <c r="E145" s="317">
        <v>849.38333333333333</v>
      </c>
      <c r="F145" s="318">
        <v>839.91666666666663</v>
      </c>
      <c r="G145" s="318">
        <v>832.68333333333328</v>
      </c>
      <c r="H145" s="318">
        <v>823.21666666666658</v>
      </c>
      <c r="I145" s="318">
        <v>856.61666666666667</v>
      </c>
      <c r="J145" s="318">
        <v>866.08333333333337</v>
      </c>
      <c r="K145" s="318">
        <v>873.31666666666672</v>
      </c>
      <c r="L145" s="305">
        <v>858.85</v>
      </c>
      <c r="M145" s="305">
        <v>842.15</v>
      </c>
      <c r="N145" s="320">
        <v>7257750</v>
      </c>
      <c r="O145" s="321">
        <v>1.8635469510301273E-3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2456.0500000000002</v>
      </c>
      <c r="E146" s="317">
        <v>2450.1833333333334</v>
      </c>
      <c r="F146" s="318">
        <v>2428.8666666666668</v>
      </c>
      <c r="G146" s="318">
        <v>2401.6833333333334</v>
      </c>
      <c r="H146" s="318">
        <v>2380.3666666666668</v>
      </c>
      <c r="I146" s="318">
        <v>2477.3666666666668</v>
      </c>
      <c r="J146" s="318">
        <v>2498.6833333333334</v>
      </c>
      <c r="K146" s="318">
        <v>2525.8666666666668</v>
      </c>
      <c r="L146" s="305">
        <v>2471.5</v>
      </c>
      <c r="M146" s="305">
        <v>2423</v>
      </c>
      <c r="N146" s="320">
        <v>798000</v>
      </c>
      <c r="O146" s="321">
        <v>-3.5066505441354291E-2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303.95</v>
      </c>
      <c r="E147" s="317">
        <v>302.11666666666662</v>
      </c>
      <c r="F147" s="318">
        <v>298.63333333333321</v>
      </c>
      <c r="G147" s="318">
        <v>293.31666666666661</v>
      </c>
      <c r="H147" s="318">
        <v>289.8333333333332</v>
      </c>
      <c r="I147" s="318">
        <v>307.43333333333322</v>
      </c>
      <c r="J147" s="318">
        <v>310.91666666666669</v>
      </c>
      <c r="K147" s="318">
        <v>316.23333333333323</v>
      </c>
      <c r="L147" s="305">
        <v>305.60000000000002</v>
      </c>
      <c r="M147" s="305">
        <v>296.8</v>
      </c>
      <c r="N147" s="320">
        <v>2088000</v>
      </c>
      <c r="O147" s="321">
        <v>-6.0728744939271252E-2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334.15</v>
      </c>
      <c r="E148" s="317">
        <v>336.06666666666666</v>
      </c>
      <c r="F148" s="318">
        <v>329.7833333333333</v>
      </c>
      <c r="G148" s="318">
        <v>325.41666666666663</v>
      </c>
      <c r="H148" s="318">
        <v>319.13333333333327</v>
      </c>
      <c r="I148" s="318">
        <v>340.43333333333334</v>
      </c>
      <c r="J148" s="318">
        <v>346.71666666666675</v>
      </c>
      <c r="K148" s="318">
        <v>351.08333333333337</v>
      </c>
      <c r="L148" s="305">
        <v>342.35</v>
      </c>
      <c r="M148" s="305">
        <v>331.7</v>
      </c>
      <c r="N148" s="320">
        <v>4280850</v>
      </c>
      <c r="O148" s="321">
        <v>-2.4607812980621348E-2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916.6</v>
      </c>
      <c r="E149" s="317">
        <v>925.68333333333339</v>
      </c>
      <c r="F149" s="318">
        <v>903.26666666666677</v>
      </c>
      <c r="G149" s="318">
        <v>889.93333333333339</v>
      </c>
      <c r="H149" s="318">
        <v>867.51666666666677</v>
      </c>
      <c r="I149" s="318">
        <v>939.01666666666677</v>
      </c>
      <c r="J149" s="318">
        <v>961.43333333333328</v>
      </c>
      <c r="K149" s="318">
        <v>974.76666666666677</v>
      </c>
      <c r="L149" s="305">
        <v>948.1</v>
      </c>
      <c r="M149" s="305">
        <v>912.35</v>
      </c>
      <c r="N149" s="320">
        <v>950600</v>
      </c>
      <c r="O149" s="321">
        <v>0.19122807017543861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166.1</v>
      </c>
      <c r="E150" s="317">
        <v>166.88333333333333</v>
      </c>
      <c r="F150" s="318">
        <v>160.36666666666665</v>
      </c>
      <c r="G150" s="318">
        <v>154.63333333333333</v>
      </c>
      <c r="H150" s="318">
        <v>148.11666666666665</v>
      </c>
      <c r="I150" s="318">
        <v>172.61666666666665</v>
      </c>
      <c r="J150" s="318">
        <v>179.1333333333333</v>
      </c>
      <c r="K150" s="318">
        <v>184.86666666666665</v>
      </c>
      <c r="L150" s="305">
        <v>173.4</v>
      </c>
      <c r="M150" s="305">
        <v>161.15</v>
      </c>
      <c r="N150" s="320">
        <v>3766100</v>
      </c>
      <c r="O150" s="321">
        <v>8.9822611916543685E-2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3587</v>
      </c>
      <c r="E151" s="317">
        <v>3594.2166666666667</v>
      </c>
      <c r="F151" s="318">
        <v>3550.2833333333333</v>
      </c>
      <c r="G151" s="318">
        <v>3513.5666666666666</v>
      </c>
      <c r="H151" s="318">
        <v>3469.6333333333332</v>
      </c>
      <c r="I151" s="318">
        <v>3630.9333333333334</v>
      </c>
      <c r="J151" s="318">
        <v>3674.8666666666668</v>
      </c>
      <c r="K151" s="318">
        <v>3711.5833333333335</v>
      </c>
      <c r="L151" s="305">
        <v>3638.15</v>
      </c>
      <c r="M151" s="305">
        <v>3557.5</v>
      </c>
      <c r="N151" s="320">
        <v>2346000</v>
      </c>
      <c r="O151" s="321">
        <v>8.5258760337624692E-5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379.3</v>
      </c>
      <c r="E152" s="317">
        <v>383.8</v>
      </c>
      <c r="F152" s="318">
        <v>373.5</v>
      </c>
      <c r="G152" s="318">
        <v>367.7</v>
      </c>
      <c r="H152" s="318">
        <v>357.4</v>
      </c>
      <c r="I152" s="318">
        <v>389.6</v>
      </c>
      <c r="J152" s="318">
        <v>399.90000000000009</v>
      </c>
      <c r="K152" s="318">
        <v>405.70000000000005</v>
      </c>
      <c r="L152" s="305">
        <v>394.1</v>
      </c>
      <c r="M152" s="305">
        <v>378</v>
      </c>
      <c r="N152" s="320">
        <v>16189000</v>
      </c>
      <c r="O152" s="321">
        <v>2.3962403175173215E-3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93.15</v>
      </c>
      <c r="E153" s="317">
        <v>92.433333333333323</v>
      </c>
      <c r="F153" s="318">
        <v>89.066666666666649</v>
      </c>
      <c r="G153" s="318">
        <v>84.98333333333332</v>
      </c>
      <c r="H153" s="318">
        <v>81.616666666666646</v>
      </c>
      <c r="I153" s="318">
        <v>96.516666666666652</v>
      </c>
      <c r="J153" s="318">
        <v>99.883333333333326</v>
      </c>
      <c r="K153" s="318">
        <v>103.96666666666665</v>
      </c>
      <c r="L153" s="305">
        <v>95.8</v>
      </c>
      <c r="M153" s="305">
        <v>88.35</v>
      </c>
      <c r="N153" s="320">
        <v>113216500</v>
      </c>
      <c r="O153" s="321">
        <v>1.5604115647173856E-2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461.2</v>
      </c>
      <c r="E154" s="317">
        <v>457.5</v>
      </c>
      <c r="F154" s="318">
        <v>451.05</v>
      </c>
      <c r="G154" s="318">
        <v>440.90000000000003</v>
      </c>
      <c r="H154" s="318">
        <v>434.45000000000005</v>
      </c>
      <c r="I154" s="318">
        <v>467.65</v>
      </c>
      <c r="J154" s="318">
        <v>474.1</v>
      </c>
      <c r="K154" s="318">
        <v>484.24999999999994</v>
      </c>
      <c r="L154" s="305">
        <v>463.95</v>
      </c>
      <c r="M154" s="305">
        <v>447.35</v>
      </c>
      <c r="N154" s="320">
        <v>3949000</v>
      </c>
      <c r="O154" s="321">
        <v>2.5980774227071967E-2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183.55</v>
      </c>
      <c r="E155" s="317">
        <v>183.91666666666666</v>
      </c>
      <c r="F155" s="318">
        <v>182.23333333333332</v>
      </c>
      <c r="G155" s="318">
        <v>180.91666666666666</v>
      </c>
      <c r="H155" s="318">
        <v>179.23333333333332</v>
      </c>
      <c r="I155" s="318">
        <v>185.23333333333332</v>
      </c>
      <c r="J155" s="318">
        <v>186.91666666666666</v>
      </c>
      <c r="K155" s="318">
        <v>188.23333333333332</v>
      </c>
      <c r="L155" s="305">
        <v>185.6</v>
      </c>
      <c r="M155" s="305">
        <v>182.6</v>
      </c>
      <c r="N155" s="320">
        <v>23347200</v>
      </c>
      <c r="O155" s="321">
        <v>-5.4794520547945202E-4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28.9</v>
      </c>
      <c r="E156" s="317">
        <v>28.416666666666668</v>
      </c>
      <c r="F156" s="318">
        <v>27.683333333333337</v>
      </c>
      <c r="G156" s="318">
        <v>26.466666666666669</v>
      </c>
      <c r="H156" s="318">
        <v>25.733333333333338</v>
      </c>
      <c r="I156" s="318">
        <v>29.633333333333336</v>
      </c>
      <c r="J156" s="318">
        <v>30.366666666666664</v>
      </c>
      <c r="K156" s="318">
        <v>31.583333333333336</v>
      </c>
      <c r="L156" s="305">
        <v>29.15</v>
      </c>
      <c r="M156" s="305">
        <v>27.2</v>
      </c>
      <c r="N156" s="320">
        <v>28406400</v>
      </c>
      <c r="O156" s="321">
        <v>-3.3961099104661933E-3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164.5</v>
      </c>
      <c r="E157" s="317">
        <v>166.75</v>
      </c>
      <c r="F157" s="318">
        <v>160.85</v>
      </c>
      <c r="G157" s="318">
        <v>157.19999999999999</v>
      </c>
      <c r="H157" s="318">
        <v>151.29999999999998</v>
      </c>
      <c r="I157" s="318">
        <v>170.4</v>
      </c>
      <c r="J157" s="318">
        <v>176.29999999999998</v>
      </c>
      <c r="K157" s="318">
        <v>179.95000000000002</v>
      </c>
      <c r="L157" s="305">
        <v>172.65</v>
      </c>
      <c r="M157" s="305">
        <v>163.1</v>
      </c>
      <c r="N157" s="320">
        <v>27956500</v>
      </c>
      <c r="O157" s="321">
        <v>3.9244186046511628E-2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43969</v>
      </c>
    </row>
    <row r="7" spans="1:15">
      <c r="A7"/>
    </row>
    <row r="8" spans="1:15" ht="28.5" customHeight="1">
      <c r="A8" s="509" t="s">
        <v>16</v>
      </c>
      <c r="B8" s="510" t="s">
        <v>18</v>
      </c>
      <c r="C8" s="508" t="s">
        <v>19</v>
      </c>
      <c r="D8" s="508" t="s">
        <v>20</v>
      </c>
      <c r="E8" s="508" t="s">
        <v>21</v>
      </c>
      <c r="F8" s="508"/>
      <c r="G8" s="508"/>
      <c r="H8" s="508" t="s">
        <v>22</v>
      </c>
      <c r="I8" s="508"/>
      <c r="J8" s="508"/>
      <c r="K8" s="275"/>
      <c r="L8" s="283"/>
      <c r="M8" s="283"/>
    </row>
    <row r="9" spans="1:15" ht="36" customHeight="1">
      <c r="A9" s="504"/>
      <c r="B9" s="506"/>
      <c r="C9" s="511" t="s">
        <v>23</v>
      </c>
      <c r="D9" s="51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9136.85</v>
      </c>
      <c r="D10" s="304">
        <v>9123.0833333333339</v>
      </c>
      <c r="E10" s="304">
        <v>9063.7666666666682</v>
      </c>
      <c r="F10" s="304">
        <v>8990.6833333333343</v>
      </c>
      <c r="G10" s="304">
        <v>8931.3666666666686</v>
      </c>
      <c r="H10" s="304">
        <v>9196.1666666666679</v>
      </c>
      <c r="I10" s="304">
        <v>9255.4833333333336</v>
      </c>
      <c r="J10" s="304">
        <v>9328.5666666666675</v>
      </c>
      <c r="K10" s="303">
        <v>9182.4</v>
      </c>
      <c r="L10" s="303">
        <v>9050</v>
      </c>
      <c r="M10" s="308"/>
    </row>
    <row r="11" spans="1:15">
      <c r="A11" s="302">
        <v>2</v>
      </c>
      <c r="B11" s="278" t="s">
        <v>221</v>
      </c>
      <c r="C11" s="305">
        <v>18833.95</v>
      </c>
      <c r="D11" s="280">
        <v>18878.900000000001</v>
      </c>
      <c r="E11" s="280">
        <v>18638.700000000004</v>
      </c>
      <c r="F11" s="280">
        <v>18443.450000000004</v>
      </c>
      <c r="G11" s="280">
        <v>18203.250000000007</v>
      </c>
      <c r="H11" s="280">
        <v>19074.150000000001</v>
      </c>
      <c r="I11" s="280">
        <v>19314.349999999999</v>
      </c>
      <c r="J11" s="280">
        <v>19509.599999999999</v>
      </c>
      <c r="K11" s="305">
        <v>19119.099999999999</v>
      </c>
      <c r="L11" s="305">
        <v>18683.650000000001</v>
      </c>
      <c r="M11" s="308"/>
    </row>
    <row r="12" spans="1:15">
      <c r="A12" s="302">
        <v>3</v>
      </c>
      <c r="B12" s="286" t="s">
        <v>222</v>
      </c>
      <c r="C12" s="305">
        <v>1336.2</v>
      </c>
      <c r="D12" s="280">
        <v>1335.5833333333333</v>
      </c>
      <c r="E12" s="280">
        <v>1324.9166666666665</v>
      </c>
      <c r="F12" s="280">
        <v>1313.6333333333332</v>
      </c>
      <c r="G12" s="280">
        <v>1302.9666666666665</v>
      </c>
      <c r="H12" s="280">
        <v>1346.8666666666666</v>
      </c>
      <c r="I12" s="280">
        <v>1357.5333333333331</v>
      </c>
      <c r="J12" s="280">
        <v>1368.8166666666666</v>
      </c>
      <c r="K12" s="305">
        <v>1346.25</v>
      </c>
      <c r="L12" s="305">
        <v>1324.3</v>
      </c>
      <c r="M12" s="308"/>
    </row>
    <row r="13" spans="1:15">
      <c r="A13" s="302">
        <v>4</v>
      </c>
      <c r="B13" s="278" t="s">
        <v>223</v>
      </c>
      <c r="C13" s="305">
        <v>2729</v>
      </c>
      <c r="D13" s="280">
        <v>2720.15</v>
      </c>
      <c r="E13" s="280">
        <v>2704.15</v>
      </c>
      <c r="F13" s="280">
        <v>2679.3</v>
      </c>
      <c r="G13" s="280">
        <v>2663.3</v>
      </c>
      <c r="H13" s="280">
        <v>2745</v>
      </c>
      <c r="I13" s="280">
        <v>2761</v>
      </c>
      <c r="J13" s="280">
        <v>2785.85</v>
      </c>
      <c r="K13" s="305">
        <v>2736.15</v>
      </c>
      <c r="L13" s="305">
        <v>2695.3</v>
      </c>
      <c r="M13" s="308"/>
    </row>
    <row r="14" spans="1:15">
      <c r="A14" s="302">
        <v>5</v>
      </c>
      <c r="B14" s="278" t="s">
        <v>224</v>
      </c>
      <c r="C14" s="305">
        <v>13196.35</v>
      </c>
      <c r="D14" s="280">
        <v>13226.85</v>
      </c>
      <c r="E14" s="280">
        <v>13077.900000000001</v>
      </c>
      <c r="F14" s="280">
        <v>12959.45</v>
      </c>
      <c r="G14" s="280">
        <v>12810.500000000002</v>
      </c>
      <c r="H14" s="280">
        <v>13345.300000000001</v>
      </c>
      <c r="I14" s="280">
        <v>13494.250000000002</v>
      </c>
      <c r="J14" s="280">
        <v>13612.7</v>
      </c>
      <c r="K14" s="305">
        <v>13375.8</v>
      </c>
      <c r="L14" s="305">
        <v>13108.4</v>
      </c>
      <c r="M14" s="308"/>
    </row>
    <row r="15" spans="1:15">
      <c r="A15" s="302">
        <v>6</v>
      </c>
      <c r="B15" s="278" t="s">
        <v>225</v>
      </c>
      <c r="C15" s="305">
        <v>2269.15</v>
      </c>
      <c r="D15" s="280">
        <v>2268.5666666666671</v>
      </c>
      <c r="E15" s="280">
        <v>2250.733333333334</v>
      </c>
      <c r="F15" s="280">
        <v>2232.3166666666671</v>
      </c>
      <c r="G15" s="280">
        <v>2214.483333333334</v>
      </c>
      <c r="H15" s="280">
        <v>2286.983333333334</v>
      </c>
      <c r="I15" s="280">
        <v>2304.8166666666671</v>
      </c>
      <c r="J15" s="280">
        <v>2323.233333333334</v>
      </c>
      <c r="K15" s="305">
        <v>2286.4</v>
      </c>
      <c r="L15" s="305">
        <v>2250.15</v>
      </c>
      <c r="M15" s="308"/>
    </row>
    <row r="16" spans="1:15">
      <c r="A16" s="302">
        <v>7</v>
      </c>
      <c r="B16" s="278" t="s">
        <v>226</v>
      </c>
      <c r="C16" s="305">
        <v>3618.5</v>
      </c>
      <c r="D16" s="280">
        <v>3625.9833333333336</v>
      </c>
      <c r="E16" s="280">
        <v>3593.916666666667</v>
      </c>
      <c r="F16" s="280">
        <v>3569.3333333333335</v>
      </c>
      <c r="G16" s="280">
        <v>3537.2666666666669</v>
      </c>
      <c r="H16" s="280">
        <v>3650.5666666666671</v>
      </c>
      <c r="I16" s="280">
        <v>3682.6333333333337</v>
      </c>
      <c r="J16" s="280">
        <v>3707.2166666666672</v>
      </c>
      <c r="K16" s="305">
        <v>3658.05</v>
      </c>
      <c r="L16" s="305">
        <v>3601.4</v>
      </c>
      <c r="M16" s="308"/>
    </row>
    <row r="17" spans="1:13">
      <c r="A17" s="302">
        <v>8</v>
      </c>
      <c r="B17" s="278" t="s">
        <v>39</v>
      </c>
      <c r="C17" s="278">
        <v>1194.2</v>
      </c>
      <c r="D17" s="280">
        <v>1190.7333333333333</v>
      </c>
      <c r="E17" s="280">
        <v>1176.4666666666667</v>
      </c>
      <c r="F17" s="280">
        <v>1158.7333333333333</v>
      </c>
      <c r="G17" s="280">
        <v>1144.4666666666667</v>
      </c>
      <c r="H17" s="280">
        <v>1208.4666666666667</v>
      </c>
      <c r="I17" s="280">
        <v>1222.7333333333336</v>
      </c>
      <c r="J17" s="280">
        <v>1240.4666666666667</v>
      </c>
      <c r="K17" s="278">
        <v>1205</v>
      </c>
      <c r="L17" s="278">
        <v>1173</v>
      </c>
      <c r="M17" s="278">
        <v>12.680809999999999</v>
      </c>
    </row>
    <row r="18" spans="1:13">
      <c r="A18" s="302">
        <v>9</v>
      </c>
      <c r="B18" s="278" t="s">
        <v>227</v>
      </c>
      <c r="C18" s="278">
        <v>417.5</v>
      </c>
      <c r="D18" s="280">
        <v>424.43333333333334</v>
      </c>
      <c r="E18" s="280">
        <v>408.81666666666666</v>
      </c>
      <c r="F18" s="280">
        <v>400.13333333333333</v>
      </c>
      <c r="G18" s="280">
        <v>384.51666666666665</v>
      </c>
      <c r="H18" s="280">
        <v>433.11666666666667</v>
      </c>
      <c r="I18" s="280">
        <v>448.73333333333335</v>
      </c>
      <c r="J18" s="280">
        <v>457.41666666666669</v>
      </c>
      <c r="K18" s="278">
        <v>440.05</v>
      </c>
      <c r="L18" s="278">
        <v>415.75</v>
      </c>
      <c r="M18" s="278">
        <v>14.66643</v>
      </c>
    </row>
    <row r="19" spans="1:13">
      <c r="A19" s="302">
        <v>10</v>
      </c>
      <c r="B19" s="278" t="s">
        <v>42</v>
      </c>
      <c r="C19" s="278">
        <v>309.25</v>
      </c>
      <c r="D19" s="280">
        <v>308.86666666666667</v>
      </c>
      <c r="E19" s="280">
        <v>305.73333333333335</v>
      </c>
      <c r="F19" s="280">
        <v>302.2166666666667</v>
      </c>
      <c r="G19" s="280">
        <v>299.08333333333337</v>
      </c>
      <c r="H19" s="280">
        <v>312.38333333333333</v>
      </c>
      <c r="I19" s="280">
        <v>315.51666666666665</v>
      </c>
      <c r="J19" s="280">
        <v>319.0333333333333</v>
      </c>
      <c r="K19" s="278">
        <v>312</v>
      </c>
      <c r="L19" s="278">
        <v>305.35000000000002</v>
      </c>
      <c r="M19" s="278">
        <v>37.1205</v>
      </c>
    </row>
    <row r="20" spans="1:13">
      <c r="A20" s="302">
        <v>11</v>
      </c>
      <c r="B20" s="278" t="s">
        <v>44</v>
      </c>
      <c r="C20" s="278">
        <v>32.35</v>
      </c>
      <c r="D20" s="280">
        <v>32.6</v>
      </c>
      <c r="E20" s="280">
        <v>31.85</v>
      </c>
      <c r="F20" s="280">
        <v>31.35</v>
      </c>
      <c r="G20" s="280">
        <v>30.6</v>
      </c>
      <c r="H20" s="280">
        <v>33.1</v>
      </c>
      <c r="I20" s="280">
        <v>33.85</v>
      </c>
      <c r="J20" s="280">
        <v>34.35</v>
      </c>
      <c r="K20" s="278">
        <v>33.35</v>
      </c>
      <c r="L20" s="278">
        <v>32.1</v>
      </c>
      <c r="M20" s="278">
        <v>98.873930000000001</v>
      </c>
    </row>
    <row r="21" spans="1:13">
      <c r="A21" s="302">
        <v>12</v>
      </c>
      <c r="B21" s="278" t="s">
        <v>228</v>
      </c>
      <c r="C21" s="278">
        <v>44.25</v>
      </c>
      <c r="D21" s="280">
        <v>44.25</v>
      </c>
      <c r="E21" s="280">
        <v>43.5</v>
      </c>
      <c r="F21" s="280">
        <v>42.75</v>
      </c>
      <c r="G21" s="280">
        <v>42</v>
      </c>
      <c r="H21" s="280">
        <v>45</v>
      </c>
      <c r="I21" s="280">
        <v>45.75</v>
      </c>
      <c r="J21" s="280">
        <v>46.5</v>
      </c>
      <c r="K21" s="278">
        <v>45</v>
      </c>
      <c r="L21" s="278">
        <v>43.5</v>
      </c>
      <c r="M21" s="278">
        <v>9.9290900000000004</v>
      </c>
    </row>
    <row r="22" spans="1:13">
      <c r="A22" s="302">
        <v>13</v>
      </c>
      <c r="B22" s="278" t="s">
        <v>229</v>
      </c>
      <c r="C22" s="278">
        <v>104.1</v>
      </c>
      <c r="D22" s="280">
        <v>104.03333333333335</v>
      </c>
      <c r="E22" s="280">
        <v>101.66666666666669</v>
      </c>
      <c r="F22" s="280">
        <v>99.233333333333334</v>
      </c>
      <c r="G22" s="280">
        <v>96.866666666666674</v>
      </c>
      <c r="H22" s="280">
        <v>106.4666666666667</v>
      </c>
      <c r="I22" s="280">
        <v>108.83333333333334</v>
      </c>
      <c r="J22" s="280">
        <v>111.26666666666671</v>
      </c>
      <c r="K22" s="278">
        <v>106.4</v>
      </c>
      <c r="L22" s="278">
        <v>101.6</v>
      </c>
      <c r="M22" s="278">
        <v>14.2712</v>
      </c>
    </row>
    <row r="23" spans="1:13">
      <c r="A23" s="302">
        <v>14</v>
      </c>
      <c r="B23" s="278" t="s">
        <v>230</v>
      </c>
      <c r="C23" s="278">
        <v>1497</v>
      </c>
      <c r="D23" s="280">
        <v>1517.3333333333333</v>
      </c>
      <c r="E23" s="280">
        <v>1454.6666666666665</v>
      </c>
      <c r="F23" s="280">
        <v>1412.3333333333333</v>
      </c>
      <c r="G23" s="280">
        <v>1349.6666666666665</v>
      </c>
      <c r="H23" s="280">
        <v>1559.6666666666665</v>
      </c>
      <c r="I23" s="280">
        <v>1622.333333333333</v>
      </c>
      <c r="J23" s="280">
        <v>1664.6666666666665</v>
      </c>
      <c r="K23" s="278">
        <v>1580</v>
      </c>
      <c r="L23" s="278">
        <v>1475</v>
      </c>
      <c r="M23" s="278">
        <v>7.8484999999999996</v>
      </c>
    </row>
    <row r="24" spans="1:13">
      <c r="A24" s="302">
        <v>15</v>
      </c>
      <c r="B24" s="278" t="s">
        <v>231</v>
      </c>
      <c r="C24" s="278">
        <v>2473.35</v>
      </c>
      <c r="D24" s="280">
        <v>2494.1999999999998</v>
      </c>
      <c r="E24" s="280">
        <v>2440.4499999999998</v>
      </c>
      <c r="F24" s="280">
        <v>2407.5500000000002</v>
      </c>
      <c r="G24" s="280">
        <v>2353.8000000000002</v>
      </c>
      <c r="H24" s="280">
        <v>2527.0999999999995</v>
      </c>
      <c r="I24" s="280">
        <v>2580.8499999999995</v>
      </c>
      <c r="J24" s="280">
        <v>2613.7499999999991</v>
      </c>
      <c r="K24" s="278">
        <v>2547.9499999999998</v>
      </c>
      <c r="L24" s="278">
        <v>2461.3000000000002</v>
      </c>
      <c r="M24" s="278">
        <v>0.78644000000000003</v>
      </c>
    </row>
    <row r="25" spans="1:13">
      <c r="A25" s="302">
        <v>16</v>
      </c>
      <c r="B25" s="278" t="s">
        <v>46</v>
      </c>
      <c r="C25" s="278">
        <v>572.85</v>
      </c>
      <c r="D25" s="280">
        <v>566.94999999999993</v>
      </c>
      <c r="E25" s="280">
        <v>555.89999999999986</v>
      </c>
      <c r="F25" s="280">
        <v>538.94999999999993</v>
      </c>
      <c r="G25" s="280">
        <v>527.89999999999986</v>
      </c>
      <c r="H25" s="280">
        <v>583.89999999999986</v>
      </c>
      <c r="I25" s="280">
        <v>594.94999999999982</v>
      </c>
      <c r="J25" s="280">
        <v>611.89999999999986</v>
      </c>
      <c r="K25" s="278">
        <v>578</v>
      </c>
      <c r="L25" s="278">
        <v>550</v>
      </c>
      <c r="M25" s="278">
        <v>18.34188</v>
      </c>
    </row>
    <row r="26" spans="1:13">
      <c r="A26" s="302">
        <v>17</v>
      </c>
      <c r="B26" s="278" t="s">
        <v>47</v>
      </c>
      <c r="C26" s="278">
        <v>181.8</v>
      </c>
      <c r="D26" s="280">
        <v>182.11666666666667</v>
      </c>
      <c r="E26" s="280">
        <v>179.53333333333336</v>
      </c>
      <c r="F26" s="280">
        <v>177.26666666666668</v>
      </c>
      <c r="G26" s="280">
        <v>174.68333333333337</v>
      </c>
      <c r="H26" s="280">
        <v>184.38333333333335</v>
      </c>
      <c r="I26" s="280">
        <v>186.96666666666667</v>
      </c>
      <c r="J26" s="280">
        <v>189.23333333333335</v>
      </c>
      <c r="K26" s="278">
        <v>184.7</v>
      </c>
      <c r="L26" s="278">
        <v>179.85</v>
      </c>
      <c r="M26" s="278">
        <v>61.948650000000001</v>
      </c>
    </row>
    <row r="27" spans="1:13">
      <c r="A27" s="302">
        <v>18</v>
      </c>
      <c r="B27" s="278" t="s">
        <v>48</v>
      </c>
      <c r="C27" s="278">
        <v>1355.3</v>
      </c>
      <c r="D27" s="280">
        <v>1340.85</v>
      </c>
      <c r="E27" s="280">
        <v>1304.5999999999999</v>
      </c>
      <c r="F27" s="280">
        <v>1253.9000000000001</v>
      </c>
      <c r="G27" s="280">
        <v>1217.6500000000001</v>
      </c>
      <c r="H27" s="280">
        <v>1391.5499999999997</v>
      </c>
      <c r="I27" s="280">
        <v>1427.7999999999997</v>
      </c>
      <c r="J27" s="280">
        <v>1478.4999999999995</v>
      </c>
      <c r="K27" s="278">
        <v>1377.1</v>
      </c>
      <c r="L27" s="278">
        <v>1290.1500000000001</v>
      </c>
      <c r="M27" s="278">
        <v>19.841000000000001</v>
      </c>
    </row>
    <row r="28" spans="1:13">
      <c r="A28" s="302">
        <v>19</v>
      </c>
      <c r="B28" s="278" t="s">
        <v>49</v>
      </c>
      <c r="C28" s="278">
        <v>91.7</v>
      </c>
      <c r="D28" s="280">
        <v>91.816666666666663</v>
      </c>
      <c r="E28" s="280">
        <v>90.433333333333323</v>
      </c>
      <c r="F28" s="280">
        <v>89.166666666666657</v>
      </c>
      <c r="G28" s="280">
        <v>87.783333333333317</v>
      </c>
      <c r="H28" s="280">
        <v>93.083333333333329</v>
      </c>
      <c r="I28" s="280">
        <v>94.466666666666654</v>
      </c>
      <c r="J28" s="280">
        <v>95.733333333333334</v>
      </c>
      <c r="K28" s="278">
        <v>93.2</v>
      </c>
      <c r="L28" s="278">
        <v>90.55</v>
      </c>
      <c r="M28" s="278">
        <v>71.087599999999995</v>
      </c>
    </row>
    <row r="29" spans="1:13">
      <c r="A29" s="302">
        <v>20</v>
      </c>
      <c r="B29" s="278" t="s">
        <v>50</v>
      </c>
      <c r="C29" s="278">
        <v>47.15</v>
      </c>
      <c r="D29" s="280">
        <v>47.816666666666663</v>
      </c>
      <c r="E29" s="280">
        <v>46.233333333333327</v>
      </c>
      <c r="F29" s="280">
        <v>45.316666666666663</v>
      </c>
      <c r="G29" s="280">
        <v>43.733333333333327</v>
      </c>
      <c r="H29" s="280">
        <v>48.733333333333327</v>
      </c>
      <c r="I29" s="280">
        <v>50.31666666666667</v>
      </c>
      <c r="J29" s="280">
        <v>51.233333333333327</v>
      </c>
      <c r="K29" s="278">
        <v>49.4</v>
      </c>
      <c r="L29" s="278">
        <v>46.9</v>
      </c>
      <c r="M29" s="278">
        <v>300.13736</v>
      </c>
    </row>
    <row r="30" spans="1:13">
      <c r="A30" s="302">
        <v>21</v>
      </c>
      <c r="B30" s="278" t="s">
        <v>52</v>
      </c>
      <c r="C30" s="278">
        <v>1552.95</v>
      </c>
      <c r="D30" s="280">
        <v>1540.9833333333333</v>
      </c>
      <c r="E30" s="280">
        <v>1521.9666666666667</v>
      </c>
      <c r="F30" s="280">
        <v>1490.9833333333333</v>
      </c>
      <c r="G30" s="280">
        <v>1471.9666666666667</v>
      </c>
      <c r="H30" s="280">
        <v>1571.9666666666667</v>
      </c>
      <c r="I30" s="280">
        <v>1590.9833333333336</v>
      </c>
      <c r="J30" s="280">
        <v>1621.9666666666667</v>
      </c>
      <c r="K30" s="278">
        <v>1560</v>
      </c>
      <c r="L30" s="278">
        <v>1510</v>
      </c>
      <c r="M30" s="278">
        <v>28.60615</v>
      </c>
    </row>
    <row r="31" spans="1:13">
      <c r="A31" s="302">
        <v>22</v>
      </c>
      <c r="B31" s="278" t="s">
        <v>54</v>
      </c>
      <c r="C31" s="278">
        <v>664.95</v>
      </c>
      <c r="D31" s="280">
        <v>665.85</v>
      </c>
      <c r="E31" s="280">
        <v>656.40000000000009</v>
      </c>
      <c r="F31" s="280">
        <v>647.85</v>
      </c>
      <c r="G31" s="280">
        <v>638.40000000000009</v>
      </c>
      <c r="H31" s="280">
        <v>674.40000000000009</v>
      </c>
      <c r="I31" s="280">
        <v>683.85000000000014</v>
      </c>
      <c r="J31" s="280">
        <v>692.40000000000009</v>
      </c>
      <c r="K31" s="278">
        <v>675.3</v>
      </c>
      <c r="L31" s="278">
        <v>657.3</v>
      </c>
      <c r="M31" s="278">
        <v>41.869370000000004</v>
      </c>
    </row>
    <row r="32" spans="1:13">
      <c r="A32" s="302">
        <v>23</v>
      </c>
      <c r="B32" s="278" t="s">
        <v>232</v>
      </c>
      <c r="C32" s="278">
        <v>2333.8000000000002</v>
      </c>
      <c r="D32" s="280">
        <v>2321.35</v>
      </c>
      <c r="E32" s="280">
        <v>2302.6999999999998</v>
      </c>
      <c r="F32" s="280">
        <v>2271.6</v>
      </c>
      <c r="G32" s="280">
        <v>2252.9499999999998</v>
      </c>
      <c r="H32" s="280">
        <v>2352.4499999999998</v>
      </c>
      <c r="I32" s="280">
        <v>2371.1000000000004</v>
      </c>
      <c r="J32" s="280">
        <v>2402.1999999999998</v>
      </c>
      <c r="K32" s="278">
        <v>2340</v>
      </c>
      <c r="L32" s="278">
        <v>2290.25</v>
      </c>
      <c r="M32" s="278">
        <v>1.81711</v>
      </c>
    </row>
    <row r="33" spans="1:13">
      <c r="A33" s="302">
        <v>24</v>
      </c>
      <c r="B33" s="278" t="s">
        <v>56</v>
      </c>
      <c r="C33" s="278">
        <v>388.55</v>
      </c>
      <c r="D33" s="280">
        <v>393.08333333333331</v>
      </c>
      <c r="E33" s="280">
        <v>382.26666666666665</v>
      </c>
      <c r="F33" s="280">
        <v>375.98333333333335</v>
      </c>
      <c r="G33" s="280">
        <v>365.16666666666669</v>
      </c>
      <c r="H33" s="280">
        <v>399.36666666666662</v>
      </c>
      <c r="I33" s="280">
        <v>410.18333333333334</v>
      </c>
      <c r="J33" s="280">
        <v>416.46666666666658</v>
      </c>
      <c r="K33" s="278">
        <v>403.9</v>
      </c>
      <c r="L33" s="278">
        <v>386.8</v>
      </c>
      <c r="M33" s="278">
        <v>254.35045</v>
      </c>
    </row>
    <row r="34" spans="1:13">
      <c r="A34" s="302">
        <v>25</v>
      </c>
      <c r="B34" s="278" t="s">
        <v>57</v>
      </c>
      <c r="C34" s="278">
        <v>2663.6</v>
      </c>
      <c r="D34" s="280">
        <v>2674.5333333333333</v>
      </c>
      <c r="E34" s="280">
        <v>2639.0666666666666</v>
      </c>
      <c r="F34" s="280">
        <v>2614.5333333333333</v>
      </c>
      <c r="G34" s="280">
        <v>2579.0666666666666</v>
      </c>
      <c r="H34" s="280">
        <v>2699.0666666666666</v>
      </c>
      <c r="I34" s="280">
        <v>2734.5333333333328</v>
      </c>
      <c r="J34" s="280">
        <v>2759.0666666666666</v>
      </c>
      <c r="K34" s="278">
        <v>2710</v>
      </c>
      <c r="L34" s="278">
        <v>2650</v>
      </c>
      <c r="M34" s="278">
        <v>6.4554900000000002</v>
      </c>
    </row>
    <row r="35" spans="1:13">
      <c r="A35" s="302">
        <v>26</v>
      </c>
      <c r="B35" s="278" t="s">
        <v>60</v>
      </c>
      <c r="C35" s="278">
        <v>2086.4499999999998</v>
      </c>
      <c r="D35" s="280">
        <v>2093.0166666666664</v>
      </c>
      <c r="E35" s="280">
        <v>2049.4333333333329</v>
      </c>
      <c r="F35" s="280">
        <v>2012.4166666666665</v>
      </c>
      <c r="G35" s="280">
        <v>1968.833333333333</v>
      </c>
      <c r="H35" s="280">
        <v>2130.0333333333328</v>
      </c>
      <c r="I35" s="280">
        <v>2173.6166666666668</v>
      </c>
      <c r="J35" s="280">
        <v>2210.6333333333328</v>
      </c>
      <c r="K35" s="278">
        <v>2136.6</v>
      </c>
      <c r="L35" s="278">
        <v>2056</v>
      </c>
      <c r="M35" s="278">
        <v>80.268469999999994</v>
      </c>
    </row>
    <row r="36" spans="1:13">
      <c r="A36" s="302">
        <v>27</v>
      </c>
      <c r="B36" s="278" t="s">
        <v>59</v>
      </c>
      <c r="C36" s="278">
        <v>4723.25</v>
      </c>
      <c r="D36" s="280">
        <v>4752.6333333333332</v>
      </c>
      <c r="E36" s="280">
        <v>4671.6166666666668</v>
      </c>
      <c r="F36" s="280">
        <v>4619.9833333333336</v>
      </c>
      <c r="G36" s="280">
        <v>4538.9666666666672</v>
      </c>
      <c r="H36" s="280">
        <v>4804.2666666666664</v>
      </c>
      <c r="I36" s="280">
        <v>4885.2833333333328</v>
      </c>
      <c r="J36" s="280">
        <v>4936.9166666666661</v>
      </c>
      <c r="K36" s="278">
        <v>4833.6499999999996</v>
      </c>
      <c r="L36" s="278">
        <v>4701</v>
      </c>
      <c r="M36" s="278">
        <v>3.9512399999999999</v>
      </c>
    </row>
    <row r="37" spans="1:13">
      <c r="A37" s="302">
        <v>28</v>
      </c>
      <c r="B37" s="278" t="s">
        <v>233</v>
      </c>
      <c r="C37" s="278">
        <v>1925.25</v>
      </c>
      <c r="D37" s="280">
        <v>1914.6666666666667</v>
      </c>
      <c r="E37" s="280">
        <v>1897.3333333333335</v>
      </c>
      <c r="F37" s="280">
        <v>1869.4166666666667</v>
      </c>
      <c r="G37" s="280">
        <v>1852.0833333333335</v>
      </c>
      <c r="H37" s="280">
        <v>1942.5833333333335</v>
      </c>
      <c r="I37" s="280">
        <v>1959.916666666667</v>
      </c>
      <c r="J37" s="280">
        <v>1987.8333333333335</v>
      </c>
      <c r="K37" s="278">
        <v>1932</v>
      </c>
      <c r="L37" s="278">
        <v>1886.75</v>
      </c>
      <c r="M37" s="278">
        <v>0.13893</v>
      </c>
    </row>
    <row r="38" spans="1:13">
      <c r="A38" s="302">
        <v>29</v>
      </c>
      <c r="B38" s="278" t="s">
        <v>61</v>
      </c>
      <c r="C38" s="278">
        <v>944.3</v>
      </c>
      <c r="D38" s="280">
        <v>955.43333333333339</v>
      </c>
      <c r="E38" s="280">
        <v>929.86666666666679</v>
      </c>
      <c r="F38" s="280">
        <v>915.43333333333339</v>
      </c>
      <c r="G38" s="280">
        <v>889.86666666666679</v>
      </c>
      <c r="H38" s="280">
        <v>969.86666666666679</v>
      </c>
      <c r="I38" s="280">
        <v>995.43333333333339</v>
      </c>
      <c r="J38" s="280">
        <v>1009.8666666666668</v>
      </c>
      <c r="K38" s="278">
        <v>981</v>
      </c>
      <c r="L38" s="278">
        <v>941</v>
      </c>
      <c r="M38" s="278">
        <v>7.6833799999999997</v>
      </c>
    </row>
    <row r="39" spans="1:13">
      <c r="A39" s="302">
        <v>30</v>
      </c>
      <c r="B39" s="278" t="s">
        <v>234</v>
      </c>
      <c r="C39" s="278">
        <v>243.7</v>
      </c>
      <c r="D39" s="280">
        <v>247.04999999999998</v>
      </c>
      <c r="E39" s="280">
        <v>238.79999999999995</v>
      </c>
      <c r="F39" s="280">
        <v>233.89999999999998</v>
      </c>
      <c r="G39" s="280">
        <v>225.64999999999995</v>
      </c>
      <c r="H39" s="280">
        <v>251.94999999999996</v>
      </c>
      <c r="I39" s="280">
        <v>260.20000000000005</v>
      </c>
      <c r="J39" s="280">
        <v>265.09999999999997</v>
      </c>
      <c r="K39" s="278">
        <v>255.3</v>
      </c>
      <c r="L39" s="278">
        <v>242.15</v>
      </c>
      <c r="M39" s="278">
        <v>103.02272000000001</v>
      </c>
    </row>
    <row r="40" spans="1:13">
      <c r="A40" s="302">
        <v>31</v>
      </c>
      <c r="B40" s="278" t="s">
        <v>62</v>
      </c>
      <c r="C40" s="278">
        <v>41.6</v>
      </c>
      <c r="D40" s="280">
        <v>42.199999999999996</v>
      </c>
      <c r="E40" s="280">
        <v>40.79999999999999</v>
      </c>
      <c r="F40" s="280">
        <v>39.999999999999993</v>
      </c>
      <c r="G40" s="280">
        <v>38.599999999999987</v>
      </c>
      <c r="H40" s="280">
        <v>42.999999999999993</v>
      </c>
      <c r="I40" s="280">
        <v>44.4</v>
      </c>
      <c r="J40" s="280">
        <v>45.199999999999996</v>
      </c>
      <c r="K40" s="278">
        <v>43.6</v>
      </c>
      <c r="L40" s="278">
        <v>41.4</v>
      </c>
      <c r="M40" s="278">
        <v>242.29615999999999</v>
      </c>
    </row>
    <row r="41" spans="1:13">
      <c r="A41" s="302">
        <v>32</v>
      </c>
      <c r="B41" s="278" t="s">
        <v>63</v>
      </c>
      <c r="C41" s="278">
        <v>33.450000000000003</v>
      </c>
      <c r="D41" s="280">
        <v>33.56666666666667</v>
      </c>
      <c r="E41" s="280">
        <v>33.183333333333337</v>
      </c>
      <c r="F41" s="280">
        <v>32.916666666666664</v>
      </c>
      <c r="G41" s="280">
        <v>32.533333333333331</v>
      </c>
      <c r="H41" s="280">
        <v>33.833333333333343</v>
      </c>
      <c r="I41" s="280">
        <v>34.216666666666683</v>
      </c>
      <c r="J41" s="280">
        <v>34.483333333333348</v>
      </c>
      <c r="K41" s="278">
        <v>33.950000000000003</v>
      </c>
      <c r="L41" s="278">
        <v>33.299999999999997</v>
      </c>
      <c r="M41" s="278">
        <v>21.392769999999999</v>
      </c>
    </row>
    <row r="42" spans="1:13">
      <c r="A42" s="302">
        <v>33</v>
      </c>
      <c r="B42" s="278" t="s">
        <v>64</v>
      </c>
      <c r="C42" s="278">
        <v>1335</v>
      </c>
      <c r="D42" s="280">
        <v>1343.3333333333333</v>
      </c>
      <c r="E42" s="280">
        <v>1314.6666666666665</v>
      </c>
      <c r="F42" s="280">
        <v>1294.3333333333333</v>
      </c>
      <c r="G42" s="280">
        <v>1265.6666666666665</v>
      </c>
      <c r="H42" s="280">
        <v>1363.6666666666665</v>
      </c>
      <c r="I42" s="280">
        <v>1392.333333333333</v>
      </c>
      <c r="J42" s="280">
        <v>1412.6666666666665</v>
      </c>
      <c r="K42" s="278">
        <v>1372</v>
      </c>
      <c r="L42" s="278">
        <v>1323</v>
      </c>
      <c r="M42" s="278">
        <v>8.82864</v>
      </c>
    </row>
    <row r="43" spans="1:13">
      <c r="A43" s="302">
        <v>34</v>
      </c>
      <c r="B43" s="278" t="s">
        <v>67</v>
      </c>
      <c r="C43" s="278">
        <v>450.85</v>
      </c>
      <c r="D43" s="280">
        <v>452.9666666666667</v>
      </c>
      <c r="E43" s="280">
        <v>445.93333333333339</v>
      </c>
      <c r="F43" s="280">
        <v>441.01666666666671</v>
      </c>
      <c r="G43" s="280">
        <v>433.98333333333341</v>
      </c>
      <c r="H43" s="280">
        <v>457.88333333333338</v>
      </c>
      <c r="I43" s="280">
        <v>464.91666666666669</v>
      </c>
      <c r="J43" s="280">
        <v>469.83333333333337</v>
      </c>
      <c r="K43" s="278">
        <v>460</v>
      </c>
      <c r="L43" s="278">
        <v>448.05</v>
      </c>
      <c r="M43" s="278">
        <v>15.02999</v>
      </c>
    </row>
    <row r="44" spans="1:13">
      <c r="A44" s="302">
        <v>35</v>
      </c>
      <c r="B44" s="278" t="s">
        <v>66</v>
      </c>
      <c r="C44" s="278">
        <v>67.75</v>
      </c>
      <c r="D44" s="280">
        <v>66.266666666666666</v>
      </c>
      <c r="E44" s="280">
        <v>63.733333333333334</v>
      </c>
      <c r="F44" s="280">
        <v>59.716666666666669</v>
      </c>
      <c r="G44" s="280">
        <v>57.183333333333337</v>
      </c>
      <c r="H44" s="280">
        <v>70.283333333333331</v>
      </c>
      <c r="I44" s="280">
        <v>72.816666666666663</v>
      </c>
      <c r="J44" s="280">
        <v>76.833333333333329</v>
      </c>
      <c r="K44" s="278">
        <v>68.8</v>
      </c>
      <c r="L44" s="278">
        <v>62.25</v>
      </c>
      <c r="M44" s="278">
        <v>335.61469</v>
      </c>
    </row>
    <row r="45" spans="1:13">
      <c r="A45" s="302">
        <v>36</v>
      </c>
      <c r="B45" s="278" t="s">
        <v>68</v>
      </c>
      <c r="C45" s="278">
        <v>277.3</v>
      </c>
      <c r="D45" s="280">
        <v>276.39999999999998</v>
      </c>
      <c r="E45" s="280">
        <v>272.04999999999995</v>
      </c>
      <c r="F45" s="280">
        <v>266.79999999999995</v>
      </c>
      <c r="G45" s="280">
        <v>262.44999999999993</v>
      </c>
      <c r="H45" s="280">
        <v>281.64999999999998</v>
      </c>
      <c r="I45" s="280">
        <v>286</v>
      </c>
      <c r="J45" s="280">
        <v>291.25</v>
      </c>
      <c r="K45" s="278">
        <v>280.75</v>
      </c>
      <c r="L45" s="278">
        <v>271.14999999999998</v>
      </c>
      <c r="M45" s="278">
        <v>34.992510000000003</v>
      </c>
    </row>
    <row r="46" spans="1:13">
      <c r="A46" s="302">
        <v>37</v>
      </c>
      <c r="B46" s="278" t="s">
        <v>71</v>
      </c>
      <c r="C46" s="278">
        <v>27.3</v>
      </c>
      <c r="D46" s="280">
        <v>27.516666666666666</v>
      </c>
      <c r="E46" s="280">
        <v>26.783333333333331</v>
      </c>
      <c r="F46" s="280">
        <v>26.266666666666666</v>
      </c>
      <c r="G46" s="280">
        <v>25.533333333333331</v>
      </c>
      <c r="H46" s="280">
        <v>28.033333333333331</v>
      </c>
      <c r="I46" s="280">
        <v>28.766666666666666</v>
      </c>
      <c r="J46" s="280">
        <v>29.283333333333331</v>
      </c>
      <c r="K46" s="278">
        <v>28.25</v>
      </c>
      <c r="L46" s="278">
        <v>27</v>
      </c>
      <c r="M46" s="278">
        <v>884.25003000000004</v>
      </c>
    </row>
    <row r="47" spans="1:13">
      <c r="A47" s="302">
        <v>38</v>
      </c>
      <c r="B47" s="278" t="s">
        <v>75</v>
      </c>
      <c r="C47" s="278">
        <v>318.2</v>
      </c>
      <c r="D47" s="280">
        <v>317.88333333333333</v>
      </c>
      <c r="E47" s="280">
        <v>311.41666666666663</v>
      </c>
      <c r="F47" s="280">
        <v>304.63333333333333</v>
      </c>
      <c r="G47" s="280">
        <v>298.16666666666663</v>
      </c>
      <c r="H47" s="280">
        <v>324.66666666666663</v>
      </c>
      <c r="I47" s="280">
        <v>331.13333333333333</v>
      </c>
      <c r="J47" s="280">
        <v>337.91666666666663</v>
      </c>
      <c r="K47" s="278">
        <v>324.35000000000002</v>
      </c>
      <c r="L47" s="278">
        <v>311.10000000000002</v>
      </c>
      <c r="M47" s="278">
        <v>138.83667</v>
      </c>
    </row>
    <row r="48" spans="1:13">
      <c r="A48" s="302">
        <v>39</v>
      </c>
      <c r="B48" s="278" t="s">
        <v>70</v>
      </c>
      <c r="C48" s="278">
        <v>554.1</v>
      </c>
      <c r="D48" s="280">
        <v>550.13333333333333</v>
      </c>
      <c r="E48" s="280">
        <v>543.36666666666667</v>
      </c>
      <c r="F48" s="280">
        <v>532.63333333333333</v>
      </c>
      <c r="G48" s="280">
        <v>525.86666666666667</v>
      </c>
      <c r="H48" s="280">
        <v>560.86666666666667</v>
      </c>
      <c r="I48" s="280">
        <v>567.63333333333333</v>
      </c>
      <c r="J48" s="280">
        <v>578.36666666666667</v>
      </c>
      <c r="K48" s="278">
        <v>556.9</v>
      </c>
      <c r="L48" s="278">
        <v>539.4</v>
      </c>
      <c r="M48" s="278">
        <v>144.86154999999999</v>
      </c>
    </row>
    <row r="49" spans="1:13">
      <c r="A49" s="302">
        <v>40</v>
      </c>
      <c r="B49" s="278" t="s">
        <v>126</v>
      </c>
      <c r="C49" s="278">
        <v>202.5</v>
      </c>
      <c r="D49" s="280">
        <v>203.54999999999998</v>
      </c>
      <c r="E49" s="280">
        <v>199.64999999999998</v>
      </c>
      <c r="F49" s="280">
        <v>196.79999999999998</v>
      </c>
      <c r="G49" s="280">
        <v>192.89999999999998</v>
      </c>
      <c r="H49" s="280">
        <v>206.39999999999998</v>
      </c>
      <c r="I49" s="280">
        <v>210.3</v>
      </c>
      <c r="J49" s="280">
        <v>213.14999999999998</v>
      </c>
      <c r="K49" s="278">
        <v>207.45</v>
      </c>
      <c r="L49" s="278">
        <v>200.7</v>
      </c>
      <c r="M49" s="278">
        <v>119.10823000000001</v>
      </c>
    </row>
    <row r="50" spans="1:13">
      <c r="A50" s="302">
        <v>41</v>
      </c>
      <c r="B50" s="278" t="s">
        <v>72</v>
      </c>
      <c r="C50" s="278">
        <v>328.5</v>
      </c>
      <c r="D50" s="280">
        <v>329.2833333333333</v>
      </c>
      <c r="E50" s="280">
        <v>319.91666666666663</v>
      </c>
      <c r="F50" s="280">
        <v>311.33333333333331</v>
      </c>
      <c r="G50" s="280">
        <v>301.96666666666664</v>
      </c>
      <c r="H50" s="280">
        <v>337.86666666666662</v>
      </c>
      <c r="I50" s="280">
        <v>347.23333333333329</v>
      </c>
      <c r="J50" s="280">
        <v>355.81666666666661</v>
      </c>
      <c r="K50" s="278">
        <v>338.65</v>
      </c>
      <c r="L50" s="278">
        <v>320.7</v>
      </c>
      <c r="M50" s="278">
        <v>269.71956</v>
      </c>
    </row>
    <row r="51" spans="1:13">
      <c r="A51" s="302">
        <v>42</v>
      </c>
      <c r="B51" s="278" t="s">
        <v>235</v>
      </c>
      <c r="C51" s="278">
        <v>850.25</v>
      </c>
      <c r="D51" s="280">
        <v>854.4</v>
      </c>
      <c r="E51" s="280">
        <v>840.84999999999991</v>
      </c>
      <c r="F51" s="280">
        <v>831.44999999999993</v>
      </c>
      <c r="G51" s="280">
        <v>817.89999999999986</v>
      </c>
      <c r="H51" s="280">
        <v>863.8</v>
      </c>
      <c r="I51" s="280">
        <v>877.34999999999991</v>
      </c>
      <c r="J51" s="280">
        <v>886.75</v>
      </c>
      <c r="K51" s="278">
        <v>867.95</v>
      </c>
      <c r="L51" s="278">
        <v>845</v>
      </c>
      <c r="M51" s="278">
        <v>0.2833</v>
      </c>
    </row>
    <row r="52" spans="1:13">
      <c r="A52" s="302">
        <v>43</v>
      </c>
      <c r="B52" s="278" t="s">
        <v>73</v>
      </c>
      <c r="C52" s="278">
        <v>9583.15</v>
      </c>
      <c r="D52" s="280">
        <v>9539.4</v>
      </c>
      <c r="E52" s="280">
        <v>9428.7999999999993</v>
      </c>
      <c r="F52" s="280">
        <v>9274.4499999999989</v>
      </c>
      <c r="G52" s="280">
        <v>9163.8499999999985</v>
      </c>
      <c r="H52" s="280">
        <v>9693.75</v>
      </c>
      <c r="I52" s="280">
        <v>9804.3500000000022</v>
      </c>
      <c r="J52" s="280">
        <v>9958.7000000000007</v>
      </c>
      <c r="K52" s="278">
        <v>9650</v>
      </c>
      <c r="L52" s="278">
        <v>9385.0499999999993</v>
      </c>
      <c r="M52" s="278">
        <v>0.40889999999999999</v>
      </c>
    </row>
    <row r="53" spans="1:13">
      <c r="A53" s="302">
        <v>44</v>
      </c>
      <c r="B53" s="278" t="s">
        <v>76</v>
      </c>
      <c r="C53" s="278">
        <v>3125.65</v>
      </c>
      <c r="D53" s="280">
        <v>3145.5499999999997</v>
      </c>
      <c r="E53" s="280">
        <v>3095.0999999999995</v>
      </c>
      <c r="F53" s="280">
        <v>3064.5499999999997</v>
      </c>
      <c r="G53" s="280">
        <v>3014.0999999999995</v>
      </c>
      <c r="H53" s="280">
        <v>3176.0999999999995</v>
      </c>
      <c r="I53" s="280">
        <v>3226.5499999999993</v>
      </c>
      <c r="J53" s="280">
        <v>3257.0999999999995</v>
      </c>
      <c r="K53" s="278">
        <v>3196</v>
      </c>
      <c r="L53" s="278">
        <v>3115</v>
      </c>
      <c r="M53" s="278">
        <v>8.7024799999999995</v>
      </c>
    </row>
    <row r="54" spans="1:13">
      <c r="A54" s="302">
        <v>45</v>
      </c>
      <c r="B54" s="278" t="s">
        <v>82</v>
      </c>
      <c r="C54" s="278">
        <v>580.1</v>
      </c>
      <c r="D54" s="280">
        <v>583.16666666666663</v>
      </c>
      <c r="E54" s="280">
        <v>567.43333333333328</v>
      </c>
      <c r="F54" s="280">
        <v>554.76666666666665</v>
      </c>
      <c r="G54" s="280">
        <v>539.0333333333333</v>
      </c>
      <c r="H54" s="280">
        <v>595.83333333333326</v>
      </c>
      <c r="I54" s="280">
        <v>611.56666666666661</v>
      </c>
      <c r="J54" s="280">
        <v>624.23333333333323</v>
      </c>
      <c r="K54" s="278">
        <v>598.9</v>
      </c>
      <c r="L54" s="278">
        <v>570.5</v>
      </c>
      <c r="M54" s="278">
        <v>13.15789</v>
      </c>
    </row>
    <row r="55" spans="1:13">
      <c r="A55" s="302">
        <v>46</v>
      </c>
      <c r="B55" s="278" t="s">
        <v>77</v>
      </c>
      <c r="C55" s="278">
        <v>332.2</v>
      </c>
      <c r="D55" s="280">
        <v>335.06666666666666</v>
      </c>
      <c r="E55" s="280">
        <v>327.13333333333333</v>
      </c>
      <c r="F55" s="280">
        <v>322.06666666666666</v>
      </c>
      <c r="G55" s="280">
        <v>314.13333333333333</v>
      </c>
      <c r="H55" s="280">
        <v>340.13333333333333</v>
      </c>
      <c r="I55" s="280">
        <v>348.06666666666661</v>
      </c>
      <c r="J55" s="280">
        <v>353.13333333333333</v>
      </c>
      <c r="K55" s="278">
        <v>343</v>
      </c>
      <c r="L55" s="278">
        <v>330</v>
      </c>
      <c r="M55" s="278">
        <v>50.91</v>
      </c>
    </row>
    <row r="56" spans="1:13">
      <c r="A56" s="302">
        <v>47</v>
      </c>
      <c r="B56" s="278" t="s">
        <v>78</v>
      </c>
      <c r="C56" s="278">
        <v>83.95</v>
      </c>
      <c r="D56" s="280">
        <v>84.88333333333334</v>
      </c>
      <c r="E56" s="280">
        <v>82.216666666666683</v>
      </c>
      <c r="F56" s="280">
        <v>80.483333333333348</v>
      </c>
      <c r="G56" s="280">
        <v>77.816666666666691</v>
      </c>
      <c r="H56" s="280">
        <v>86.616666666666674</v>
      </c>
      <c r="I56" s="280">
        <v>89.283333333333331</v>
      </c>
      <c r="J56" s="280">
        <v>91.016666666666666</v>
      </c>
      <c r="K56" s="278">
        <v>87.55</v>
      </c>
      <c r="L56" s="278">
        <v>83.15</v>
      </c>
      <c r="M56" s="278">
        <v>100.66061000000001</v>
      </c>
    </row>
    <row r="57" spans="1:13">
      <c r="A57" s="302">
        <v>48</v>
      </c>
      <c r="B57" s="278" t="s">
        <v>79</v>
      </c>
      <c r="C57" s="278">
        <v>118.75</v>
      </c>
      <c r="D57" s="280">
        <v>119.46666666666665</v>
      </c>
      <c r="E57" s="280">
        <v>117.48333333333331</v>
      </c>
      <c r="F57" s="280">
        <v>116.21666666666665</v>
      </c>
      <c r="G57" s="280">
        <v>114.23333333333331</v>
      </c>
      <c r="H57" s="280">
        <v>120.73333333333331</v>
      </c>
      <c r="I57" s="280">
        <v>122.71666666666665</v>
      </c>
      <c r="J57" s="280">
        <v>123.98333333333331</v>
      </c>
      <c r="K57" s="278">
        <v>121.45</v>
      </c>
      <c r="L57" s="278">
        <v>118.2</v>
      </c>
      <c r="M57" s="278">
        <v>5.3039300000000003</v>
      </c>
    </row>
    <row r="58" spans="1:13">
      <c r="A58" s="302">
        <v>49</v>
      </c>
      <c r="B58" s="278" t="s">
        <v>83</v>
      </c>
      <c r="C58" s="278">
        <v>149.35</v>
      </c>
      <c r="D58" s="280">
        <v>148.96666666666667</v>
      </c>
      <c r="E58" s="280">
        <v>146.68333333333334</v>
      </c>
      <c r="F58" s="280">
        <v>144.01666666666668</v>
      </c>
      <c r="G58" s="280">
        <v>141.73333333333335</v>
      </c>
      <c r="H58" s="280">
        <v>151.63333333333333</v>
      </c>
      <c r="I58" s="280">
        <v>153.91666666666669</v>
      </c>
      <c r="J58" s="280">
        <v>156.58333333333331</v>
      </c>
      <c r="K58" s="278">
        <v>151.25</v>
      </c>
      <c r="L58" s="278">
        <v>146.30000000000001</v>
      </c>
      <c r="M58" s="278">
        <v>67.482609999999994</v>
      </c>
    </row>
    <row r="59" spans="1:13">
      <c r="A59" s="302">
        <v>50</v>
      </c>
      <c r="B59" s="278" t="s">
        <v>84</v>
      </c>
      <c r="C59" s="278">
        <v>570.29999999999995</v>
      </c>
      <c r="D59" s="280">
        <v>573.63333333333333</v>
      </c>
      <c r="E59" s="280">
        <v>562.26666666666665</v>
      </c>
      <c r="F59" s="280">
        <v>554.23333333333335</v>
      </c>
      <c r="G59" s="280">
        <v>542.86666666666667</v>
      </c>
      <c r="H59" s="280">
        <v>581.66666666666663</v>
      </c>
      <c r="I59" s="280">
        <v>593.03333333333319</v>
      </c>
      <c r="J59" s="280">
        <v>601.06666666666661</v>
      </c>
      <c r="K59" s="278">
        <v>585</v>
      </c>
      <c r="L59" s="278">
        <v>565.6</v>
      </c>
      <c r="M59" s="278">
        <v>143.88640000000001</v>
      </c>
    </row>
    <row r="60" spans="1:13">
      <c r="A60" s="302">
        <v>51</v>
      </c>
      <c r="B60" s="278" t="s">
        <v>236</v>
      </c>
      <c r="C60" s="278">
        <v>136.19999999999999</v>
      </c>
      <c r="D60" s="280">
        <v>135.41666666666666</v>
      </c>
      <c r="E60" s="280">
        <v>132.83333333333331</v>
      </c>
      <c r="F60" s="280">
        <v>129.46666666666667</v>
      </c>
      <c r="G60" s="280">
        <v>126.88333333333333</v>
      </c>
      <c r="H60" s="280">
        <v>138.7833333333333</v>
      </c>
      <c r="I60" s="280">
        <v>141.36666666666662</v>
      </c>
      <c r="J60" s="280">
        <v>144.73333333333329</v>
      </c>
      <c r="K60" s="278">
        <v>138</v>
      </c>
      <c r="L60" s="278">
        <v>132.05000000000001</v>
      </c>
      <c r="M60" s="278">
        <v>8.4887899999999998</v>
      </c>
    </row>
    <row r="61" spans="1:13">
      <c r="A61" s="302">
        <v>52</v>
      </c>
      <c r="B61" s="278" t="s">
        <v>85</v>
      </c>
      <c r="C61" s="278">
        <v>129.6</v>
      </c>
      <c r="D61" s="280">
        <v>129.4</v>
      </c>
      <c r="E61" s="280">
        <v>127.95000000000002</v>
      </c>
      <c r="F61" s="280">
        <v>126.30000000000001</v>
      </c>
      <c r="G61" s="280">
        <v>124.85000000000002</v>
      </c>
      <c r="H61" s="280">
        <v>131.05000000000001</v>
      </c>
      <c r="I61" s="280">
        <v>132.5</v>
      </c>
      <c r="J61" s="280">
        <v>134.15</v>
      </c>
      <c r="K61" s="278">
        <v>130.85</v>
      </c>
      <c r="L61" s="278">
        <v>127.75</v>
      </c>
      <c r="M61" s="278">
        <v>62.96866</v>
      </c>
    </row>
    <row r="62" spans="1:13">
      <c r="A62" s="302">
        <v>53</v>
      </c>
      <c r="B62" s="278" t="s">
        <v>86</v>
      </c>
      <c r="C62" s="278">
        <v>1351.8</v>
      </c>
      <c r="D62" s="280">
        <v>1345.8333333333333</v>
      </c>
      <c r="E62" s="280">
        <v>1326.9666666666665</v>
      </c>
      <c r="F62" s="280">
        <v>1302.1333333333332</v>
      </c>
      <c r="G62" s="280">
        <v>1283.2666666666664</v>
      </c>
      <c r="H62" s="280">
        <v>1370.6666666666665</v>
      </c>
      <c r="I62" s="280">
        <v>1389.5333333333333</v>
      </c>
      <c r="J62" s="280">
        <v>1414.3666666666666</v>
      </c>
      <c r="K62" s="278">
        <v>1364.7</v>
      </c>
      <c r="L62" s="278">
        <v>1321</v>
      </c>
      <c r="M62" s="278">
        <v>10.56371</v>
      </c>
    </row>
    <row r="63" spans="1:13">
      <c r="A63" s="302">
        <v>54</v>
      </c>
      <c r="B63" s="278" t="s">
        <v>87</v>
      </c>
      <c r="C63" s="278">
        <v>378.35</v>
      </c>
      <c r="D63" s="280">
        <v>378.4666666666667</v>
      </c>
      <c r="E63" s="280">
        <v>371.08333333333337</v>
      </c>
      <c r="F63" s="280">
        <v>363.81666666666666</v>
      </c>
      <c r="G63" s="280">
        <v>356.43333333333334</v>
      </c>
      <c r="H63" s="280">
        <v>385.73333333333341</v>
      </c>
      <c r="I63" s="280">
        <v>393.11666666666673</v>
      </c>
      <c r="J63" s="280">
        <v>400.38333333333344</v>
      </c>
      <c r="K63" s="278">
        <v>385.85</v>
      </c>
      <c r="L63" s="278">
        <v>371.2</v>
      </c>
      <c r="M63" s="278">
        <v>19.834420000000001</v>
      </c>
    </row>
    <row r="64" spans="1:13">
      <c r="A64" s="302">
        <v>55</v>
      </c>
      <c r="B64" s="278" t="s">
        <v>237</v>
      </c>
      <c r="C64" s="278">
        <v>625.85</v>
      </c>
      <c r="D64" s="280">
        <v>620.36666666666667</v>
      </c>
      <c r="E64" s="280">
        <v>607.73333333333335</v>
      </c>
      <c r="F64" s="280">
        <v>589.61666666666667</v>
      </c>
      <c r="G64" s="280">
        <v>576.98333333333335</v>
      </c>
      <c r="H64" s="280">
        <v>638.48333333333335</v>
      </c>
      <c r="I64" s="280">
        <v>651.11666666666679</v>
      </c>
      <c r="J64" s="280">
        <v>669.23333333333335</v>
      </c>
      <c r="K64" s="278">
        <v>633</v>
      </c>
      <c r="L64" s="278">
        <v>602.25</v>
      </c>
      <c r="M64" s="278">
        <v>3.6835300000000002</v>
      </c>
    </row>
    <row r="65" spans="1:13">
      <c r="A65" s="302">
        <v>56</v>
      </c>
      <c r="B65" s="278" t="s">
        <v>238</v>
      </c>
      <c r="C65" s="278">
        <v>207.85</v>
      </c>
      <c r="D65" s="280">
        <v>209.36666666666665</v>
      </c>
      <c r="E65" s="280">
        <v>205.93333333333328</v>
      </c>
      <c r="F65" s="280">
        <v>204.01666666666662</v>
      </c>
      <c r="G65" s="280">
        <v>200.58333333333326</v>
      </c>
      <c r="H65" s="280">
        <v>211.2833333333333</v>
      </c>
      <c r="I65" s="280">
        <v>214.71666666666664</v>
      </c>
      <c r="J65" s="280">
        <v>216.63333333333333</v>
      </c>
      <c r="K65" s="278">
        <v>212.8</v>
      </c>
      <c r="L65" s="278">
        <v>207.45</v>
      </c>
      <c r="M65" s="278">
        <v>2.4708000000000001</v>
      </c>
    </row>
    <row r="66" spans="1:13">
      <c r="A66" s="302">
        <v>57</v>
      </c>
      <c r="B66" s="278" t="s">
        <v>88</v>
      </c>
      <c r="C66" s="278">
        <v>338.35</v>
      </c>
      <c r="D66" s="280">
        <v>342.11666666666662</v>
      </c>
      <c r="E66" s="280">
        <v>331.23333333333323</v>
      </c>
      <c r="F66" s="280">
        <v>324.11666666666662</v>
      </c>
      <c r="G66" s="280">
        <v>313.23333333333323</v>
      </c>
      <c r="H66" s="280">
        <v>349.23333333333323</v>
      </c>
      <c r="I66" s="280">
        <v>360.11666666666656</v>
      </c>
      <c r="J66" s="280">
        <v>367.23333333333323</v>
      </c>
      <c r="K66" s="278">
        <v>353</v>
      </c>
      <c r="L66" s="278">
        <v>335</v>
      </c>
      <c r="M66" s="278">
        <v>57.971110000000003</v>
      </c>
    </row>
    <row r="67" spans="1:13">
      <c r="A67" s="302">
        <v>58</v>
      </c>
      <c r="B67" s="278" t="s">
        <v>94</v>
      </c>
      <c r="C67" s="278">
        <v>138.80000000000001</v>
      </c>
      <c r="D67" s="280">
        <v>138.65</v>
      </c>
      <c r="E67" s="280">
        <v>136.80000000000001</v>
      </c>
      <c r="F67" s="280">
        <v>134.80000000000001</v>
      </c>
      <c r="G67" s="280">
        <v>132.95000000000002</v>
      </c>
      <c r="H67" s="280">
        <v>140.65</v>
      </c>
      <c r="I67" s="280">
        <v>142.49999999999997</v>
      </c>
      <c r="J67" s="280">
        <v>144.5</v>
      </c>
      <c r="K67" s="278">
        <v>140.5</v>
      </c>
      <c r="L67" s="278">
        <v>136.65</v>
      </c>
      <c r="M67" s="278">
        <v>80.909779999999998</v>
      </c>
    </row>
    <row r="68" spans="1:13">
      <c r="A68" s="302">
        <v>59</v>
      </c>
      <c r="B68" s="278" t="s">
        <v>89</v>
      </c>
      <c r="C68" s="278">
        <v>443.9</v>
      </c>
      <c r="D68" s="280">
        <v>449.63333333333338</v>
      </c>
      <c r="E68" s="280">
        <v>435.61666666666679</v>
      </c>
      <c r="F68" s="280">
        <v>427.33333333333343</v>
      </c>
      <c r="G68" s="280">
        <v>413.31666666666683</v>
      </c>
      <c r="H68" s="280">
        <v>457.91666666666674</v>
      </c>
      <c r="I68" s="280">
        <v>471.93333333333328</v>
      </c>
      <c r="J68" s="280">
        <v>480.2166666666667</v>
      </c>
      <c r="K68" s="278">
        <v>463.65</v>
      </c>
      <c r="L68" s="278">
        <v>441.35</v>
      </c>
      <c r="M68" s="278">
        <v>40.501390000000001</v>
      </c>
    </row>
    <row r="69" spans="1:13">
      <c r="A69" s="302">
        <v>60</v>
      </c>
      <c r="B69" s="278" t="s">
        <v>239</v>
      </c>
      <c r="C69" s="278">
        <v>500.4</v>
      </c>
      <c r="D69" s="280">
        <v>500.33333333333331</v>
      </c>
      <c r="E69" s="280">
        <v>497.06666666666661</v>
      </c>
      <c r="F69" s="280">
        <v>493.73333333333329</v>
      </c>
      <c r="G69" s="280">
        <v>490.46666666666658</v>
      </c>
      <c r="H69" s="280">
        <v>503.66666666666663</v>
      </c>
      <c r="I69" s="280">
        <v>506.93333333333339</v>
      </c>
      <c r="J69" s="280">
        <v>510.26666666666665</v>
      </c>
      <c r="K69" s="278">
        <v>503.6</v>
      </c>
      <c r="L69" s="278">
        <v>497</v>
      </c>
      <c r="M69" s="278">
        <v>1.63043</v>
      </c>
    </row>
    <row r="70" spans="1:13">
      <c r="A70" s="302">
        <v>61</v>
      </c>
      <c r="B70" s="278" t="s">
        <v>92</v>
      </c>
      <c r="C70" s="278">
        <v>2335.1999999999998</v>
      </c>
      <c r="D70" s="280">
        <v>2358.5166666666664</v>
      </c>
      <c r="E70" s="280">
        <v>2304.0333333333328</v>
      </c>
      <c r="F70" s="280">
        <v>2272.8666666666663</v>
      </c>
      <c r="G70" s="280">
        <v>2218.3833333333328</v>
      </c>
      <c r="H70" s="280">
        <v>2389.6833333333329</v>
      </c>
      <c r="I70" s="280">
        <v>2444.1666666666665</v>
      </c>
      <c r="J70" s="280">
        <v>2475.333333333333</v>
      </c>
      <c r="K70" s="278">
        <v>2413</v>
      </c>
      <c r="L70" s="278">
        <v>2327.35</v>
      </c>
      <c r="M70" s="278">
        <v>6.0019</v>
      </c>
    </row>
    <row r="71" spans="1:13">
      <c r="A71" s="302">
        <v>62</v>
      </c>
      <c r="B71" s="278" t="s">
        <v>95</v>
      </c>
      <c r="C71" s="278">
        <v>3735.1</v>
      </c>
      <c r="D71" s="280">
        <v>3743.6833333333329</v>
      </c>
      <c r="E71" s="280">
        <v>3708.4666666666658</v>
      </c>
      <c r="F71" s="280">
        <v>3681.833333333333</v>
      </c>
      <c r="G71" s="280">
        <v>3646.6166666666659</v>
      </c>
      <c r="H71" s="280">
        <v>3770.3166666666657</v>
      </c>
      <c r="I71" s="280">
        <v>3805.5333333333328</v>
      </c>
      <c r="J71" s="280">
        <v>3832.1666666666656</v>
      </c>
      <c r="K71" s="278">
        <v>3778.9</v>
      </c>
      <c r="L71" s="278">
        <v>3717.05</v>
      </c>
      <c r="M71" s="278">
        <v>8.9938699999999994</v>
      </c>
    </row>
    <row r="72" spans="1:13">
      <c r="A72" s="302">
        <v>63</v>
      </c>
      <c r="B72" s="278" t="s">
        <v>240</v>
      </c>
      <c r="C72" s="278">
        <v>44.15</v>
      </c>
      <c r="D72" s="280">
        <v>42.766666666666673</v>
      </c>
      <c r="E72" s="280">
        <v>41.383333333333347</v>
      </c>
      <c r="F72" s="280">
        <v>38.616666666666674</v>
      </c>
      <c r="G72" s="280">
        <v>37.233333333333348</v>
      </c>
      <c r="H72" s="280">
        <v>45.533333333333346</v>
      </c>
      <c r="I72" s="280">
        <v>46.916666666666671</v>
      </c>
      <c r="J72" s="280">
        <v>49.683333333333344</v>
      </c>
      <c r="K72" s="278">
        <v>44.15</v>
      </c>
      <c r="L72" s="278">
        <v>40</v>
      </c>
      <c r="M72" s="278">
        <v>21.998339999999999</v>
      </c>
    </row>
    <row r="73" spans="1:13">
      <c r="A73" s="302">
        <v>64</v>
      </c>
      <c r="B73" s="278" t="s">
        <v>96</v>
      </c>
      <c r="C73" s="278">
        <v>14099.6</v>
      </c>
      <c r="D73" s="280">
        <v>13982.866666666667</v>
      </c>
      <c r="E73" s="280">
        <v>13766.733333333334</v>
      </c>
      <c r="F73" s="280">
        <v>13433.866666666667</v>
      </c>
      <c r="G73" s="280">
        <v>13217.733333333334</v>
      </c>
      <c r="H73" s="280">
        <v>14315.733333333334</v>
      </c>
      <c r="I73" s="280">
        <v>14531.866666666669</v>
      </c>
      <c r="J73" s="280">
        <v>14864.733333333334</v>
      </c>
      <c r="K73" s="278">
        <v>14199</v>
      </c>
      <c r="L73" s="278">
        <v>13650</v>
      </c>
      <c r="M73" s="278">
        <v>2.35025</v>
      </c>
    </row>
    <row r="74" spans="1:13">
      <c r="A74" s="302">
        <v>65</v>
      </c>
      <c r="B74" s="278" t="s">
        <v>241</v>
      </c>
      <c r="C74" s="278">
        <v>190.95</v>
      </c>
      <c r="D74" s="280">
        <v>188.9</v>
      </c>
      <c r="E74" s="280">
        <v>184.10000000000002</v>
      </c>
      <c r="F74" s="280">
        <v>177.25000000000003</v>
      </c>
      <c r="G74" s="280">
        <v>172.45000000000005</v>
      </c>
      <c r="H74" s="280">
        <v>195.75</v>
      </c>
      <c r="I74" s="280">
        <v>200.55</v>
      </c>
      <c r="J74" s="280">
        <v>207.39999999999998</v>
      </c>
      <c r="K74" s="278">
        <v>193.7</v>
      </c>
      <c r="L74" s="278">
        <v>182.05</v>
      </c>
      <c r="M74" s="278">
        <v>10.07579</v>
      </c>
    </row>
    <row r="75" spans="1:13">
      <c r="A75" s="302">
        <v>66</v>
      </c>
      <c r="B75" s="278" t="s">
        <v>242</v>
      </c>
      <c r="C75" s="278">
        <v>651.85</v>
      </c>
      <c r="D75" s="280">
        <v>649.38333333333333</v>
      </c>
      <c r="E75" s="280">
        <v>635.76666666666665</v>
      </c>
      <c r="F75" s="280">
        <v>619.68333333333328</v>
      </c>
      <c r="G75" s="280">
        <v>606.06666666666661</v>
      </c>
      <c r="H75" s="280">
        <v>665.4666666666667</v>
      </c>
      <c r="I75" s="280">
        <v>679.08333333333326</v>
      </c>
      <c r="J75" s="280">
        <v>695.16666666666674</v>
      </c>
      <c r="K75" s="278">
        <v>663</v>
      </c>
      <c r="L75" s="278">
        <v>633.29999999999995</v>
      </c>
      <c r="M75" s="278">
        <v>1.90832</v>
      </c>
    </row>
    <row r="76" spans="1:13">
      <c r="A76" s="302">
        <v>67</v>
      </c>
      <c r="B76" s="278" t="s">
        <v>243</v>
      </c>
      <c r="C76" s="278">
        <v>64.400000000000006</v>
      </c>
      <c r="D76" s="280">
        <v>64.683333333333337</v>
      </c>
      <c r="E76" s="280">
        <v>63.216666666666669</v>
      </c>
      <c r="F76" s="280">
        <v>62.033333333333331</v>
      </c>
      <c r="G76" s="280">
        <v>60.566666666666663</v>
      </c>
      <c r="H76" s="280">
        <v>65.866666666666674</v>
      </c>
      <c r="I76" s="280">
        <v>67.333333333333343</v>
      </c>
      <c r="J76" s="280">
        <v>68.51666666666668</v>
      </c>
      <c r="K76" s="278">
        <v>66.150000000000006</v>
      </c>
      <c r="L76" s="278">
        <v>63.5</v>
      </c>
      <c r="M76" s="278">
        <v>11.89805</v>
      </c>
    </row>
    <row r="77" spans="1:13">
      <c r="A77" s="302">
        <v>68</v>
      </c>
      <c r="B77" s="278" t="s">
        <v>98</v>
      </c>
      <c r="C77" s="278">
        <v>823.55</v>
      </c>
      <c r="D77" s="280">
        <v>819.23333333333323</v>
      </c>
      <c r="E77" s="280">
        <v>802.81666666666649</v>
      </c>
      <c r="F77" s="280">
        <v>782.08333333333326</v>
      </c>
      <c r="G77" s="280">
        <v>765.66666666666652</v>
      </c>
      <c r="H77" s="280">
        <v>839.96666666666647</v>
      </c>
      <c r="I77" s="280">
        <v>856.38333333333321</v>
      </c>
      <c r="J77" s="280">
        <v>877.11666666666645</v>
      </c>
      <c r="K77" s="278">
        <v>835.65</v>
      </c>
      <c r="L77" s="278">
        <v>798.5</v>
      </c>
      <c r="M77" s="278">
        <v>76.761150000000001</v>
      </c>
    </row>
    <row r="78" spans="1:13">
      <c r="A78" s="302">
        <v>69</v>
      </c>
      <c r="B78" s="278" t="s">
        <v>99</v>
      </c>
      <c r="C78" s="278">
        <v>154.80000000000001</v>
      </c>
      <c r="D78" s="280">
        <v>153.56666666666669</v>
      </c>
      <c r="E78" s="280">
        <v>151.23333333333338</v>
      </c>
      <c r="F78" s="280">
        <v>147.66666666666669</v>
      </c>
      <c r="G78" s="280">
        <v>145.33333333333337</v>
      </c>
      <c r="H78" s="280">
        <v>157.13333333333338</v>
      </c>
      <c r="I78" s="280">
        <v>159.4666666666667</v>
      </c>
      <c r="J78" s="280">
        <v>163.03333333333339</v>
      </c>
      <c r="K78" s="278">
        <v>155.9</v>
      </c>
      <c r="L78" s="278">
        <v>150</v>
      </c>
      <c r="M78" s="278">
        <v>25.058730000000001</v>
      </c>
    </row>
    <row r="79" spans="1:13">
      <c r="A79" s="302">
        <v>70</v>
      </c>
      <c r="B79" s="278" t="s">
        <v>100</v>
      </c>
      <c r="C79" s="278">
        <v>43.75</v>
      </c>
      <c r="D79" s="280">
        <v>44.233333333333327</v>
      </c>
      <c r="E79" s="280">
        <v>43.066666666666656</v>
      </c>
      <c r="F79" s="280">
        <v>42.383333333333326</v>
      </c>
      <c r="G79" s="280">
        <v>41.216666666666654</v>
      </c>
      <c r="H79" s="280">
        <v>44.916666666666657</v>
      </c>
      <c r="I79" s="280">
        <v>46.083333333333329</v>
      </c>
      <c r="J79" s="280">
        <v>46.766666666666659</v>
      </c>
      <c r="K79" s="278">
        <v>45.4</v>
      </c>
      <c r="L79" s="278">
        <v>43.55</v>
      </c>
      <c r="M79" s="278">
        <v>186.27065999999999</v>
      </c>
    </row>
    <row r="80" spans="1:13">
      <c r="A80" s="302">
        <v>71</v>
      </c>
      <c r="B80" s="278" t="s">
        <v>371</v>
      </c>
      <c r="C80" s="278">
        <v>117.25</v>
      </c>
      <c r="D80" s="280">
        <v>117.39999999999999</v>
      </c>
      <c r="E80" s="280">
        <v>116.44999999999999</v>
      </c>
      <c r="F80" s="280">
        <v>115.64999999999999</v>
      </c>
      <c r="G80" s="280">
        <v>114.69999999999999</v>
      </c>
      <c r="H80" s="280">
        <v>118.19999999999999</v>
      </c>
      <c r="I80" s="280">
        <v>119.15</v>
      </c>
      <c r="J80" s="280">
        <v>119.94999999999999</v>
      </c>
      <c r="K80" s="278">
        <v>118.35</v>
      </c>
      <c r="L80" s="278">
        <v>116.6</v>
      </c>
      <c r="M80" s="278">
        <v>4.6742999999999997</v>
      </c>
    </row>
    <row r="81" spans="1:13">
      <c r="A81" s="302">
        <v>72</v>
      </c>
      <c r="B81" s="278" t="s">
        <v>244</v>
      </c>
      <c r="C81" s="278">
        <v>7.95</v>
      </c>
      <c r="D81" s="280">
        <v>7.7833333333333341</v>
      </c>
      <c r="E81" s="280">
        <v>7.5166666666666675</v>
      </c>
      <c r="F81" s="280">
        <v>7.083333333333333</v>
      </c>
      <c r="G81" s="280">
        <v>6.8166666666666664</v>
      </c>
      <c r="H81" s="280">
        <v>8.2166666666666686</v>
      </c>
      <c r="I81" s="280">
        <v>8.4833333333333361</v>
      </c>
      <c r="J81" s="280">
        <v>8.9166666666666696</v>
      </c>
      <c r="K81" s="278">
        <v>8.0500000000000007</v>
      </c>
      <c r="L81" s="278">
        <v>7.35</v>
      </c>
      <c r="M81" s="278">
        <v>68.040660000000003</v>
      </c>
    </row>
    <row r="82" spans="1:13">
      <c r="A82" s="302">
        <v>73</v>
      </c>
      <c r="B82" s="278" t="s">
        <v>245</v>
      </c>
      <c r="C82" s="278">
        <v>78.349999999999994</v>
      </c>
      <c r="D82" s="280">
        <v>78.766666666666666</v>
      </c>
      <c r="E82" s="280">
        <v>76.533333333333331</v>
      </c>
      <c r="F82" s="280">
        <v>74.716666666666669</v>
      </c>
      <c r="G82" s="280">
        <v>72.483333333333334</v>
      </c>
      <c r="H82" s="280">
        <v>80.583333333333329</v>
      </c>
      <c r="I82" s="280">
        <v>82.816666666666649</v>
      </c>
      <c r="J82" s="280">
        <v>84.633333333333326</v>
      </c>
      <c r="K82" s="278">
        <v>81</v>
      </c>
      <c r="L82" s="278">
        <v>76.95</v>
      </c>
      <c r="M82" s="278">
        <v>8.8102</v>
      </c>
    </row>
    <row r="83" spans="1:13">
      <c r="A83" s="302">
        <v>74</v>
      </c>
      <c r="B83" s="278" t="s">
        <v>101</v>
      </c>
      <c r="C83" s="278">
        <v>85.8</v>
      </c>
      <c r="D83" s="280">
        <v>85.783333333333346</v>
      </c>
      <c r="E83" s="280">
        <v>84.766666666666694</v>
      </c>
      <c r="F83" s="280">
        <v>83.733333333333348</v>
      </c>
      <c r="G83" s="280">
        <v>82.716666666666697</v>
      </c>
      <c r="H83" s="280">
        <v>86.816666666666691</v>
      </c>
      <c r="I83" s="280">
        <v>87.833333333333343</v>
      </c>
      <c r="J83" s="280">
        <v>88.866666666666688</v>
      </c>
      <c r="K83" s="278">
        <v>86.8</v>
      </c>
      <c r="L83" s="278">
        <v>84.75</v>
      </c>
      <c r="M83" s="278">
        <v>120.41343999999999</v>
      </c>
    </row>
    <row r="84" spans="1:13">
      <c r="A84" s="302">
        <v>75</v>
      </c>
      <c r="B84" s="278" t="s">
        <v>104</v>
      </c>
      <c r="C84" s="278">
        <v>18.100000000000001</v>
      </c>
      <c r="D84" s="280">
        <v>18.133333333333336</v>
      </c>
      <c r="E84" s="280">
        <v>17.966666666666672</v>
      </c>
      <c r="F84" s="280">
        <v>17.833333333333336</v>
      </c>
      <c r="G84" s="280">
        <v>17.666666666666671</v>
      </c>
      <c r="H84" s="280">
        <v>18.266666666666673</v>
      </c>
      <c r="I84" s="280">
        <v>18.433333333333337</v>
      </c>
      <c r="J84" s="280">
        <v>18.566666666666674</v>
      </c>
      <c r="K84" s="278">
        <v>18.3</v>
      </c>
      <c r="L84" s="278">
        <v>18</v>
      </c>
      <c r="M84" s="278">
        <v>62.422739999999997</v>
      </c>
    </row>
    <row r="85" spans="1:13">
      <c r="A85" s="302">
        <v>76</v>
      </c>
      <c r="B85" s="278" t="s">
        <v>246</v>
      </c>
      <c r="C85" s="278">
        <v>136.05000000000001</v>
      </c>
      <c r="D85" s="280">
        <v>133.75</v>
      </c>
      <c r="E85" s="280">
        <v>130.4</v>
      </c>
      <c r="F85" s="280">
        <v>124.75</v>
      </c>
      <c r="G85" s="280">
        <v>121.4</v>
      </c>
      <c r="H85" s="280">
        <v>139.4</v>
      </c>
      <c r="I85" s="280">
        <v>142.75000000000003</v>
      </c>
      <c r="J85" s="280">
        <v>148.4</v>
      </c>
      <c r="K85" s="278">
        <v>137.1</v>
      </c>
      <c r="L85" s="278">
        <v>128.1</v>
      </c>
      <c r="M85" s="278">
        <v>1.4455199999999999</v>
      </c>
    </row>
    <row r="86" spans="1:13">
      <c r="A86" s="302">
        <v>77</v>
      </c>
      <c r="B86" s="278" t="s">
        <v>102</v>
      </c>
      <c r="C86" s="278">
        <v>339.65</v>
      </c>
      <c r="D86" s="280">
        <v>343.13333333333338</v>
      </c>
      <c r="E86" s="280">
        <v>332.51666666666677</v>
      </c>
      <c r="F86" s="280">
        <v>325.38333333333338</v>
      </c>
      <c r="G86" s="280">
        <v>314.76666666666677</v>
      </c>
      <c r="H86" s="280">
        <v>350.26666666666677</v>
      </c>
      <c r="I86" s="280">
        <v>360.88333333333344</v>
      </c>
      <c r="J86" s="280">
        <v>368.01666666666677</v>
      </c>
      <c r="K86" s="278">
        <v>353.75</v>
      </c>
      <c r="L86" s="278">
        <v>336</v>
      </c>
      <c r="M86" s="278">
        <v>68.67586</v>
      </c>
    </row>
    <row r="87" spans="1:13">
      <c r="A87" s="302">
        <v>78</v>
      </c>
      <c r="B87" s="278" t="s">
        <v>247</v>
      </c>
      <c r="C87" s="278">
        <v>373.55</v>
      </c>
      <c r="D87" s="280">
        <v>376.51666666666665</v>
      </c>
      <c r="E87" s="280">
        <v>366.0333333333333</v>
      </c>
      <c r="F87" s="280">
        <v>358.51666666666665</v>
      </c>
      <c r="G87" s="280">
        <v>348.0333333333333</v>
      </c>
      <c r="H87" s="280">
        <v>384.0333333333333</v>
      </c>
      <c r="I87" s="280">
        <v>394.51666666666665</v>
      </c>
      <c r="J87" s="280">
        <v>402.0333333333333</v>
      </c>
      <c r="K87" s="278">
        <v>387</v>
      </c>
      <c r="L87" s="278">
        <v>369</v>
      </c>
      <c r="M87" s="278">
        <v>1.59405</v>
      </c>
    </row>
    <row r="88" spans="1:13">
      <c r="A88" s="302">
        <v>79</v>
      </c>
      <c r="B88" s="278" t="s">
        <v>105</v>
      </c>
      <c r="C88" s="278">
        <v>543.5</v>
      </c>
      <c r="D88" s="280">
        <v>551.66666666666663</v>
      </c>
      <c r="E88" s="280">
        <v>530.83333333333326</v>
      </c>
      <c r="F88" s="280">
        <v>518.16666666666663</v>
      </c>
      <c r="G88" s="280">
        <v>497.33333333333326</v>
      </c>
      <c r="H88" s="280">
        <v>564.33333333333326</v>
      </c>
      <c r="I88" s="280">
        <v>585.16666666666652</v>
      </c>
      <c r="J88" s="280">
        <v>597.83333333333326</v>
      </c>
      <c r="K88" s="278">
        <v>572.5</v>
      </c>
      <c r="L88" s="278">
        <v>539</v>
      </c>
      <c r="M88" s="278">
        <v>28.557289999999998</v>
      </c>
    </row>
    <row r="89" spans="1:13">
      <c r="A89" s="302">
        <v>80</v>
      </c>
      <c r="B89" s="278" t="s">
        <v>248</v>
      </c>
      <c r="C89" s="278">
        <v>258.45</v>
      </c>
      <c r="D89" s="280">
        <v>260.51666666666671</v>
      </c>
      <c r="E89" s="280">
        <v>254.03333333333342</v>
      </c>
      <c r="F89" s="280">
        <v>249.61666666666673</v>
      </c>
      <c r="G89" s="280">
        <v>243.13333333333344</v>
      </c>
      <c r="H89" s="280">
        <v>264.93333333333339</v>
      </c>
      <c r="I89" s="280">
        <v>271.41666666666663</v>
      </c>
      <c r="J89" s="280">
        <v>275.83333333333337</v>
      </c>
      <c r="K89" s="278">
        <v>267</v>
      </c>
      <c r="L89" s="278">
        <v>256.10000000000002</v>
      </c>
      <c r="M89" s="278">
        <v>1.5154000000000001</v>
      </c>
    </row>
    <row r="90" spans="1:13">
      <c r="A90" s="302">
        <v>81</v>
      </c>
      <c r="B90" s="278" t="s">
        <v>249</v>
      </c>
      <c r="C90" s="278">
        <v>624.04999999999995</v>
      </c>
      <c r="D90" s="280">
        <v>633.75</v>
      </c>
      <c r="E90" s="280">
        <v>610.5</v>
      </c>
      <c r="F90" s="280">
        <v>596.95000000000005</v>
      </c>
      <c r="G90" s="280">
        <v>573.70000000000005</v>
      </c>
      <c r="H90" s="280">
        <v>647.29999999999995</v>
      </c>
      <c r="I90" s="280">
        <v>670.55</v>
      </c>
      <c r="J90" s="280">
        <v>684.09999999999991</v>
      </c>
      <c r="K90" s="278">
        <v>657</v>
      </c>
      <c r="L90" s="278">
        <v>620.20000000000005</v>
      </c>
      <c r="M90" s="278">
        <v>4.8911899999999999</v>
      </c>
    </row>
    <row r="91" spans="1:13">
      <c r="A91" s="302">
        <v>82</v>
      </c>
      <c r="B91" s="278" t="s">
        <v>250</v>
      </c>
      <c r="C91" s="278">
        <v>187.65</v>
      </c>
      <c r="D91" s="280">
        <v>186.13333333333333</v>
      </c>
      <c r="E91" s="280">
        <v>182.76666666666665</v>
      </c>
      <c r="F91" s="280">
        <v>177.88333333333333</v>
      </c>
      <c r="G91" s="280">
        <v>174.51666666666665</v>
      </c>
      <c r="H91" s="280">
        <v>191.01666666666665</v>
      </c>
      <c r="I91" s="280">
        <v>194.38333333333333</v>
      </c>
      <c r="J91" s="280">
        <v>199.26666666666665</v>
      </c>
      <c r="K91" s="278">
        <v>189.5</v>
      </c>
      <c r="L91" s="278">
        <v>181.25</v>
      </c>
      <c r="M91" s="278">
        <v>3.0016600000000002</v>
      </c>
    </row>
    <row r="92" spans="1:13">
      <c r="A92" s="302">
        <v>83</v>
      </c>
      <c r="B92" s="278" t="s">
        <v>106</v>
      </c>
      <c r="C92" s="278">
        <v>517.85</v>
      </c>
      <c r="D92" s="280">
        <v>515.86666666666667</v>
      </c>
      <c r="E92" s="280">
        <v>511.88333333333333</v>
      </c>
      <c r="F92" s="280">
        <v>505.91666666666663</v>
      </c>
      <c r="G92" s="280">
        <v>501.93333333333328</v>
      </c>
      <c r="H92" s="280">
        <v>521.83333333333337</v>
      </c>
      <c r="I92" s="280">
        <v>525.81666666666672</v>
      </c>
      <c r="J92" s="280">
        <v>531.78333333333342</v>
      </c>
      <c r="K92" s="278">
        <v>519.85</v>
      </c>
      <c r="L92" s="278">
        <v>509.9</v>
      </c>
      <c r="M92" s="278">
        <v>13.7896</v>
      </c>
    </row>
    <row r="93" spans="1:13">
      <c r="A93" s="302">
        <v>84</v>
      </c>
      <c r="B93" s="278" t="s">
        <v>251</v>
      </c>
      <c r="C93" s="278">
        <v>184.05</v>
      </c>
      <c r="D93" s="280">
        <v>183.65</v>
      </c>
      <c r="E93" s="280">
        <v>181.8</v>
      </c>
      <c r="F93" s="280">
        <v>179.55</v>
      </c>
      <c r="G93" s="280">
        <v>177.70000000000002</v>
      </c>
      <c r="H93" s="280">
        <v>185.9</v>
      </c>
      <c r="I93" s="280">
        <v>187.74999999999997</v>
      </c>
      <c r="J93" s="280">
        <v>190</v>
      </c>
      <c r="K93" s="278">
        <v>185.5</v>
      </c>
      <c r="L93" s="278">
        <v>181.4</v>
      </c>
      <c r="M93" s="278">
        <v>2.2411300000000001</v>
      </c>
    </row>
    <row r="94" spans="1:13">
      <c r="A94" s="302">
        <v>85</v>
      </c>
      <c r="B94" s="278" t="s">
        <v>252</v>
      </c>
      <c r="C94" s="278">
        <v>769</v>
      </c>
      <c r="D94" s="280">
        <v>770.36666666666667</v>
      </c>
      <c r="E94" s="280">
        <v>756.73333333333335</v>
      </c>
      <c r="F94" s="280">
        <v>744.4666666666667</v>
      </c>
      <c r="G94" s="280">
        <v>730.83333333333337</v>
      </c>
      <c r="H94" s="280">
        <v>782.63333333333333</v>
      </c>
      <c r="I94" s="280">
        <v>796.26666666666677</v>
      </c>
      <c r="J94" s="280">
        <v>808.5333333333333</v>
      </c>
      <c r="K94" s="278">
        <v>784</v>
      </c>
      <c r="L94" s="278">
        <v>758.1</v>
      </c>
      <c r="M94" s="278">
        <v>1.2259100000000001</v>
      </c>
    </row>
    <row r="95" spans="1:13">
      <c r="A95" s="302">
        <v>86</v>
      </c>
      <c r="B95" s="278" t="s">
        <v>109</v>
      </c>
      <c r="C95" s="278">
        <v>511.25</v>
      </c>
      <c r="D95" s="280">
        <v>511.48333333333335</v>
      </c>
      <c r="E95" s="280">
        <v>505.01666666666665</v>
      </c>
      <c r="F95" s="280">
        <v>498.7833333333333</v>
      </c>
      <c r="G95" s="280">
        <v>492.31666666666661</v>
      </c>
      <c r="H95" s="280">
        <v>517.7166666666667</v>
      </c>
      <c r="I95" s="280">
        <v>524.18333333333339</v>
      </c>
      <c r="J95" s="280">
        <v>530.41666666666674</v>
      </c>
      <c r="K95" s="278">
        <v>517.95000000000005</v>
      </c>
      <c r="L95" s="278">
        <v>505.25</v>
      </c>
      <c r="M95" s="278">
        <v>48.957709999999999</v>
      </c>
    </row>
    <row r="96" spans="1:13">
      <c r="A96" s="302">
        <v>87</v>
      </c>
      <c r="B96" s="278" t="s">
        <v>253</v>
      </c>
      <c r="C96" s="278">
        <v>2527.8000000000002</v>
      </c>
      <c r="D96" s="280">
        <v>2514.25</v>
      </c>
      <c r="E96" s="280">
        <v>2469.5500000000002</v>
      </c>
      <c r="F96" s="280">
        <v>2411.3000000000002</v>
      </c>
      <c r="G96" s="280">
        <v>2366.6000000000004</v>
      </c>
      <c r="H96" s="280">
        <v>2572.5</v>
      </c>
      <c r="I96" s="280">
        <v>2617.1999999999998</v>
      </c>
      <c r="J96" s="280">
        <v>2675.45</v>
      </c>
      <c r="K96" s="278">
        <v>2558.9499999999998</v>
      </c>
      <c r="L96" s="278">
        <v>2456</v>
      </c>
      <c r="M96" s="278">
        <v>2.9157799999999998</v>
      </c>
    </row>
    <row r="97" spans="1:13">
      <c r="A97" s="302">
        <v>88</v>
      </c>
      <c r="B97" s="278" t="s">
        <v>111</v>
      </c>
      <c r="C97" s="278">
        <v>888.15</v>
      </c>
      <c r="D97" s="280">
        <v>885.18333333333339</v>
      </c>
      <c r="E97" s="280">
        <v>877.96666666666681</v>
      </c>
      <c r="F97" s="280">
        <v>867.78333333333342</v>
      </c>
      <c r="G97" s="280">
        <v>860.56666666666683</v>
      </c>
      <c r="H97" s="280">
        <v>895.36666666666679</v>
      </c>
      <c r="I97" s="280">
        <v>902.58333333333348</v>
      </c>
      <c r="J97" s="280">
        <v>912.76666666666677</v>
      </c>
      <c r="K97" s="278">
        <v>892.4</v>
      </c>
      <c r="L97" s="278">
        <v>875</v>
      </c>
      <c r="M97" s="278">
        <v>121.7487</v>
      </c>
    </row>
    <row r="98" spans="1:13">
      <c r="A98" s="302">
        <v>89</v>
      </c>
      <c r="B98" s="278" t="s">
        <v>254</v>
      </c>
      <c r="C98" s="278">
        <v>487.3</v>
      </c>
      <c r="D98" s="280">
        <v>491.09999999999997</v>
      </c>
      <c r="E98" s="280">
        <v>481.19999999999993</v>
      </c>
      <c r="F98" s="280">
        <v>475.09999999999997</v>
      </c>
      <c r="G98" s="280">
        <v>465.19999999999993</v>
      </c>
      <c r="H98" s="280">
        <v>497.19999999999993</v>
      </c>
      <c r="I98" s="280">
        <v>507.09999999999991</v>
      </c>
      <c r="J98" s="280">
        <v>513.19999999999993</v>
      </c>
      <c r="K98" s="278">
        <v>501</v>
      </c>
      <c r="L98" s="278">
        <v>485</v>
      </c>
      <c r="M98" s="278">
        <v>35.139789999999998</v>
      </c>
    </row>
    <row r="99" spans="1:13">
      <c r="A99" s="302">
        <v>90</v>
      </c>
      <c r="B99" s="278" t="s">
        <v>107</v>
      </c>
      <c r="C99" s="278">
        <v>486.85</v>
      </c>
      <c r="D99" s="280">
        <v>491.43333333333334</v>
      </c>
      <c r="E99" s="280">
        <v>480.91666666666669</v>
      </c>
      <c r="F99" s="280">
        <v>474.98333333333335</v>
      </c>
      <c r="G99" s="280">
        <v>464.4666666666667</v>
      </c>
      <c r="H99" s="280">
        <v>497.36666666666667</v>
      </c>
      <c r="I99" s="280">
        <v>507.88333333333333</v>
      </c>
      <c r="J99" s="280">
        <v>513.81666666666661</v>
      </c>
      <c r="K99" s="278">
        <v>501.95</v>
      </c>
      <c r="L99" s="278">
        <v>485.5</v>
      </c>
      <c r="M99" s="278">
        <v>17.606539999999999</v>
      </c>
    </row>
    <row r="100" spans="1:13">
      <c r="A100" s="302">
        <v>91</v>
      </c>
      <c r="B100" s="278" t="s">
        <v>112</v>
      </c>
      <c r="C100" s="278">
        <v>2193.5500000000002</v>
      </c>
      <c r="D100" s="280">
        <v>2204.1833333333334</v>
      </c>
      <c r="E100" s="280">
        <v>2159.3666666666668</v>
      </c>
      <c r="F100" s="280">
        <v>2125.1833333333334</v>
      </c>
      <c r="G100" s="280">
        <v>2080.3666666666668</v>
      </c>
      <c r="H100" s="280">
        <v>2238.3666666666668</v>
      </c>
      <c r="I100" s="280">
        <v>2283.1833333333334</v>
      </c>
      <c r="J100" s="280">
        <v>2317.3666666666668</v>
      </c>
      <c r="K100" s="278">
        <v>2249</v>
      </c>
      <c r="L100" s="278">
        <v>2170</v>
      </c>
      <c r="M100" s="278">
        <v>20.806519999999999</v>
      </c>
    </row>
    <row r="101" spans="1:13">
      <c r="A101" s="302">
        <v>92</v>
      </c>
      <c r="B101" s="278" t="s">
        <v>113</v>
      </c>
      <c r="C101" s="278">
        <v>246.2</v>
      </c>
      <c r="D101" s="280">
        <v>249.73333333333335</v>
      </c>
      <c r="E101" s="280">
        <v>241.4666666666667</v>
      </c>
      <c r="F101" s="280">
        <v>236.73333333333335</v>
      </c>
      <c r="G101" s="280">
        <v>228.4666666666667</v>
      </c>
      <c r="H101" s="280">
        <v>254.4666666666667</v>
      </c>
      <c r="I101" s="280">
        <v>262.73333333333335</v>
      </c>
      <c r="J101" s="280">
        <v>267.4666666666667</v>
      </c>
      <c r="K101" s="278">
        <v>258</v>
      </c>
      <c r="L101" s="278">
        <v>245</v>
      </c>
      <c r="M101" s="278">
        <v>3.6262300000000001</v>
      </c>
    </row>
    <row r="102" spans="1:13">
      <c r="A102" s="302">
        <v>93</v>
      </c>
      <c r="B102" s="278" t="s">
        <v>115</v>
      </c>
      <c r="C102" s="278">
        <v>119.25</v>
      </c>
      <c r="D102" s="280">
        <v>119.18333333333334</v>
      </c>
      <c r="E102" s="280">
        <v>117.46666666666667</v>
      </c>
      <c r="F102" s="280">
        <v>115.68333333333334</v>
      </c>
      <c r="G102" s="280">
        <v>113.96666666666667</v>
      </c>
      <c r="H102" s="280">
        <v>120.96666666666667</v>
      </c>
      <c r="I102" s="280">
        <v>122.68333333333334</v>
      </c>
      <c r="J102" s="280">
        <v>124.46666666666667</v>
      </c>
      <c r="K102" s="278">
        <v>120.9</v>
      </c>
      <c r="L102" s="278">
        <v>117.4</v>
      </c>
      <c r="M102" s="278">
        <v>125.10164</v>
      </c>
    </row>
    <row r="103" spans="1:13">
      <c r="A103" s="302">
        <v>94</v>
      </c>
      <c r="B103" s="278" t="s">
        <v>116</v>
      </c>
      <c r="C103" s="278">
        <v>189.1</v>
      </c>
      <c r="D103" s="280">
        <v>190.54999999999998</v>
      </c>
      <c r="E103" s="280">
        <v>186.49999999999997</v>
      </c>
      <c r="F103" s="280">
        <v>183.89999999999998</v>
      </c>
      <c r="G103" s="280">
        <v>179.84999999999997</v>
      </c>
      <c r="H103" s="280">
        <v>193.14999999999998</v>
      </c>
      <c r="I103" s="280">
        <v>197.2</v>
      </c>
      <c r="J103" s="280">
        <v>199.79999999999998</v>
      </c>
      <c r="K103" s="278">
        <v>194.6</v>
      </c>
      <c r="L103" s="278">
        <v>187.95</v>
      </c>
      <c r="M103" s="278">
        <v>66.01491</v>
      </c>
    </row>
    <row r="104" spans="1:13">
      <c r="A104" s="302">
        <v>95</v>
      </c>
      <c r="B104" s="278" t="s">
        <v>117</v>
      </c>
      <c r="C104" s="278">
        <v>2032.1</v>
      </c>
      <c r="D104" s="280">
        <v>2025.25</v>
      </c>
      <c r="E104" s="280">
        <v>2012.85</v>
      </c>
      <c r="F104" s="280">
        <v>1993.6</v>
      </c>
      <c r="G104" s="280">
        <v>1981.1999999999998</v>
      </c>
      <c r="H104" s="280">
        <v>2044.5</v>
      </c>
      <c r="I104" s="280">
        <v>2056.9</v>
      </c>
      <c r="J104" s="280">
        <v>2076.15</v>
      </c>
      <c r="K104" s="278">
        <v>2037.65</v>
      </c>
      <c r="L104" s="278">
        <v>2006</v>
      </c>
      <c r="M104" s="278">
        <v>54.911760000000001</v>
      </c>
    </row>
    <row r="105" spans="1:13">
      <c r="A105" s="302">
        <v>96</v>
      </c>
      <c r="B105" s="278" t="s">
        <v>255</v>
      </c>
      <c r="C105" s="278">
        <v>192.65</v>
      </c>
      <c r="D105" s="280">
        <v>192.2833333333333</v>
      </c>
      <c r="E105" s="280">
        <v>189.56666666666661</v>
      </c>
      <c r="F105" s="280">
        <v>186.48333333333329</v>
      </c>
      <c r="G105" s="280">
        <v>183.76666666666659</v>
      </c>
      <c r="H105" s="280">
        <v>195.36666666666662</v>
      </c>
      <c r="I105" s="280">
        <v>198.08333333333331</v>
      </c>
      <c r="J105" s="280">
        <v>201.16666666666663</v>
      </c>
      <c r="K105" s="278">
        <v>195</v>
      </c>
      <c r="L105" s="278">
        <v>189.2</v>
      </c>
      <c r="M105" s="278">
        <v>26.426220000000001</v>
      </c>
    </row>
    <row r="106" spans="1:13">
      <c r="A106" s="302">
        <v>97</v>
      </c>
      <c r="B106" s="278" t="s">
        <v>256</v>
      </c>
      <c r="C106" s="278">
        <v>24.4</v>
      </c>
      <c r="D106" s="280">
        <v>24.7</v>
      </c>
      <c r="E106" s="280">
        <v>23.799999999999997</v>
      </c>
      <c r="F106" s="280">
        <v>23.2</v>
      </c>
      <c r="G106" s="280">
        <v>22.299999999999997</v>
      </c>
      <c r="H106" s="280">
        <v>25.299999999999997</v>
      </c>
      <c r="I106" s="280">
        <v>26.199999999999996</v>
      </c>
      <c r="J106" s="280">
        <v>26.799999999999997</v>
      </c>
      <c r="K106" s="278">
        <v>25.6</v>
      </c>
      <c r="L106" s="278">
        <v>24.1</v>
      </c>
      <c r="M106" s="278">
        <v>51.847430000000003</v>
      </c>
    </row>
    <row r="107" spans="1:13">
      <c r="A107" s="302">
        <v>98</v>
      </c>
      <c r="B107" s="278" t="s">
        <v>110</v>
      </c>
      <c r="C107" s="278">
        <v>1633.8</v>
      </c>
      <c r="D107" s="280">
        <v>1633.5166666666667</v>
      </c>
      <c r="E107" s="280">
        <v>1609.2833333333333</v>
      </c>
      <c r="F107" s="280">
        <v>1584.7666666666667</v>
      </c>
      <c r="G107" s="280">
        <v>1560.5333333333333</v>
      </c>
      <c r="H107" s="280">
        <v>1658.0333333333333</v>
      </c>
      <c r="I107" s="280">
        <v>1682.2666666666664</v>
      </c>
      <c r="J107" s="280">
        <v>1706.7833333333333</v>
      </c>
      <c r="K107" s="278">
        <v>1657.75</v>
      </c>
      <c r="L107" s="278">
        <v>1609</v>
      </c>
      <c r="M107" s="278">
        <v>56.100250000000003</v>
      </c>
    </row>
    <row r="108" spans="1:13">
      <c r="A108" s="302">
        <v>99</v>
      </c>
      <c r="B108" s="278" t="s">
        <v>119</v>
      </c>
      <c r="C108" s="278">
        <v>322.7</v>
      </c>
      <c r="D108" s="280">
        <v>324.01666666666665</v>
      </c>
      <c r="E108" s="280">
        <v>317.48333333333329</v>
      </c>
      <c r="F108" s="280">
        <v>312.26666666666665</v>
      </c>
      <c r="G108" s="280">
        <v>305.73333333333329</v>
      </c>
      <c r="H108" s="280">
        <v>329.23333333333329</v>
      </c>
      <c r="I108" s="280">
        <v>335.76666666666659</v>
      </c>
      <c r="J108" s="280">
        <v>340.98333333333329</v>
      </c>
      <c r="K108" s="278">
        <v>330.55</v>
      </c>
      <c r="L108" s="278">
        <v>318.8</v>
      </c>
      <c r="M108" s="278">
        <v>318.29840999999999</v>
      </c>
    </row>
    <row r="109" spans="1:13">
      <c r="A109" s="302">
        <v>100</v>
      </c>
      <c r="B109" s="278" t="s">
        <v>257</v>
      </c>
      <c r="C109" s="278">
        <v>1233.4000000000001</v>
      </c>
      <c r="D109" s="280">
        <v>1236.5833333333333</v>
      </c>
      <c r="E109" s="280">
        <v>1213.1666666666665</v>
      </c>
      <c r="F109" s="280">
        <v>1192.9333333333332</v>
      </c>
      <c r="G109" s="280">
        <v>1169.5166666666664</v>
      </c>
      <c r="H109" s="280">
        <v>1256.8166666666666</v>
      </c>
      <c r="I109" s="280">
        <v>1280.2333333333331</v>
      </c>
      <c r="J109" s="280">
        <v>1300.4666666666667</v>
      </c>
      <c r="K109" s="278">
        <v>1260</v>
      </c>
      <c r="L109" s="278">
        <v>1216.3499999999999</v>
      </c>
      <c r="M109" s="278">
        <v>4.9193100000000003</v>
      </c>
    </row>
    <row r="110" spans="1:13">
      <c r="A110" s="302">
        <v>101</v>
      </c>
      <c r="B110" s="278" t="s">
        <v>120</v>
      </c>
      <c r="C110" s="278">
        <v>384.85</v>
      </c>
      <c r="D110" s="280">
        <v>383.35000000000008</v>
      </c>
      <c r="E110" s="280">
        <v>378.10000000000014</v>
      </c>
      <c r="F110" s="280">
        <v>371.35000000000008</v>
      </c>
      <c r="G110" s="280">
        <v>366.10000000000014</v>
      </c>
      <c r="H110" s="280">
        <v>390.10000000000014</v>
      </c>
      <c r="I110" s="280">
        <v>395.35</v>
      </c>
      <c r="J110" s="280">
        <v>402.10000000000014</v>
      </c>
      <c r="K110" s="278">
        <v>388.6</v>
      </c>
      <c r="L110" s="278">
        <v>376.6</v>
      </c>
      <c r="M110" s="278">
        <v>22.202940000000002</v>
      </c>
    </row>
    <row r="111" spans="1:13">
      <c r="A111" s="302">
        <v>102</v>
      </c>
      <c r="B111" s="278" t="s">
        <v>258</v>
      </c>
      <c r="C111" s="278">
        <v>20.25</v>
      </c>
      <c r="D111" s="280">
        <v>20.366666666666667</v>
      </c>
      <c r="E111" s="280">
        <v>20.033333333333335</v>
      </c>
      <c r="F111" s="280">
        <v>19.816666666666666</v>
      </c>
      <c r="G111" s="280">
        <v>19.483333333333334</v>
      </c>
      <c r="H111" s="280">
        <v>20.583333333333336</v>
      </c>
      <c r="I111" s="280">
        <v>20.916666666666664</v>
      </c>
      <c r="J111" s="280">
        <v>21.133333333333336</v>
      </c>
      <c r="K111" s="278">
        <v>20.7</v>
      </c>
      <c r="L111" s="278">
        <v>20.149999999999999</v>
      </c>
      <c r="M111" s="278">
        <v>10.595039999999999</v>
      </c>
    </row>
    <row r="112" spans="1:13">
      <c r="A112" s="302">
        <v>103</v>
      </c>
      <c r="B112" s="278" t="s">
        <v>122</v>
      </c>
      <c r="C112" s="278">
        <v>20.85</v>
      </c>
      <c r="D112" s="280">
        <v>20.900000000000002</v>
      </c>
      <c r="E112" s="280">
        <v>20.650000000000006</v>
      </c>
      <c r="F112" s="280">
        <v>20.450000000000003</v>
      </c>
      <c r="G112" s="280">
        <v>20.200000000000006</v>
      </c>
      <c r="H112" s="280">
        <v>21.100000000000005</v>
      </c>
      <c r="I112" s="280">
        <v>21.349999999999998</v>
      </c>
      <c r="J112" s="280">
        <v>21.550000000000004</v>
      </c>
      <c r="K112" s="278">
        <v>21.15</v>
      </c>
      <c r="L112" s="278">
        <v>20.7</v>
      </c>
      <c r="M112" s="278">
        <v>207.50936999999999</v>
      </c>
    </row>
    <row r="113" spans="1:13">
      <c r="A113" s="302">
        <v>104</v>
      </c>
      <c r="B113" s="278" t="s">
        <v>129</v>
      </c>
      <c r="C113" s="278">
        <v>164.65</v>
      </c>
      <c r="D113" s="280">
        <v>163.76666666666665</v>
      </c>
      <c r="E113" s="280">
        <v>162.0333333333333</v>
      </c>
      <c r="F113" s="280">
        <v>159.41666666666666</v>
      </c>
      <c r="G113" s="280">
        <v>157.68333333333331</v>
      </c>
      <c r="H113" s="280">
        <v>166.3833333333333</v>
      </c>
      <c r="I113" s="280">
        <v>168.11666666666665</v>
      </c>
      <c r="J113" s="280">
        <v>170.73333333333329</v>
      </c>
      <c r="K113" s="278">
        <v>165.5</v>
      </c>
      <c r="L113" s="278">
        <v>161.15</v>
      </c>
      <c r="M113" s="278">
        <v>149.50688</v>
      </c>
    </row>
    <row r="114" spans="1:13">
      <c r="A114" s="302">
        <v>105</v>
      </c>
      <c r="B114" s="278" t="s">
        <v>118</v>
      </c>
      <c r="C114" s="278">
        <v>133.44999999999999</v>
      </c>
      <c r="D114" s="280">
        <v>132.26666666666668</v>
      </c>
      <c r="E114" s="280">
        <v>129.73333333333335</v>
      </c>
      <c r="F114" s="280">
        <v>126.01666666666668</v>
      </c>
      <c r="G114" s="280">
        <v>123.48333333333335</v>
      </c>
      <c r="H114" s="280">
        <v>135.98333333333335</v>
      </c>
      <c r="I114" s="280">
        <v>138.51666666666671</v>
      </c>
      <c r="J114" s="280">
        <v>142.23333333333335</v>
      </c>
      <c r="K114" s="278">
        <v>134.80000000000001</v>
      </c>
      <c r="L114" s="278">
        <v>128.55000000000001</v>
      </c>
      <c r="M114" s="278">
        <v>263.15670999999998</v>
      </c>
    </row>
    <row r="115" spans="1:13">
      <c r="A115" s="302">
        <v>106</v>
      </c>
      <c r="B115" s="278" t="s">
        <v>259</v>
      </c>
      <c r="C115" s="278">
        <v>87.5</v>
      </c>
      <c r="D115" s="280">
        <v>89.7</v>
      </c>
      <c r="E115" s="280">
        <v>85.300000000000011</v>
      </c>
      <c r="F115" s="280">
        <v>83.100000000000009</v>
      </c>
      <c r="G115" s="280">
        <v>78.700000000000017</v>
      </c>
      <c r="H115" s="280">
        <v>91.9</v>
      </c>
      <c r="I115" s="280">
        <v>96.300000000000011</v>
      </c>
      <c r="J115" s="280">
        <v>98.5</v>
      </c>
      <c r="K115" s="278">
        <v>94.1</v>
      </c>
      <c r="L115" s="278">
        <v>87.5</v>
      </c>
      <c r="M115" s="278">
        <v>8.3274799999999995</v>
      </c>
    </row>
    <row r="116" spans="1:13">
      <c r="A116" s="302">
        <v>107</v>
      </c>
      <c r="B116" s="278" t="s">
        <v>260</v>
      </c>
      <c r="C116" s="278">
        <v>47.35</v>
      </c>
      <c r="D116" s="280">
        <v>47.433333333333337</v>
      </c>
      <c r="E116" s="280">
        <v>46.916666666666671</v>
      </c>
      <c r="F116" s="280">
        <v>46.483333333333334</v>
      </c>
      <c r="G116" s="280">
        <v>45.966666666666669</v>
      </c>
      <c r="H116" s="280">
        <v>47.866666666666674</v>
      </c>
      <c r="I116" s="280">
        <v>48.38333333333334</v>
      </c>
      <c r="J116" s="280">
        <v>48.816666666666677</v>
      </c>
      <c r="K116" s="278">
        <v>47.95</v>
      </c>
      <c r="L116" s="278">
        <v>47</v>
      </c>
      <c r="M116" s="278">
        <v>6.3781400000000001</v>
      </c>
    </row>
    <row r="117" spans="1:13">
      <c r="A117" s="302">
        <v>108</v>
      </c>
      <c r="B117" s="278" t="s">
        <v>261</v>
      </c>
      <c r="C117" s="278">
        <v>67.849999999999994</v>
      </c>
      <c r="D117" s="280">
        <v>66.933333333333337</v>
      </c>
      <c r="E117" s="280">
        <v>65.466666666666669</v>
      </c>
      <c r="F117" s="280">
        <v>63.083333333333329</v>
      </c>
      <c r="G117" s="280">
        <v>61.61666666666666</v>
      </c>
      <c r="H117" s="280">
        <v>69.316666666666677</v>
      </c>
      <c r="I117" s="280">
        <v>70.783333333333346</v>
      </c>
      <c r="J117" s="280">
        <v>73.166666666666686</v>
      </c>
      <c r="K117" s="278">
        <v>68.400000000000006</v>
      </c>
      <c r="L117" s="278">
        <v>64.55</v>
      </c>
      <c r="M117" s="278">
        <v>35.027000000000001</v>
      </c>
    </row>
    <row r="118" spans="1:13">
      <c r="A118" s="302">
        <v>109</v>
      </c>
      <c r="B118" s="278" t="s">
        <v>128</v>
      </c>
      <c r="C118" s="278">
        <v>75.5</v>
      </c>
      <c r="D118" s="280">
        <v>75.7</v>
      </c>
      <c r="E118" s="280">
        <v>75</v>
      </c>
      <c r="F118" s="280">
        <v>74.5</v>
      </c>
      <c r="G118" s="280">
        <v>73.8</v>
      </c>
      <c r="H118" s="280">
        <v>76.2</v>
      </c>
      <c r="I118" s="280">
        <v>76.90000000000002</v>
      </c>
      <c r="J118" s="280">
        <v>77.400000000000006</v>
      </c>
      <c r="K118" s="278">
        <v>76.400000000000006</v>
      </c>
      <c r="L118" s="278">
        <v>75.2</v>
      </c>
      <c r="M118" s="278">
        <v>158.18086</v>
      </c>
    </row>
    <row r="119" spans="1:13">
      <c r="A119" s="302">
        <v>110</v>
      </c>
      <c r="B119" s="278" t="s">
        <v>123</v>
      </c>
      <c r="C119" s="278">
        <v>456.6</v>
      </c>
      <c r="D119" s="280">
        <v>458.56666666666666</v>
      </c>
      <c r="E119" s="280">
        <v>449.63333333333333</v>
      </c>
      <c r="F119" s="280">
        <v>442.66666666666669</v>
      </c>
      <c r="G119" s="280">
        <v>433.73333333333335</v>
      </c>
      <c r="H119" s="280">
        <v>465.5333333333333</v>
      </c>
      <c r="I119" s="280">
        <v>474.46666666666658</v>
      </c>
      <c r="J119" s="280">
        <v>481.43333333333328</v>
      </c>
      <c r="K119" s="278">
        <v>467.5</v>
      </c>
      <c r="L119" s="278">
        <v>451.6</v>
      </c>
      <c r="M119" s="278">
        <v>28.49757</v>
      </c>
    </row>
    <row r="120" spans="1:13">
      <c r="A120" s="302">
        <v>111</v>
      </c>
      <c r="B120" s="278" t="s">
        <v>125</v>
      </c>
      <c r="C120" s="278">
        <v>418.7</v>
      </c>
      <c r="D120" s="280">
        <v>422.26666666666671</v>
      </c>
      <c r="E120" s="280">
        <v>413.53333333333342</v>
      </c>
      <c r="F120" s="280">
        <v>408.36666666666673</v>
      </c>
      <c r="G120" s="280">
        <v>399.63333333333344</v>
      </c>
      <c r="H120" s="280">
        <v>427.43333333333339</v>
      </c>
      <c r="I120" s="280">
        <v>436.16666666666663</v>
      </c>
      <c r="J120" s="280">
        <v>441.33333333333337</v>
      </c>
      <c r="K120" s="278">
        <v>431</v>
      </c>
      <c r="L120" s="278">
        <v>417.1</v>
      </c>
      <c r="M120" s="278">
        <v>148.49518</v>
      </c>
    </row>
    <row r="121" spans="1:13">
      <c r="A121" s="302">
        <v>112</v>
      </c>
      <c r="B121" s="278" t="s">
        <v>262</v>
      </c>
      <c r="C121" s="278">
        <v>2591.65</v>
      </c>
      <c r="D121" s="280">
        <v>2621.9</v>
      </c>
      <c r="E121" s="280">
        <v>2544.8000000000002</v>
      </c>
      <c r="F121" s="280">
        <v>2497.9500000000003</v>
      </c>
      <c r="G121" s="280">
        <v>2420.8500000000004</v>
      </c>
      <c r="H121" s="280">
        <v>2668.75</v>
      </c>
      <c r="I121" s="280">
        <v>2745.8499999999995</v>
      </c>
      <c r="J121" s="280">
        <v>2792.7</v>
      </c>
      <c r="K121" s="278">
        <v>2699</v>
      </c>
      <c r="L121" s="278">
        <v>2575.0500000000002</v>
      </c>
      <c r="M121" s="278">
        <v>2.8655300000000001</v>
      </c>
    </row>
    <row r="122" spans="1:13">
      <c r="A122" s="302">
        <v>113</v>
      </c>
      <c r="B122" s="278" t="s">
        <v>127</v>
      </c>
      <c r="C122" s="278">
        <v>652.29999999999995</v>
      </c>
      <c r="D122" s="280">
        <v>654.6</v>
      </c>
      <c r="E122" s="280">
        <v>644.40000000000009</v>
      </c>
      <c r="F122" s="280">
        <v>636.50000000000011</v>
      </c>
      <c r="G122" s="280">
        <v>626.30000000000018</v>
      </c>
      <c r="H122" s="280">
        <v>662.5</v>
      </c>
      <c r="I122" s="280">
        <v>672.7</v>
      </c>
      <c r="J122" s="280">
        <v>680.59999999999991</v>
      </c>
      <c r="K122" s="278">
        <v>664.8</v>
      </c>
      <c r="L122" s="278">
        <v>646.70000000000005</v>
      </c>
      <c r="M122" s="278">
        <v>92.553529999999995</v>
      </c>
    </row>
    <row r="123" spans="1:13">
      <c r="A123" s="302">
        <v>114</v>
      </c>
      <c r="B123" s="278" t="s">
        <v>124</v>
      </c>
      <c r="C123" s="278">
        <v>984</v>
      </c>
      <c r="D123" s="280">
        <v>973.80000000000007</v>
      </c>
      <c r="E123" s="280">
        <v>951.20000000000016</v>
      </c>
      <c r="F123" s="280">
        <v>918.40000000000009</v>
      </c>
      <c r="G123" s="280">
        <v>895.80000000000018</v>
      </c>
      <c r="H123" s="280">
        <v>1006.6000000000001</v>
      </c>
      <c r="I123" s="280">
        <v>1029.2</v>
      </c>
      <c r="J123" s="280">
        <v>1062</v>
      </c>
      <c r="K123" s="278">
        <v>996.4</v>
      </c>
      <c r="L123" s="278">
        <v>941</v>
      </c>
      <c r="M123" s="278">
        <v>40.448529999999998</v>
      </c>
    </row>
    <row r="124" spans="1:13">
      <c r="A124" s="302">
        <v>115</v>
      </c>
      <c r="B124" s="278" t="s">
        <v>263</v>
      </c>
      <c r="C124" s="278">
        <v>1591.6</v>
      </c>
      <c r="D124" s="280">
        <v>1580.2166666666665</v>
      </c>
      <c r="E124" s="280">
        <v>1550.4333333333329</v>
      </c>
      <c r="F124" s="280">
        <v>1509.2666666666664</v>
      </c>
      <c r="G124" s="280">
        <v>1479.4833333333329</v>
      </c>
      <c r="H124" s="280">
        <v>1621.383333333333</v>
      </c>
      <c r="I124" s="280">
        <v>1651.1666666666663</v>
      </c>
      <c r="J124" s="280">
        <v>1692.333333333333</v>
      </c>
      <c r="K124" s="278">
        <v>1610</v>
      </c>
      <c r="L124" s="278">
        <v>1539.05</v>
      </c>
      <c r="M124" s="278">
        <v>3.5291299999999999</v>
      </c>
    </row>
    <row r="125" spans="1:13">
      <c r="A125" s="302">
        <v>116</v>
      </c>
      <c r="B125" s="278" t="s">
        <v>264</v>
      </c>
      <c r="C125" s="278">
        <v>39.6</v>
      </c>
      <c r="D125" s="280">
        <v>39.766666666666666</v>
      </c>
      <c r="E125" s="280">
        <v>39.133333333333333</v>
      </c>
      <c r="F125" s="280">
        <v>38.666666666666664</v>
      </c>
      <c r="G125" s="280">
        <v>38.033333333333331</v>
      </c>
      <c r="H125" s="280">
        <v>40.233333333333334</v>
      </c>
      <c r="I125" s="280">
        <v>40.86666666666666</v>
      </c>
      <c r="J125" s="280">
        <v>41.333333333333336</v>
      </c>
      <c r="K125" s="278">
        <v>40.4</v>
      </c>
      <c r="L125" s="278">
        <v>39.299999999999997</v>
      </c>
      <c r="M125" s="278">
        <v>6.1333900000000003</v>
      </c>
    </row>
    <row r="126" spans="1:13">
      <c r="A126" s="302">
        <v>117</v>
      </c>
      <c r="B126" s="278" t="s">
        <v>131</v>
      </c>
      <c r="C126" s="278">
        <v>174.3</v>
      </c>
      <c r="D126" s="280">
        <v>175.65</v>
      </c>
      <c r="E126" s="280">
        <v>171.9</v>
      </c>
      <c r="F126" s="280">
        <v>169.5</v>
      </c>
      <c r="G126" s="280">
        <v>165.75</v>
      </c>
      <c r="H126" s="280">
        <v>178.05</v>
      </c>
      <c r="I126" s="280">
        <v>181.8</v>
      </c>
      <c r="J126" s="280">
        <v>184.20000000000002</v>
      </c>
      <c r="K126" s="278">
        <v>179.4</v>
      </c>
      <c r="L126" s="278">
        <v>173.25</v>
      </c>
      <c r="M126" s="278">
        <v>115.48869999999999</v>
      </c>
    </row>
    <row r="127" spans="1:13">
      <c r="A127" s="302">
        <v>118</v>
      </c>
      <c r="B127" s="278" t="s">
        <v>130</v>
      </c>
      <c r="C127" s="278">
        <v>94.55</v>
      </c>
      <c r="D127" s="280">
        <v>94.34999999999998</v>
      </c>
      <c r="E127" s="280">
        <v>92.099999999999966</v>
      </c>
      <c r="F127" s="280">
        <v>89.649999999999991</v>
      </c>
      <c r="G127" s="280">
        <v>87.399999999999977</v>
      </c>
      <c r="H127" s="280">
        <v>96.799999999999955</v>
      </c>
      <c r="I127" s="280">
        <v>99.049999999999983</v>
      </c>
      <c r="J127" s="280">
        <v>101.49999999999994</v>
      </c>
      <c r="K127" s="278">
        <v>96.6</v>
      </c>
      <c r="L127" s="278">
        <v>91.9</v>
      </c>
      <c r="M127" s="278">
        <v>226.61797000000001</v>
      </c>
    </row>
    <row r="128" spans="1:13">
      <c r="A128" s="302">
        <v>119</v>
      </c>
      <c r="B128" s="278" t="s">
        <v>132</v>
      </c>
      <c r="C128" s="278">
        <v>1666.3</v>
      </c>
      <c r="D128" s="280">
        <v>1667.6333333333332</v>
      </c>
      <c r="E128" s="280">
        <v>1641.2666666666664</v>
      </c>
      <c r="F128" s="280">
        <v>1616.2333333333331</v>
      </c>
      <c r="G128" s="280">
        <v>1589.8666666666663</v>
      </c>
      <c r="H128" s="280">
        <v>1692.6666666666665</v>
      </c>
      <c r="I128" s="280">
        <v>1719.0333333333333</v>
      </c>
      <c r="J128" s="280">
        <v>1744.0666666666666</v>
      </c>
      <c r="K128" s="278">
        <v>1694</v>
      </c>
      <c r="L128" s="278">
        <v>1642.6</v>
      </c>
      <c r="M128" s="278">
        <v>10.176959999999999</v>
      </c>
    </row>
    <row r="129" spans="1:13">
      <c r="A129" s="302">
        <v>120</v>
      </c>
      <c r="B129" s="278" t="s">
        <v>265</v>
      </c>
      <c r="C129" s="278">
        <v>472.4</v>
      </c>
      <c r="D129" s="280">
        <v>472.26666666666665</v>
      </c>
      <c r="E129" s="280">
        <v>472.13333333333333</v>
      </c>
      <c r="F129" s="280">
        <v>471.86666666666667</v>
      </c>
      <c r="G129" s="280">
        <v>471.73333333333335</v>
      </c>
      <c r="H129" s="280">
        <v>472.5333333333333</v>
      </c>
      <c r="I129" s="280">
        <v>472.66666666666663</v>
      </c>
      <c r="J129" s="280">
        <v>472.93333333333328</v>
      </c>
      <c r="K129" s="278">
        <v>472.4</v>
      </c>
      <c r="L129" s="278">
        <v>472</v>
      </c>
      <c r="M129" s="278">
        <v>1.6054900000000001</v>
      </c>
    </row>
    <row r="130" spans="1:13">
      <c r="A130" s="302">
        <v>121</v>
      </c>
      <c r="B130" s="278" t="s">
        <v>134</v>
      </c>
      <c r="C130" s="278">
        <v>1178.3</v>
      </c>
      <c r="D130" s="280">
        <v>1174.1333333333332</v>
      </c>
      <c r="E130" s="280">
        <v>1158.3666666666663</v>
      </c>
      <c r="F130" s="280">
        <v>1138.4333333333332</v>
      </c>
      <c r="G130" s="280">
        <v>1122.6666666666663</v>
      </c>
      <c r="H130" s="280">
        <v>1194.0666666666664</v>
      </c>
      <c r="I130" s="280">
        <v>1209.8333333333333</v>
      </c>
      <c r="J130" s="280">
        <v>1229.7666666666664</v>
      </c>
      <c r="K130" s="278">
        <v>1189.9000000000001</v>
      </c>
      <c r="L130" s="278">
        <v>1154.2</v>
      </c>
      <c r="M130" s="278">
        <v>38.642290000000003</v>
      </c>
    </row>
    <row r="131" spans="1:13">
      <c r="A131" s="302">
        <v>122</v>
      </c>
      <c r="B131" s="278" t="s">
        <v>135</v>
      </c>
      <c r="C131" s="278">
        <v>57.3</v>
      </c>
      <c r="D131" s="280">
        <v>57.716666666666661</v>
      </c>
      <c r="E131" s="280">
        <v>56.383333333333326</v>
      </c>
      <c r="F131" s="280">
        <v>55.466666666666661</v>
      </c>
      <c r="G131" s="280">
        <v>54.133333333333326</v>
      </c>
      <c r="H131" s="280">
        <v>58.633333333333326</v>
      </c>
      <c r="I131" s="280">
        <v>59.966666666666654</v>
      </c>
      <c r="J131" s="280">
        <v>60.883333333333326</v>
      </c>
      <c r="K131" s="278">
        <v>59.05</v>
      </c>
      <c r="L131" s="278">
        <v>56.8</v>
      </c>
      <c r="M131" s="278">
        <v>159.57635999999999</v>
      </c>
    </row>
    <row r="132" spans="1:13">
      <c r="A132" s="302">
        <v>123</v>
      </c>
      <c r="B132" s="278" t="s">
        <v>266</v>
      </c>
      <c r="C132" s="278">
        <v>1068.4000000000001</v>
      </c>
      <c r="D132" s="280">
        <v>1086.6333333333334</v>
      </c>
      <c r="E132" s="280">
        <v>1047.2666666666669</v>
      </c>
      <c r="F132" s="280">
        <v>1026.1333333333334</v>
      </c>
      <c r="G132" s="280">
        <v>986.76666666666688</v>
      </c>
      <c r="H132" s="280">
        <v>1107.7666666666669</v>
      </c>
      <c r="I132" s="280">
        <v>1147.1333333333332</v>
      </c>
      <c r="J132" s="280">
        <v>1168.2666666666669</v>
      </c>
      <c r="K132" s="278">
        <v>1126</v>
      </c>
      <c r="L132" s="278">
        <v>1065.5</v>
      </c>
      <c r="M132" s="278">
        <v>1.98464</v>
      </c>
    </row>
    <row r="133" spans="1:13">
      <c r="A133" s="302">
        <v>124</v>
      </c>
      <c r="B133" s="278" t="s">
        <v>136</v>
      </c>
      <c r="C133" s="278">
        <v>253.9</v>
      </c>
      <c r="D133" s="280">
        <v>255.71666666666667</v>
      </c>
      <c r="E133" s="280">
        <v>248.43333333333334</v>
      </c>
      <c r="F133" s="280">
        <v>242.96666666666667</v>
      </c>
      <c r="G133" s="280">
        <v>235.68333333333334</v>
      </c>
      <c r="H133" s="280">
        <v>261.18333333333334</v>
      </c>
      <c r="I133" s="280">
        <v>268.4666666666667</v>
      </c>
      <c r="J133" s="280">
        <v>273.93333333333334</v>
      </c>
      <c r="K133" s="278">
        <v>263</v>
      </c>
      <c r="L133" s="278">
        <v>250.25</v>
      </c>
      <c r="M133" s="278">
        <v>53.830829999999999</v>
      </c>
    </row>
    <row r="134" spans="1:13">
      <c r="A134" s="302">
        <v>125</v>
      </c>
      <c r="B134" s="278" t="s">
        <v>267</v>
      </c>
      <c r="C134" s="278">
        <v>1645.8</v>
      </c>
      <c r="D134" s="280">
        <v>1646.6000000000001</v>
      </c>
      <c r="E134" s="280">
        <v>1635.2500000000002</v>
      </c>
      <c r="F134" s="280">
        <v>1624.7</v>
      </c>
      <c r="G134" s="280">
        <v>1613.3500000000001</v>
      </c>
      <c r="H134" s="280">
        <v>1657.1500000000003</v>
      </c>
      <c r="I134" s="280">
        <v>1668.5000000000002</v>
      </c>
      <c r="J134" s="280">
        <v>1679.0500000000004</v>
      </c>
      <c r="K134" s="278">
        <v>1657.95</v>
      </c>
      <c r="L134" s="278">
        <v>1636.05</v>
      </c>
      <c r="M134" s="278">
        <v>0.66725999999999996</v>
      </c>
    </row>
    <row r="135" spans="1:13">
      <c r="A135" s="302">
        <v>126</v>
      </c>
      <c r="B135" s="278" t="s">
        <v>137</v>
      </c>
      <c r="C135" s="278">
        <v>864.4</v>
      </c>
      <c r="D135" s="280">
        <v>867.80000000000007</v>
      </c>
      <c r="E135" s="280">
        <v>850.60000000000014</v>
      </c>
      <c r="F135" s="280">
        <v>836.80000000000007</v>
      </c>
      <c r="G135" s="280">
        <v>819.60000000000014</v>
      </c>
      <c r="H135" s="280">
        <v>881.60000000000014</v>
      </c>
      <c r="I135" s="280">
        <v>898.80000000000018</v>
      </c>
      <c r="J135" s="280">
        <v>912.60000000000014</v>
      </c>
      <c r="K135" s="278">
        <v>885</v>
      </c>
      <c r="L135" s="278">
        <v>854</v>
      </c>
      <c r="M135" s="278">
        <v>56.54025</v>
      </c>
    </row>
    <row r="136" spans="1:13">
      <c r="A136" s="302">
        <v>127</v>
      </c>
      <c r="B136" s="278" t="s">
        <v>138</v>
      </c>
      <c r="C136" s="278">
        <v>841.8</v>
      </c>
      <c r="D136" s="280">
        <v>846.98333333333323</v>
      </c>
      <c r="E136" s="280">
        <v>830.91666666666652</v>
      </c>
      <c r="F136" s="280">
        <v>820.0333333333333</v>
      </c>
      <c r="G136" s="280">
        <v>803.96666666666658</v>
      </c>
      <c r="H136" s="280">
        <v>857.86666666666645</v>
      </c>
      <c r="I136" s="280">
        <v>873.93333333333328</v>
      </c>
      <c r="J136" s="280">
        <v>884.81666666666638</v>
      </c>
      <c r="K136" s="278">
        <v>863.05</v>
      </c>
      <c r="L136" s="278">
        <v>836.1</v>
      </c>
      <c r="M136" s="278">
        <v>19.84618</v>
      </c>
    </row>
    <row r="137" spans="1:13">
      <c r="A137" s="302">
        <v>128</v>
      </c>
      <c r="B137" s="278" t="s">
        <v>149</v>
      </c>
      <c r="C137" s="278">
        <v>58135.55</v>
      </c>
      <c r="D137" s="280">
        <v>58220.516666666663</v>
      </c>
      <c r="E137" s="280">
        <v>57690.033333333326</v>
      </c>
      <c r="F137" s="280">
        <v>57244.516666666663</v>
      </c>
      <c r="G137" s="280">
        <v>56714.033333333326</v>
      </c>
      <c r="H137" s="280">
        <v>58666.033333333326</v>
      </c>
      <c r="I137" s="280">
        <v>59196.516666666663</v>
      </c>
      <c r="J137" s="280">
        <v>59642.033333333326</v>
      </c>
      <c r="K137" s="278">
        <v>58751</v>
      </c>
      <c r="L137" s="278">
        <v>57775</v>
      </c>
      <c r="M137" s="278">
        <v>8.0500000000000002E-2</v>
      </c>
    </row>
    <row r="138" spans="1:13">
      <c r="A138" s="302">
        <v>129</v>
      </c>
      <c r="B138" s="278" t="s">
        <v>146</v>
      </c>
      <c r="C138" s="278">
        <v>892.85</v>
      </c>
      <c r="D138" s="280">
        <v>897.70000000000016</v>
      </c>
      <c r="E138" s="280">
        <v>882.45000000000027</v>
      </c>
      <c r="F138" s="280">
        <v>872.05000000000007</v>
      </c>
      <c r="G138" s="280">
        <v>856.80000000000018</v>
      </c>
      <c r="H138" s="280">
        <v>908.10000000000036</v>
      </c>
      <c r="I138" s="280">
        <v>923.35000000000014</v>
      </c>
      <c r="J138" s="280">
        <v>933.75000000000045</v>
      </c>
      <c r="K138" s="278">
        <v>912.95</v>
      </c>
      <c r="L138" s="278">
        <v>887.3</v>
      </c>
      <c r="M138" s="278">
        <v>3.3088299999999999</v>
      </c>
    </row>
    <row r="139" spans="1:13">
      <c r="A139" s="302">
        <v>130</v>
      </c>
      <c r="B139" s="278" t="s">
        <v>140</v>
      </c>
      <c r="C139" s="278">
        <v>168.45</v>
      </c>
      <c r="D139" s="280">
        <v>168.35</v>
      </c>
      <c r="E139" s="280">
        <v>165.29999999999998</v>
      </c>
      <c r="F139" s="280">
        <v>162.14999999999998</v>
      </c>
      <c r="G139" s="280">
        <v>159.09999999999997</v>
      </c>
      <c r="H139" s="280">
        <v>171.5</v>
      </c>
      <c r="I139" s="280">
        <v>174.55</v>
      </c>
      <c r="J139" s="280">
        <v>177.70000000000002</v>
      </c>
      <c r="K139" s="278">
        <v>171.4</v>
      </c>
      <c r="L139" s="278">
        <v>165.2</v>
      </c>
      <c r="M139" s="278">
        <v>52.259140000000002</v>
      </c>
    </row>
    <row r="140" spans="1:13">
      <c r="A140" s="302">
        <v>131</v>
      </c>
      <c r="B140" s="278" t="s">
        <v>139</v>
      </c>
      <c r="C140" s="278">
        <v>381.3</v>
      </c>
      <c r="D140" s="280">
        <v>386.15000000000003</v>
      </c>
      <c r="E140" s="280">
        <v>368.35000000000008</v>
      </c>
      <c r="F140" s="280">
        <v>355.40000000000003</v>
      </c>
      <c r="G140" s="280">
        <v>337.60000000000008</v>
      </c>
      <c r="H140" s="280">
        <v>399.10000000000008</v>
      </c>
      <c r="I140" s="280">
        <v>416.90000000000003</v>
      </c>
      <c r="J140" s="280">
        <v>429.85000000000008</v>
      </c>
      <c r="K140" s="278">
        <v>403.95</v>
      </c>
      <c r="L140" s="278">
        <v>373.2</v>
      </c>
      <c r="M140" s="278">
        <v>142.26558</v>
      </c>
    </row>
    <row r="141" spans="1:13">
      <c r="A141" s="302">
        <v>132</v>
      </c>
      <c r="B141" s="278" t="s">
        <v>141</v>
      </c>
      <c r="C141" s="278">
        <v>127.25</v>
      </c>
      <c r="D141" s="280">
        <v>127.86666666666666</v>
      </c>
      <c r="E141" s="280">
        <v>123.83333333333331</v>
      </c>
      <c r="F141" s="280">
        <v>120.41666666666666</v>
      </c>
      <c r="G141" s="280">
        <v>116.38333333333331</v>
      </c>
      <c r="H141" s="280">
        <v>131.2833333333333</v>
      </c>
      <c r="I141" s="280">
        <v>135.31666666666666</v>
      </c>
      <c r="J141" s="280">
        <v>138.73333333333332</v>
      </c>
      <c r="K141" s="278">
        <v>131.9</v>
      </c>
      <c r="L141" s="278">
        <v>124.45</v>
      </c>
      <c r="M141" s="278">
        <v>357.267</v>
      </c>
    </row>
    <row r="142" spans="1:13">
      <c r="A142" s="302">
        <v>133</v>
      </c>
      <c r="B142" s="278" t="s">
        <v>268</v>
      </c>
      <c r="C142" s="278">
        <v>28.45</v>
      </c>
      <c r="D142" s="280">
        <v>28.616666666666664</v>
      </c>
      <c r="E142" s="280">
        <v>28.033333333333328</v>
      </c>
      <c r="F142" s="280">
        <v>27.616666666666664</v>
      </c>
      <c r="G142" s="280">
        <v>27.033333333333328</v>
      </c>
      <c r="H142" s="280">
        <v>29.033333333333328</v>
      </c>
      <c r="I142" s="280">
        <v>29.616666666666664</v>
      </c>
      <c r="J142" s="280">
        <v>30.033333333333328</v>
      </c>
      <c r="K142" s="278">
        <v>29.2</v>
      </c>
      <c r="L142" s="278">
        <v>28.2</v>
      </c>
      <c r="M142" s="278">
        <v>3.55532</v>
      </c>
    </row>
    <row r="143" spans="1:13">
      <c r="A143" s="302">
        <v>134</v>
      </c>
      <c r="B143" s="278" t="s">
        <v>142</v>
      </c>
      <c r="C143" s="278">
        <v>316.5</v>
      </c>
      <c r="D143" s="280">
        <v>316.34999999999997</v>
      </c>
      <c r="E143" s="280">
        <v>310.69999999999993</v>
      </c>
      <c r="F143" s="280">
        <v>304.89999999999998</v>
      </c>
      <c r="G143" s="280">
        <v>299.24999999999994</v>
      </c>
      <c r="H143" s="280">
        <v>322.14999999999992</v>
      </c>
      <c r="I143" s="280">
        <v>327.7999999999999</v>
      </c>
      <c r="J143" s="280">
        <v>333.59999999999991</v>
      </c>
      <c r="K143" s="278">
        <v>322</v>
      </c>
      <c r="L143" s="278">
        <v>310.55</v>
      </c>
      <c r="M143" s="278">
        <v>44.303179999999998</v>
      </c>
    </row>
    <row r="144" spans="1:13">
      <c r="A144" s="302">
        <v>135</v>
      </c>
      <c r="B144" s="278" t="s">
        <v>143</v>
      </c>
      <c r="C144" s="278">
        <v>5100.3999999999996</v>
      </c>
      <c r="D144" s="280">
        <v>5061.583333333333</v>
      </c>
      <c r="E144" s="280">
        <v>4999.9666666666662</v>
      </c>
      <c r="F144" s="280">
        <v>4899.5333333333328</v>
      </c>
      <c r="G144" s="280">
        <v>4837.9166666666661</v>
      </c>
      <c r="H144" s="280">
        <v>5162.0166666666664</v>
      </c>
      <c r="I144" s="280">
        <v>5223.6333333333332</v>
      </c>
      <c r="J144" s="280">
        <v>5324.0666666666666</v>
      </c>
      <c r="K144" s="278">
        <v>5123.2</v>
      </c>
      <c r="L144" s="278">
        <v>4961.1499999999996</v>
      </c>
      <c r="M144" s="278">
        <v>21.825749999999999</v>
      </c>
    </row>
    <row r="145" spans="1:13">
      <c r="A145" s="302">
        <v>136</v>
      </c>
      <c r="B145" s="278" t="s">
        <v>145</v>
      </c>
      <c r="C145" s="278">
        <v>449.1</v>
      </c>
      <c r="D145" s="280">
        <v>450.0333333333333</v>
      </c>
      <c r="E145" s="280">
        <v>446.06666666666661</v>
      </c>
      <c r="F145" s="280">
        <v>443.0333333333333</v>
      </c>
      <c r="G145" s="280">
        <v>439.06666666666661</v>
      </c>
      <c r="H145" s="280">
        <v>453.06666666666661</v>
      </c>
      <c r="I145" s="280">
        <v>457.0333333333333</v>
      </c>
      <c r="J145" s="280">
        <v>460.06666666666661</v>
      </c>
      <c r="K145" s="278">
        <v>454</v>
      </c>
      <c r="L145" s="278">
        <v>447</v>
      </c>
      <c r="M145" s="278">
        <v>4.7933500000000002</v>
      </c>
    </row>
    <row r="146" spans="1:13">
      <c r="A146" s="302">
        <v>137</v>
      </c>
      <c r="B146" s="278" t="s">
        <v>147</v>
      </c>
      <c r="C146" s="278">
        <v>852.15</v>
      </c>
      <c r="D146" s="280">
        <v>844.31666666666661</v>
      </c>
      <c r="E146" s="280">
        <v>823.43333333333317</v>
      </c>
      <c r="F146" s="280">
        <v>794.71666666666658</v>
      </c>
      <c r="G146" s="280">
        <v>773.83333333333314</v>
      </c>
      <c r="H146" s="280">
        <v>873.03333333333319</v>
      </c>
      <c r="I146" s="280">
        <v>893.91666666666663</v>
      </c>
      <c r="J146" s="280">
        <v>922.63333333333321</v>
      </c>
      <c r="K146" s="278">
        <v>865.2</v>
      </c>
      <c r="L146" s="278">
        <v>815.6</v>
      </c>
      <c r="M146" s="278">
        <v>16.188970000000001</v>
      </c>
    </row>
    <row r="147" spans="1:13">
      <c r="A147" s="302">
        <v>138</v>
      </c>
      <c r="B147" s="278" t="s">
        <v>148</v>
      </c>
      <c r="C147" s="278">
        <v>82.2</v>
      </c>
      <c r="D147" s="280">
        <v>81.466666666666669</v>
      </c>
      <c r="E147" s="280">
        <v>79.833333333333343</v>
      </c>
      <c r="F147" s="280">
        <v>77.466666666666669</v>
      </c>
      <c r="G147" s="280">
        <v>75.833333333333343</v>
      </c>
      <c r="H147" s="280">
        <v>83.833333333333343</v>
      </c>
      <c r="I147" s="280">
        <v>85.466666666666669</v>
      </c>
      <c r="J147" s="280">
        <v>87.833333333333343</v>
      </c>
      <c r="K147" s="278">
        <v>83.1</v>
      </c>
      <c r="L147" s="278">
        <v>79.099999999999994</v>
      </c>
      <c r="M147" s="278">
        <v>191.24526</v>
      </c>
    </row>
    <row r="148" spans="1:13">
      <c r="A148" s="302">
        <v>139</v>
      </c>
      <c r="B148" s="278" t="s">
        <v>269</v>
      </c>
      <c r="C148" s="278">
        <v>845.3</v>
      </c>
      <c r="D148" s="280">
        <v>836.76666666666677</v>
      </c>
      <c r="E148" s="280">
        <v>819.53333333333353</v>
      </c>
      <c r="F148" s="280">
        <v>793.76666666666677</v>
      </c>
      <c r="G148" s="280">
        <v>776.53333333333353</v>
      </c>
      <c r="H148" s="280">
        <v>862.53333333333353</v>
      </c>
      <c r="I148" s="280">
        <v>879.76666666666688</v>
      </c>
      <c r="J148" s="280">
        <v>905.53333333333353</v>
      </c>
      <c r="K148" s="278">
        <v>854</v>
      </c>
      <c r="L148" s="278">
        <v>811</v>
      </c>
      <c r="M148" s="278">
        <v>6.6923000000000004</v>
      </c>
    </row>
    <row r="149" spans="1:13">
      <c r="A149" s="302">
        <v>140</v>
      </c>
      <c r="B149" s="278" t="s">
        <v>150</v>
      </c>
      <c r="C149" s="278">
        <v>819.85</v>
      </c>
      <c r="D149" s="280">
        <v>819.26666666666677</v>
      </c>
      <c r="E149" s="280">
        <v>806.63333333333355</v>
      </c>
      <c r="F149" s="280">
        <v>793.41666666666674</v>
      </c>
      <c r="G149" s="280">
        <v>780.78333333333353</v>
      </c>
      <c r="H149" s="280">
        <v>832.48333333333358</v>
      </c>
      <c r="I149" s="280">
        <v>845.11666666666679</v>
      </c>
      <c r="J149" s="280">
        <v>858.3333333333336</v>
      </c>
      <c r="K149" s="278">
        <v>831.9</v>
      </c>
      <c r="L149" s="278">
        <v>806.05</v>
      </c>
      <c r="M149" s="278">
        <v>16.176169999999999</v>
      </c>
    </row>
    <row r="150" spans="1:13">
      <c r="A150" s="302">
        <v>141</v>
      </c>
      <c r="B150" s="278" t="s">
        <v>270</v>
      </c>
      <c r="C150" s="278">
        <v>583.25</v>
      </c>
      <c r="D150" s="280">
        <v>579.68333333333339</v>
      </c>
      <c r="E150" s="280">
        <v>558.66666666666674</v>
      </c>
      <c r="F150" s="280">
        <v>534.08333333333337</v>
      </c>
      <c r="G150" s="280">
        <v>513.06666666666672</v>
      </c>
      <c r="H150" s="280">
        <v>604.26666666666677</v>
      </c>
      <c r="I150" s="280">
        <v>625.28333333333342</v>
      </c>
      <c r="J150" s="280">
        <v>649.86666666666679</v>
      </c>
      <c r="K150" s="278">
        <v>600.70000000000005</v>
      </c>
      <c r="L150" s="278">
        <v>555.1</v>
      </c>
      <c r="M150" s="278">
        <v>6.23794</v>
      </c>
    </row>
    <row r="151" spans="1:13">
      <c r="A151" s="302">
        <v>142</v>
      </c>
      <c r="B151" s="278" t="s">
        <v>152</v>
      </c>
      <c r="C151" s="278">
        <v>18.649999999999999</v>
      </c>
      <c r="D151" s="280">
        <v>18.783333333333335</v>
      </c>
      <c r="E151" s="280">
        <v>18.216666666666669</v>
      </c>
      <c r="F151" s="280">
        <v>17.783333333333335</v>
      </c>
      <c r="G151" s="280">
        <v>17.216666666666669</v>
      </c>
      <c r="H151" s="280">
        <v>19.216666666666669</v>
      </c>
      <c r="I151" s="280">
        <v>19.783333333333339</v>
      </c>
      <c r="J151" s="280">
        <v>20.216666666666669</v>
      </c>
      <c r="K151" s="278">
        <v>19.350000000000001</v>
      </c>
      <c r="L151" s="278">
        <v>18.350000000000001</v>
      </c>
      <c r="M151" s="278">
        <v>265.91161</v>
      </c>
    </row>
    <row r="152" spans="1:13">
      <c r="A152" s="302">
        <v>143</v>
      </c>
      <c r="B152" s="278" t="s">
        <v>271</v>
      </c>
      <c r="C152" s="278">
        <v>20</v>
      </c>
      <c r="D152" s="280">
        <v>20.016666666666666</v>
      </c>
      <c r="E152" s="280">
        <v>19.783333333333331</v>
      </c>
      <c r="F152" s="280">
        <v>19.566666666666666</v>
      </c>
      <c r="G152" s="280">
        <v>19.333333333333332</v>
      </c>
      <c r="H152" s="280">
        <v>20.233333333333331</v>
      </c>
      <c r="I152" s="280">
        <v>20.466666666666665</v>
      </c>
      <c r="J152" s="280">
        <v>20.68333333333333</v>
      </c>
      <c r="K152" s="278">
        <v>20.25</v>
      </c>
      <c r="L152" s="278">
        <v>19.8</v>
      </c>
      <c r="M152" s="278">
        <v>18.186199999999999</v>
      </c>
    </row>
    <row r="153" spans="1:13">
      <c r="A153" s="302">
        <v>144</v>
      </c>
      <c r="B153" s="278" t="s">
        <v>156</v>
      </c>
      <c r="C153" s="278">
        <v>73.849999999999994</v>
      </c>
      <c r="D153" s="280">
        <v>73.816666666666663</v>
      </c>
      <c r="E153" s="280">
        <v>72.133333333333326</v>
      </c>
      <c r="F153" s="280">
        <v>70.416666666666657</v>
      </c>
      <c r="G153" s="280">
        <v>68.73333333333332</v>
      </c>
      <c r="H153" s="280">
        <v>75.533333333333331</v>
      </c>
      <c r="I153" s="280">
        <v>77.216666666666669</v>
      </c>
      <c r="J153" s="280">
        <v>78.933333333333337</v>
      </c>
      <c r="K153" s="278">
        <v>75.5</v>
      </c>
      <c r="L153" s="278">
        <v>72.099999999999994</v>
      </c>
      <c r="M153" s="278">
        <v>32.213549999999998</v>
      </c>
    </row>
    <row r="154" spans="1:13">
      <c r="A154" s="302">
        <v>145</v>
      </c>
      <c r="B154" s="278" t="s">
        <v>157</v>
      </c>
      <c r="C154" s="278">
        <v>90.85</v>
      </c>
      <c r="D154" s="280">
        <v>90.61666666666666</v>
      </c>
      <c r="E154" s="280">
        <v>89.433333333333323</v>
      </c>
      <c r="F154" s="280">
        <v>88.016666666666666</v>
      </c>
      <c r="G154" s="280">
        <v>86.833333333333329</v>
      </c>
      <c r="H154" s="280">
        <v>92.033333333333317</v>
      </c>
      <c r="I154" s="280">
        <v>93.216666666666654</v>
      </c>
      <c r="J154" s="280">
        <v>94.633333333333312</v>
      </c>
      <c r="K154" s="278">
        <v>91.8</v>
      </c>
      <c r="L154" s="278">
        <v>89.2</v>
      </c>
      <c r="M154" s="278">
        <v>169.26082</v>
      </c>
    </row>
    <row r="155" spans="1:13">
      <c r="A155" s="302">
        <v>146</v>
      </c>
      <c r="B155" s="278" t="s">
        <v>151</v>
      </c>
      <c r="C155" s="278">
        <v>28.95</v>
      </c>
      <c r="D155" s="280">
        <v>28.816666666666666</v>
      </c>
      <c r="E155" s="280">
        <v>28.333333333333332</v>
      </c>
      <c r="F155" s="280">
        <v>27.716666666666665</v>
      </c>
      <c r="G155" s="280">
        <v>27.233333333333331</v>
      </c>
      <c r="H155" s="280">
        <v>29.433333333333334</v>
      </c>
      <c r="I155" s="280">
        <v>29.916666666666668</v>
      </c>
      <c r="J155" s="280">
        <v>30.533333333333335</v>
      </c>
      <c r="K155" s="278">
        <v>29.3</v>
      </c>
      <c r="L155" s="278">
        <v>28.2</v>
      </c>
      <c r="M155" s="278">
        <v>91.950580000000002</v>
      </c>
    </row>
    <row r="156" spans="1:13">
      <c r="A156" s="302">
        <v>147</v>
      </c>
      <c r="B156" s="278" t="s">
        <v>154</v>
      </c>
      <c r="C156" s="278">
        <v>16443.8</v>
      </c>
      <c r="D156" s="280">
        <v>16398.583333333332</v>
      </c>
      <c r="E156" s="280">
        <v>16247.166666666664</v>
      </c>
      <c r="F156" s="280">
        <v>16050.533333333333</v>
      </c>
      <c r="G156" s="280">
        <v>15899.116666666665</v>
      </c>
      <c r="H156" s="280">
        <v>16595.216666666664</v>
      </c>
      <c r="I156" s="280">
        <v>16746.633333333328</v>
      </c>
      <c r="J156" s="280">
        <v>16943.266666666663</v>
      </c>
      <c r="K156" s="278">
        <v>16550</v>
      </c>
      <c r="L156" s="278">
        <v>16201.95</v>
      </c>
      <c r="M156" s="278">
        <v>2.7160299999999999</v>
      </c>
    </row>
    <row r="157" spans="1:13">
      <c r="A157" s="302">
        <v>148</v>
      </c>
      <c r="B157" s="278" t="s">
        <v>3163</v>
      </c>
      <c r="C157" s="278">
        <v>243.9</v>
      </c>
      <c r="D157" s="280">
        <v>243.63333333333333</v>
      </c>
      <c r="E157" s="280">
        <v>241.26666666666665</v>
      </c>
      <c r="F157" s="280">
        <v>238.63333333333333</v>
      </c>
      <c r="G157" s="280">
        <v>236.26666666666665</v>
      </c>
      <c r="H157" s="280">
        <v>246.26666666666665</v>
      </c>
      <c r="I157" s="280">
        <v>248.63333333333333</v>
      </c>
      <c r="J157" s="280">
        <v>251.26666666666665</v>
      </c>
      <c r="K157" s="278">
        <v>246</v>
      </c>
      <c r="L157" s="278">
        <v>241</v>
      </c>
      <c r="M157" s="278">
        <v>6.8136299999999999</v>
      </c>
    </row>
    <row r="158" spans="1:13">
      <c r="A158" s="302">
        <v>149</v>
      </c>
      <c r="B158" s="278" t="s">
        <v>272</v>
      </c>
      <c r="C158" s="278">
        <v>319.7</v>
      </c>
      <c r="D158" s="280">
        <v>325.10000000000002</v>
      </c>
      <c r="E158" s="280">
        <v>308.20000000000005</v>
      </c>
      <c r="F158" s="280">
        <v>296.70000000000005</v>
      </c>
      <c r="G158" s="280">
        <v>279.80000000000007</v>
      </c>
      <c r="H158" s="280">
        <v>336.6</v>
      </c>
      <c r="I158" s="280">
        <v>353.5</v>
      </c>
      <c r="J158" s="280">
        <v>365</v>
      </c>
      <c r="K158" s="278">
        <v>342</v>
      </c>
      <c r="L158" s="278">
        <v>313.60000000000002</v>
      </c>
      <c r="M158" s="278">
        <v>3.4787300000000001</v>
      </c>
    </row>
    <row r="159" spans="1:13">
      <c r="A159" s="302">
        <v>150</v>
      </c>
      <c r="B159" s="278" t="s">
        <v>159</v>
      </c>
      <c r="C159" s="278">
        <v>76.150000000000006</v>
      </c>
      <c r="D159" s="280">
        <v>76.850000000000009</v>
      </c>
      <c r="E159" s="280">
        <v>75.200000000000017</v>
      </c>
      <c r="F159" s="280">
        <v>74.250000000000014</v>
      </c>
      <c r="G159" s="280">
        <v>72.600000000000023</v>
      </c>
      <c r="H159" s="280">
        <v>77.800000000000011</v>
      </c>
      <c r="I159" s="280">
        <v>79.450000000000017</v>
      </c>
      <c r="J159" s="280">
        <v>80.400000000000006</v>
      </c>
      <c r="K159" s="278">
        <v>78.5</v>
      </c>
      <c r="L159" s="278">
        <v>75.900000000000006</v>
      </c>
      <c r="M159" s="278">
        <v>168.36412999999999</v>
      </c>
    </row>
    <row r="160" spans="1:13">
      <c r="A160" s="302">
        <v>151</v>
      </c>
      <c r="B160" s="278" t="s">
        <v>158</v>
      </c>
      <c r="C160" s="278">
        <v>85.9</v>
      </c>
      <c r="D160" s="280">
        <v>85.866666666666674</v>
      </c>
      <c r="E160" s="280">
        <v>84.733333333333348</v>
      </c>
      <c r="F160" s="280">
        <v>83.566666666666677</v>
      </c>
      <c r="G160" s="280">
        <v>82.433333333333351</v>
      </c>
      <c r="H160" s="280">
        <v>87.033333333333346</v>
      </c>
      <c r="I160" s="280">
        <v>88.166666666666671</v>
      </c>
      <c r="J160" s="280">
        <v>89.333333333333343</v>
      </c>
      <c r="K160" s="278">
        <v>87</v>
      </c>
      <c r="L160" s="278">
        <v>84.7</v>
      </c>
      <c r="M160" s="278">
        <v>24.383590000000002</v>
      </c>
    </row>
    <row r="161" spans="1:13">
      <c r="A161" s="302">
        <v>152</v>
      </c>
      <c r="B161" s="278" t="s">
        <v>273</v>
      </c>
      <c r="C161" s="278">
        <v>2593.5500000000002</v>
      </c>
      <c r="D161" s="280">
        <v>2591.85</v>
      </c>
      <c r="E161" s="280">
        <v>2548.6999999999998</v>
      </c>
      <c r="F161" s="280">
        <v>2503.85</v>
      </c>
      <c r="G161" s="280">
        <v>2460.6999999999998</v>
      </c>
      <c r="H161" s="280">
        <v>2636.7</v>
      </c>
      <c r="I161" s="280">
        <v>2679.8500000000004</v>
      </c>
      <c r="J161" s="280">
        <v>2724.7</v>
      </c>
      <c r="K161" s="278">
        <v>2635</v>
      </c>
      <c r="L161" s="278">
        <v>2547</v>
      </c>
      <c r="M161" s="278">
        <v>0.77793000000000001</v>
      </c>
    </row>
    <row r="162" spans="1:13">
      <c r="A162" s="302">
        <v>153</v>
      </c>
      <c r="B162" s="278" t="s">
        <v>274</v>
      </c>
      <c r="C162" s="278">
        <v>1486</v>
      </c>
      <c r="D162" s="280">
        <v>1502.3333333333333</v>
      </c>
      <c r="E162" s="280">
        <v>1459.6666666666665</v>
      </c>
      <c r="F162" s="280">
        <v>1433.3333333333333</v>
      </c>
      <c r="G162" s="280">
        <v>1390.6666666666665</v>
      </c>
      <c r="H162" s="280">
        <v>1528.6666666666665</v>
      </c>
      <c r="I162" s="280">
        <v>1571.333333333333</v>
      </c>
      <c r="J162" s="280">
        <v>1597.6666666666665</v>
      </c>
      <c r="K162" s="278">
        <v>1545</v>
      </c>
      <c r="L162" s="278">
        <v>1476</v>
      </c>
      <c r="M162" s="278">
        <v>1.0251999999999999</v>
      </c>
    </row>
    <row r="163" spans="1:13">
      <c r="A163" s="302">
        <v>154</v>
      </c>
      <c r="B163" s="278" t="s">
        <v>275</v>
      </c>
      <c r="C163" s="278">
        <v>179.45</v>
      </c>
      <c r="D163" s="280">
        <v>180.23333333333335</v>
      </c>
      <c r="E163" s="280">
        <v>177.06666666666669</v>
      </c>
      <c r="F163" s="280">
        <v>174.68333333333334</v>
      </c>
      <c r="G163" s="280">
        <v>171.51666666666668</v>
      </c>
      <c r="H163" s="280">
        <v>182.6166666666667</v>
      </c>
      <c r="I163" s="280">
        <v>185.78333333333333</v>
      </c>
      <c r="J163" s="280">
        <v>188.16666666666671</v>
      </c>
      <c r="K163" s="278">
        <v>183.4</v>
      </c>
      <c r="L163" s="278">
        <v>177.85</v>
      </c>
      <c r="M163" s="278">
        <v>1.11473</v>
      </c>
    </row>
    <row r="164" spans="1:13">
      <c r="A164" s="302">
        <v>155</v>
      </c>
      <c r="B164" s="278" t="s">
        <v>160</v>
      </c>
      <c r="C164" s="278">
        <v>17642.900000000001</v>
      </c>
      <c r="D164" s="280">
        <v>17592.399999999998</v>
      </c>
      <c r="E164" s="280">
        <v>17450.499999999996</v>
      </c>
      <c r="F164" s="280">
        <v>17258.099999999999</v>
      </c>
      <c r="G164" s="280">
        <v>17116.199999999997</v>
      </c>
      <c r="H164" s="280">
        <v>17784.799999999996</v>
      </c>
      <c r="I164" s="280">
        <v>17926.699999999997</v>
      </c>
      <c r="J164" s="280">
        <v>18119.099999999995</v>
      </c>
      <c r="K164" s="278">
        <v>17734.3</v>
      </c>
      <c r="L164" s="278">
        <v>17400</v>
      </c>
      <c r="M164" s="278">
        <v>0.23394999999999999</v>
      </c>
    </row>
    <row r="165" spans="1:13">
      <c r="A165" s="302">
        <v>156</v>
      </c>
      <c r="B165" s="278" t="s">
        <v>162</v>
      </c>
      <c r="C165" s="278">
        <v>227.95</v>
      </c>
      <c r="D165" s="280">
        <v>229.43333333333331</v>
      </c>
      <c r="E165" s="280">
        <v>224.66666666666663</v>
      </c>
      <c r="F165" s="280">
        <v>221.38333333333333</v>
      </c>
      <c r="G165" s="280">
        <v>216.61666666666665</v>
      </c>
      <c r="H165" s="280">
        <v>232.71666666666661</v>
      </c>
      <c r="I165" s="280">
        <v>237.48333333333332</v>
      </c>
      <c r="J165" s="280">
        <v>240.76666666666659</v>
      </c>
      <c r="K165" s="278">
        <v>234.2</v>
      </c>
      <c r="L165" s="278">
        <v>226.15</v>
      </c>
      <c r="M165" s="278">
        <v>10.000120000000001</v>
      </c>
    </row>
    <row r="166" spans="1:13">
      <c r="A166" s="302">
        <v>157</v>
      </c>
      <c r="B166" s="278" t="s">
        <v>276</v>
      </c>
      <c r="C166" s="278">
        <v>4352.1499999999996</v>
      </c>
      <c r="D166" s="280">
        <v>4374.3166666666666</v>
      </c>
      <c r="E166" s="280">
        <v>4310.833333333333</v>
      </c>
      <c r="F166" s="280">
        <v>4269.5166666666664</v>
      </c>
      <c r="G166" s="280">
        <v>4206.0333333333328</v>
      </c>
      <c r="H166" s="280">
        <v>4415.6333333333332</v>
      </c>
      <c r="I166" s="280">
        <v>4479.1166666666668</v>
      </c>
      <c r="J166" s="280">
        <v>4520.4333333333334</v>
      </c>
      <c r="K166" s="278">
        <v>4437.8</v>
      </c>
      <c r="L166" s="278">
        <v>4333</v>
      </c>
      <c r="M166" s="278">
        <v>0.31590000000000001</v>
      </c>
    </row>
    <row r="167" spans="1:13">
      <c r="A167" s="302">
        <v>158</v>
      </c>
      <c r="B167" s="278" t="s">
        <v>164</v>
      </c>
      <c r="C167" s="278">
        <v>1373.25</v>
      </c>
      <c r="D167" s="280">
        <v>1371.2666666666667</v>
      </c>
      <c r="E167" s="280">
        <v>1357.5333333333333</v>
      </c>
      <c r="F167" s="280">
        <v>1341.8166666666666</v>
      </c>
      <c r="G167" s="280">
        <v>1328.0833333333333</v>
      </c>
      <c r="H167" s="280">
        <v>1386.9833333333333</v>
      </c>
      <c r="I167" s="280">
        <v>1400.7166666666665</v>
      </c>
      <c r="J167" s="280">
        <v>1416.4333333333334</v>
      </c>
      <c r="K167" s="278">
        <v>1385</v>
      </c>
      <c r="L167" s="278">
        <v>1355.55</v>
      </c>
      <c r="M167" s="278">
        <v>5.39398</v>
      </c>
    </row>
    <row r="168" spans="1:13">
      <c r="A168" s="302">
        <v>159</v>
      </c>
      <c r="B168" s="278" t="s">
        <v>161</v>
      </c>
      <c r="C168" s="278">
        <v>888.5</v>
      </c>
      <c r="D168" s="280">
        <v>886.18333333333339</v>
      </c>
      <c r="E168" s="280">
        <v>866.86666666666679</v>
      </c>
      <c r="F168" s="280">
        <v>845.23333333333335</v>
      </c>
      <c r="G168" s="280">
        <v>825.91666666666674</v>
      </c>
      <c r="H168" s="280">
        <v>907.81666666666683</v>
      </c>
      <c r="I168" s="280">
        <v>927.13333333333344</v>
      </c>
      <c r="J168" s="280">
        <v>948.76666666666688</v>
      </c>
      <c r="K168" s="278">
        <v>905.5</v>
      </c>
      <c r="L168" s="278">
        <v>864.55</v>
      </c>
      <c r="M168" s="278">
        <v>17.906770000000002</v>
      </c>
    </row>
    <row r="169" spans="1:13">
      <c r="A169" s="302">
        <v>160</v>
      </c>
      <c r="B169" s="278" t="s">
        <v>163</v>
      </c>
      <c r="C169" s="278">
        <v>84.15</v>
      </c>
      <c r="D169" s="280">
        <v>84.916666666666671</v>
      </c>
      <c r="E169" s="280">
        <v>83.233333333333348</v>
      </c>
      <c r="F169" s="280">
        <v>82.316666666666677</v>
      </c>
      <c r="G169" s="280">
        <v>80.633333333333354</v>
      </c>
      <c r="H169" s="280">
        <v>85.833333333333343</v>
      </c>
      <c r="I169" s="280">
        <v>87.516666666666652</v>
      </c>
      <c r="J169" s="280">
        <v>88.433333333333337</v>
      </c>
      <c r="K169" s="278">
        <v>86.6</v>
      </c>
      <c r="L169" s="278">
        <v>84</v>
      </c>
      <c r="M169" s="278">
        <v>66.422219999999996</v>
      </c>
    </row>
    <row r="170" spans="1:13">
      <c r="A170" s="302">
        <v>161</v>
      </c>
      <c r="B170" s="278" t="s">
        <v>166</v>
      </c>
      <c r="C170" s="278">
        <v>159.80000000000001</v>
      </c>
      <c r="D170" s="280">
        <v>159.93333333333334</v>
      </c>
      <c r="E170" s="280">
        <v>158.11666666666667</v>
      </c>
      <c r="F170" s="280">
        <v>156.43333333333334</v>
      </c>
      <c r="G170" s="280">
        <v>154.61666666666667</v>
      </c>
      <c r="H170" s="280">
        <v>161.61666666666667</v>
      </c>
      <c r="I170" s="280">
        <v>163.43333333333334</v>
      </c>
      <c r="J170" s="280">
        <v>165.11666666666667</v>
      </c>
      <c r="K170" s="278">
        <v>161.75</v>
      </c>
      <c r="L170" s="278">
        <v>158.25</v>
      </c>
      <c r="M170" s="278">
        <v>112.56556</v>
      </c>
    </row>
    <row r="171" spans="1:13">
      <c r="A171" s="302">
        <v>162</v>
      </c>
      <c r="B171" s="278" t="s">
        <v>277</v>
      </c>
      <c r="C171" s="278">
        <v>153.19999999999999</v>
      </c>
      <c r="D171" s="280">
        <v>156.4</v>
      </c>
      <c r="E171" s="280">
        <v>149.30000000000001</v>
      </c>
      <c r="F171" s="280">
        <v>145.4</v>
      </c>
      <c r="G171" s="280">
        <v>138.30000000000001</v>
      </c>
      <c r="H171" s="280">
        <v>160.30000000000001</v>
      </c>
      <c r="I171" s="280">
        <v>167.39999999999998</v>
      </c>
      <c r="J171" s="280">
        <v>171.3</v>
      </c>
      <c r="K171" s="278">
        <v>163.5</v>
      </c>
      <c r="L171" s="278">
        <v>152.5</v>
      </c>
      <c r="M171" s="278">
        <v>11.124090000000001</v>
      </c>
    </row>
    <row r="172" spans="1:13">
      <c r="A172" s="302">
        <v>163</v>
      </c>
      <c r="B172" s="278" t="s">
        <v>278</v>
      </c>
      <c r="C172" s="278">
        <v>10075.75</v>
      </c>
      <c r="D172" s="280">
        <v>10065.583333333334</v>
      </c>
      <c r="E172" s="280">
        <v>10031.166666666668</v>
      </c>
      <c r="F172" s="280">
        <v>9986.5833333333339</v>
      </c>
      <c r="G172" s="280">
        <v>9952.1666666666679</v>
      </c>
      <c r="H172" s="280">
        <v>10110.166666666668</v>
      </c>
      <c r="I172" s="280">
        <v>10144.583333333336</v>
      </c>
      <c r="J172" s="280">
        <v>10189.166666666668</v>
      </c>
      <c r="K172" s="278">
        <v>10100</v>
      </c>
      <c r="L172" s="278">
        <v>10021</v>
      </c>
      <c r="M172" s="278">
        <v>9.3399999999999993E-3</v>
      </c>
    </row>
    <row r="173" spans="1:13">
      <c r="A173" s="302">
        <v>164</v>
      </c>
      <c r="B173" s="278" t="s">
        <v>165</v>
      </c>
      <c r="C173" s="278">
        <v>28.8</v>
      </c>
      <c r="D173" s="280">
        <v>29</v>
      </c>
      <c r="E173" s="280">
        <v>28.4</v>
      </c>
      <c r="F173" s="280">
        <v>28</v>
      </c>
      <c r="G173" s="280">
        <v>27.4</v>
      </c>
      <c r="H173" s="280">
        <v>29.4</v>
      </c>
      <c r="I173" s="280">
        <v>30</v>
      </c>
      <c r="J173" s="280">
        <v>30.4</v>
      </c>
      <c r="K173" s="278">
        <v>29.6</v>
      </c>
      <c r="L173" s="278">
        <v>28.6</v>
      </c>
      <c r="M173" s="278">
        <v>188.37162000000001</v>
      </c>
    </row>
    <row r="174" spans="1:13">
      <c r="A174" s="302">
        <v>165</v>
      </c>
      <c r="B174" s="278" t="s">
        <v>279</v>
      </c>
      <c r="C174" s="278">
        <v>172.95</v>
      </c>
      <c r="D174" s="280">
        <v>171</v>
      </c>
      <c r="E174" s="280">
        <v>168</v>
      </c>
      <c r="F174" s="280">
        <v>163.05000000000001</v>
      </c>
      <c r="G174" s="280">
        <v>160.05000000000001</v>
      </c>
      <c r="H174" s="280">
        <v>175.95</v>
      </c>
      <c r="I174" s="280">
        <v>178.95</v>
      </c>
      <c r="J174" s="280">
        <v>183.89999999999998</v>
      </c>
      <c r="K174" s="278">
        <v>174</v>
      </c>
      <c r="L174" s="278">
        <v>166.05</v>
      </c>
      <c r="M174" s="278">
        <v>2.7353000000000001</v>
      </c>
    </row>
    <row r="175" spans="1:13">
      <c r="A175" s="302">
        <v>166</v>
      </c>
      <c r="B175" s="278" t="s">
        <v>169</v>
      </c>
      <c r="C175" s="278">
        <v>120.9</v>
      </c>
      <c r="D175" s="280">
        <v>122.11666666666667</v>
      </c>
      <c r="E175" s="280">
        <v>118.83333333333334</v>
      </c>
      <c r="F175" s="280">
        <v>116.76666666666667</v>
      </c>
      <c r="G175" s="280">
        <v>113.48333333333333</v>
      </c>
      <c r="H175" s="280">
        <v>124.18333333333335</v>
      </c>
      <c r="I175" s="280">
        <v>127.46666666666668</v>
      </c>
      <c r="J175" s="280">
        <v>129.53333333333336</v>
      </c>
      <c r="K175" s="278">
        <v>125.4</v>
      </c>
      <c r="L175" s="278">
        <v>120.05</v>
      </c>
      <c r="M175" s="278">
        <v>241.91829000000001</v>
      </c>
    </row>
    <row r="176" spans="1:13">
      <c r="A176" s="302">
        <v>167</v>
      </c>
      <c r="B176" s="278" t="s">
        <v>170</v>
      </c>
      <c r="C176" s="278">
        <v>97.9</v>
      </c>
      <c r="D176" s="280">
        <v>99.183333333333337</v>
      </c>
      <c r="E176" s="280">
        <v>96.01666666666668</v>
      </c>
      <c r="F176" s="280">
        <v>94.13333333333334</v>
      </c>
      <c r="G176" s="280">
        <v>90.966666666666683</v>
      </c>
      <c r="H176" s="280">
        <v>101.06666666666668</v>
      </c>
      <c r="I176" s="280">
        <v>104.23333333333333</v>
      </c>
      <c r="J176" s="280">
        <v>106.11666666666667</v>
      </c>
      <c r="K176" s="278">
        <v>102.35</v>
      </c>
      <c r="L176" s="278">
        <v>97.3</v>
      </c>
      <c r="M176" s="278">
        <v>104.01039</v>
      </c>
    </row>
    <row r="177" spans="1:13">
      <c r="A177" s="302">
        <v>168</v>
      </c>
      <c r="B177" s="278" t="s">
        <v>280</v>
      </c>
      <c r="C177" s="278">
        <v>523.25</v>
      </c>
      <c r="D177" s="280">
        <v>525.81666666666672</v>
      </c>
      <c r="E177" s="280">
        <v>519.63333333333344</v>
      </c>
      <c r="F177" s="280">
        <v>516.01666666666677</v>
      </c>
      <c r="G177" s="280">
        <v>509.83333333333348</v>
      </c>
      <c r="H177" s="280">
        <v>529.43333333333339</v>
      </c>
      <c r="I177" s="280">
        <v>535.61666666666656</v>
      </c>
      <c r="J177" s="280">
        <v>539.23333333333335</v>
      </c>
      <c r="K177" s="278">
        <v>532</v>
      </c>
      <c r="L177" s="278">
        <v>522.20000000000005</v>
      </c>
      <c r="M177" s="278">
        <v>0.44037999999999999</v>
      </c>
    </row>
    <row r="178" spans="1:13">
      <c r="A178" s="302">
        <v>169</v>
      </c>
      <c r="B178" s="278" t="s">
        <v>171</v>
      </c>
      <c r="C178" s="278">
        <v>1459.4</v>
      </c>
      <c r="D178" s="280">
        <v>1447.0666666666668</v>
      </c>
      <c r="E178" s="280">
        <v>1427.4333333333336</v>
      </c>
      <c r="F178" s="280">
        <v>1395.4666666666667</v>
      </c>
      <c r="G178" s="280">
        <v>1375.8333333333335</v>
      </c>
      <c r="H178" s="280">
        <v>1479.0333333333338</v>
      </c>
      <c r="I178" s="280">
        <v>1498.666666666667</v>
      </c>
      <c r="J178" s="280">
        <v>1530.6333333333339</v>
      </c>
      <c r="K178" s="278">
        <v>1466.7</v>
      </c>
      <c r="L178" s="278">
        <v>1415.1</v>
      </c>
      <c r="M178" s="278">
        <v>286.83431999999999</v>
      </c>
    </row>
    <row r="179" spans="1:13">
      <c r="A179" s="302">
        <v>170</v>
      </c>
      <c r="B179" s="278" t="s">
        <v>281</v>
      </c>
      <c r="C179" s="278">
        <v>751.95</v>
      </c>
      <c r="D179" s="280">
        <v>749.53333333333342</v>
      </c>
      <c r="E179" s="280">
        <v>744.61666666666679</v>
      </c>
      <c r="F179" s="280">
        <v>737.28333333333342</v>
      </c>
      <c r="G179" s="280">
        <v>732.36666666666679</v>
      </c>
      <c r="H179" s="280">
        <v>756.86666666666679</v>
      </c>
      <c r="I179" s="280">
        <v>761.78333333333353</v>
      </c>
      <c r="J179" s="280">
        <v>769.11666666666679</v>
      </c>
      <c r="K179" s="278">
        <v>754.45</v>
      </c>
      <c r="L179" s="278">
        <v>742.2</v>
      </c>
      <c r="M179" s="278">
        <v>10.324059999999999</v>
      </c>
    </row>
    <row r="180" spans="1:13">
      <c r="A180" s="302">
        <v>171</v>
      </c>
      <c r="B180" s="278" t="s">
        <v>176</v>
      </c>
      <c r="C180" s="278">
        <v>3596.05</v>
      </c>
      <c r="D180" s="280">
        <v>3614.2666666666664</v>
      </c>
      <c r="E180" s="280">
        <v>3540.0333333333328</v>
      </c>
      <c r="F180" s="280">
        <v>3484.0166666666664</v>
      </c>
      <c r="G180" s="280">
        <v>3409.7833333333328</v>
      </c>
      <c r="H180" s="280">
        <v>3670.2833333333328</v>
      </c>
      <c r="I180" s="280">
        <v>3744.5166666666664</v>
      </c>
      <c r="J180" s="280">
        <v>3800.5333333333328</v>
      </c>
      <c r="K180" s="278">
        <v>3688.5</v>
      </c>
      <c r="L180" s="278">
        <v>3558.25</v>
      </c>
      <c r="M180" s="278">
        <v>1.97824</v>
      </c>
    </row>
    <row r="181" spans="1:13">
      <c r="A181" s="302">
        <v>172</v>
      </c>
      <c r="B181" s="278" t="s">
        <v>174</v>
      </c>
      <c r="C181" s="278">
        <v>19180.5</v>
      </c>
      <c r="D181" s="280">
        <v>19185.183333333334</v>
      </c>
      <c r="E181" s="280">
        <v>18806.816666666669</v>
      </c>
      <c r="F181" s="280">
        <v>18433.133333333335</v>
      </c>
      <c r="G181" s="280">
        <v>18054.76666666667</v>
      </c>
      <c r="H181" s="280">
        <v>19558.866666666669</v>
      </c>
      <c r="I181" s="280">
        <v>19937.233333333337</v>
      </c>
      <c r="J181" s="280">
        <v>20310.916666666668</v>
      </c>
      <c r="K181" s="278">
        <v>19563.55</v>
      </c>
      <c r="L181" s="278">
        <v>18811.5</v>
      </c>
      <c r="M181" s="278">
        <v>0.52717999999999998</v>
      </c>
    </row>
    <row r="182" spans="1:13">
      <c r="A182" s="302">
        <v>173</v>
      </c>
      <c r="B182" s="278" t="s">
        <v>177</v>
      </c>
      <c r="C182" s="278">
        <v>641.35</v>
      </c>
      <c r="D182" s="280">
        <v>642.5</v>
      </c>
      <c r="E182" s="280">
        <v>625.1</v>
      </c>
      <c r="F182" s="280">
        <v>608.85</v>
      </c>
      <c r="G182" s="280">
        <v>591.45000000000005</v>
      </c>
      <c r="H182" s="280">
        <v>658.75</v>
      </c>
      <c r="I182" s="280">
        <v>676.15000000000009</v>
      </c>
      <c r="J182" s="280">
        <v>692.4</v>
      </c>
      <c r="K182" s="278">
        <v>659.9</v>
      </c>
      <c r="L182" s="278">
        <v>626.25</v>
      </c>
      <c r="M182" s="278">
        <v>63.663930000000001</v>
      </c>
    </row>
    <row r="183" spans="1:13">
      <c r="A183" s="302">
        <v>174</v>
      </c>
      <c r="B183" s="278" t="s">
        <v>175</v>
      </c>
      <c r="C183" s="278">
        <v>1082.5999999999999</v>
      </c>
      <c r="D183" s="280">
        <v>1070.7</v>
      </c>
      <c r="E183" s="280">
        <v>1051.95</v>
      </c>
      <c r="F183" s="280">
        <v>1021.3</v>
      </c>
      <c r="G183" s="280">
        <v>1002.55</v>
      </c>
      <c r="H183" s="280">
        <v>1101.3500000000001</v>
      </c>
      <c r="I183" s="280">
        <v>1120.1000000000001</v>
      </c>
      <c r="J183" s="280">
        <v>1150.7500000000002</v>
      </c>
      <c r="K183" s="278">
        <v>1089.45</v>
      </c>
      <c r="L183" s="278">
        <v>1040.05</v>
      </c>
      <c r="M183" s="278">
        <v>12.26294</v>
      </c>
    </row>
    <row r="184" spans="1:13">
      <c r="A184" s="302">
        <v>175</v>
      </c>
      <c r="B184" s="278" t="s">
        <v>173</v>
      </c>
      <c r="C184" s="278">
        <v>166.4</v>
      </c>
      <c r="D184" s="280">
        <v>166.45</v>
      </c>
      <c r="E184" s="280">
        <v>164.64999999999998</v>
      </c>
      <c r="F184" s="280">
        <v>162.89999999999998</v>
      </c>
      <c r="G184" s="280">
        <v>161.09999999999997</v>
      </c>
      <c r="H184" s="280">
        <v>168.2</v>
      </c>
      <c r="I184" s="280">
        <v>170</v>
      </c>
      <c r="J184" s="280">
        <v>171.75</v>
      </c>
      <c r="K184" s="278">
        <v>168.25</v>
      </c>
      <c r="L184" s="278">
        <v>164.7</v>
      </c>
      <c r="M184" s="278">
        <v>354.98484000000002</v>
      </c>
    </row>
    <row r="185" spans="1:13">
      <c r="A185" s="302">
        <v>176</v>
      </c>
      <c r="B185" s="278" t="s">
        <v>172</v>
      </c>
      <c r="C185" s="278">
        <v>29.35</v>
      </c>
      <c r="D185" s="280">
        <v>28.966666666666669</v>
      </c>
      <c r="E185" s="280">
        <v>27.733333333333338</v>
      </c>
      <c r="F185" s="280">
        <v>26.116666666666671</v>
      </c>
      <c r="G185" s="280">
        <v>24.88333333333334</v>
      </c>
      <c r="H185" s="280">
        <v>30.583333333333336</v>
      </c>
      <c r="I185" s="280">
        <v>31.81666666666667</v>
      </c>
      <c r="J185" s="280">
        <v>33.433333333333337</v>
      </c>
      <c r="K185" s="278">
        <v>30.2</v>
      </c>
      <c r="L185" s="278">
        <v>27.35</v>
      </c>
      <c r="M185" s="278">
        <v>466.11541999999997</v>
      </c>
    </row>
    <row r="186" spans="1:13">
      <c r="A186" s="302">
        <v>177</v>
      </c>
      <c r="B186" s="278" t="s">
        <v>282</v>
      </c>
      <c r="C186" s="278">
        <v>100.15</v>
      </c>
      <c r="D186" s="280">
        <v>100.45</v>
      </c>
      <c r="E186" s="280">
        <v>98.9</v>
      </c>
      <c r="F186" s="280">
        <v>97.65</v>
      </c>
      <c r="G186" s="280">
        <v>96.100000000000009</v>
      </c>
      <c r="H186" s="280">
        <v>101.7</v>
      </c>
      <c r="I186" s="280">
        <v>103.24999999999999</v>
      </c>
      <c r="J186" s="280">
        <v>104.5</v>
      </c>
      <c r="K186" s="278">
        <v>102</v>
      </c>
      <c r="L186" s="278">
        <v>99.2</v>
      </c>
      <c r="M186" s="278">
        <v>12.91356</v>
      </c>
    </row>
    <row r="187" spans="1:13">
      <c r="A187" s="302">
        <v>178</v>
      </c>
      <c r="B187" s="278" t="s">
        <v>179</v>
      </c>
      <c r="C187" s="278">
        <v>448.6</v>
      </c>
      <c r="D187" s="280">
        <v>451.01666666666665</v>
      </c>
      <c r="E187" s="280">
        <v>443.13333333333333</v>
      </c>
      <c r="F187" s="280">
        <v>437.66666666666669</v>
      </c>
      <c r="G187" s="280">
        <v>429.78333333333336</v>
      </c>
      <c r="H187" s="280">
        <v>456.48333333333329</v>
      </c>
      <c r="I187" s="280">
        <v>464.36666666666662</v>
      </c>
      <c r="J187" s="280">
        <v>469.83333333333326</v>
      </c>
      <c r="K187" s="278">
        <v>458.9</v>
      </c>
      <c r="L187" s="278">
        <v>445.55</v>
      </c>
      <c r="M187" s="278">
        <v>78.633970000000005</v>
      </c>
    </row>
    <row r="188" spans="1:13">
      <c r="A188" s="302">
        <v>179</v>
      </c>
      <c r="B188" s="278" t="s">
        <v>180</v>
      </c>
      <c r="C188" s="278">
        <v>386.35</v>
      </c>
      <c r="D188" s="280">
        <v>386.45</v>
      </c>
      <c r="E188" s="280">
        <v>380.9</v>
      </c>
      <c r="F188" s="280">
        <v>375.45</v>
      </c>
      <c r="G188" s="280">
        <v>369.9</v>
      </c>
      <c r="H188" s="280">
        <v>391.9</v>
      </c>
      <c r="I188" s="280">
        <v>397.45000000000005</v>
      </c>
      <c r="J188" s="280">
        <v>402.9</v>
      </c>
      <c r="K188" s="278">
        <v>392</v>
      </c>
      <c r="L188" s="278">
        <v>381</v>
      </c>
      <c r="M188" s="278">
        <v>18.589970000000001</v>
      </c>
    </row>
    <row r="189" spans="1:13">
      <c r="A189" s="302">
        <v>180</v>
      </c>
      <c r="B189" s="278" t="s">
        <v>283</v>
      </c>
      <c r="C189" s="278">
        <v>338.2</v>
      </c>
      <c r="D189" s="280">
        <v>339.26666666666665</v>
      </c>
      <c r="E189" s="280">
        <v>331.38333333333333</v>
      </c>
      <c r="F189" s="280">
        <v>324.56666666666666</v>
      </c>
      <c r="G189" s="280">
        <v>316.68333333333334</v>
      </c>
      <c r="H189" s="280">
        <v>346.08333333333331</v>
      </c>
      <c r="I189" s="280">
        <v>353.96666666666664</v>
      </c>
      <c r="J189" s="280">
        <v>360.7833333333333</v>
      </c>
      <c r="K189" s="278">
        <v>347.15</v>
      </c>
      <c r="L189" s="278">
        <v>332.45</v>
      </c>
      <c r="M189" s="278">
        <v>4.1970900000000002</v>
      </c>
    </row>
    <row r="190" spans="1:13">
      <c r="A190" s="302">
        <v>181</v>
      </c>
      <c r="B190" s="278" t="s">
        <v>193</v>
      </c>
      <c r="C190" s="278">
        <v>336.1</v>
      </c>
      <c r="D190" s="280">
        <v>338.56666666666666</v>
      </c>
      <c r="E190" s="280">
        <v>331.13333333333333</v>
      </c>
      <c r="F190" s="280">
        <v>326.16666666666669</v>
      </c>
      <c r="G190" s="280">
        <v>318.73333333333335</v>
      </c>
      <c r="H190" s="280">
        <v>343.5333333333333</v>
      </c>
      <c r="I190" s="280">
        <v>350.96666666666658</v>
      </c>
      <c r="J190" s="280">
        <v>355.93333333333328</v>
      </c>
      <c r="K190" s="278">
        <v>346</v>
      </c>
      <c r="L190" s="278">
        <v>333.6</v>
      </c>
      <c r="M190" s="278">
        <v>21.331510000000002</v>
      </c>
    </row>
    <row r="191" spans="1:13">
      <c r="A191" s="302">
        <v>182</v>
      </c>
      <c r="B191" s="278" t="s">
        <v>188</v>
      </c>
      <c r="C191" s="278">
        <v>1892.9</v>
      </c>
      <c r="D191" s="280">
        <v>1891.8333333333333</v>
      </c>
      <c r="E191" s="280">
        <v>1866.2666666666664</v>
      </c>
      <c r="F191" s="280">
        <v>1839.6333333333332</v>
      </c>
      <c r="G191" s="280">
        <v>1814.0666666666664</v>
      </c>
      <c r="H191" s="280">
        <v>1918.4666666666665</v>
      </c>
      <c r="I191" s="280">
        <v>1944.0333333333335</v>
      </c>
      <c r="J191" s="280">
        <v>1970.6666666666665</v>
      </c>
      <c r="K191" s="278">
        <v>1917.4</v>
      </c>
      <c r="L191" s="278">
        <v>1865.2</v>
      </c>
      <c r="M191" s="278">
        <v>31.736820000000002</v>
      </c>
    </row>
    <row r="192" spans="1:13">
      <c r="A192" s="302">
        <v>183</v>
      </c>
      <c r="B192" s="278" t="s">
        <v>3466</v>
      </c>
      <c r="C192" s="278">
        <v>352.2</v>
      </c>
      <c r="D192" s="280">
        <v>356.35000000000008</v>
      </c>
      <c r="E192" s="280">
        <v>344.95000000000016</v>
      </c>
      <c r="F192" s="280">
        <v>337.7000000000001</v>
      </c>
      <c r="G192" s="280">
        <v>326.30000000000018</v>
      </c>
      <c r="H192" s="280">
        <v>363.60000000000014</v>
      </c>
      <c r="I192" s="280">
        <v>375.00000000000011</v>
      </c>
      <c r="J192" s="280">
        <v>382.25000000000011</v>
      </c>
      <c r="K192" s="278">
        <v>367.75</v>
      </c>
      <c r="L192" s="278">
        <v>349.1</v>
      </c>
      <c r="M192" s="278">
        <v>94.529030000000006</v>
      </c>
    </row>
    <row r="193" spans="1:13">
      <c r="A193" s="302">
        <v>184</v>
      </c>
      <c r="B193" s="278" t="s">
        <v>185</v>
      </c>
      <c r="C193" s="278">
        <v>35.299999999999997</v>
      </c>
      <c r="D193" s="280">
        <v>35.333333333333336</v>
      </c>
      <c r="E193" s="280">
        <v>34.966666666666669</v>
      </c>
      <c r="F193" s="280">
        <v>34.633333333333333</v>
      </c>
      <c r="G193" s="280">
        <v>34.266666666666666</v>
      </c>
      <c r="H193" s="280">
        <v>35.666666666666671</v>
      </c>
      <c r="I193" s="280">
        <v>36.033333333333331</v>
      </c>
      <c r="J193" s="280">
        <v>36.366666666666674</v>
      </c>
      <c r="K193" s="278">
        <v>35.700000000000003</v>
      </c>
      <c r="L193" s="278">
        <v>35</v>
      </c>
      <c r="M193" s="278">
        <v>20.62584</v>
      </c>
    </row>
    <row r="194" spans="1:13">
      <c r="A194" s="302">
        <v>185</v>
      </c>
      <c r="B194" s="278" t="s">
        <v>184</v>
      </c>
      <c r="C194" s="278">
        <v>84.35</v>
      </c>
      <c r="D194" s="280">
        <v>84.166666666666671</v>
      </c>
      <c r="E194" s="280">
        <v>82.983333333333348</v>
      </c>
      <c r="F194" s="280">
        <v>81.616666666666674</v>
      </c>
      <c r="G194" s="280">
        <v>80.433333333333351</v>
      </c>
      <c r="H194" s="280">
        <v>85.533333333333346</v>
      </c>
      <c r="I194" s="280">
        <v>86.716666666666654</v>
      </c>
      <c r="J194" s="280">
        <v>88.083333333333343</v>
      </c>
      <c r="K194" s="278">
        <v>85.35</v>
      </c>
      <c r="L194" s="278">
        <v>82.8</v>
      </c>
      <c r="M194" s="278">
        <v>385.94209999999998</v>
      </c>
    </row>
    <row r="195" spans="1:13">
      <c r="A195" s="302">
        <v>186</v>
      </c>
      <c r="B195" s="278" t="s">
        <v>186</v>
      </c>
      <c r="C195" s="278">
        <v>31.4</v>
      </c>
      <c r="D195" s="280">
        <v>30.983333333333334</v>
      </c>
      <c r="E195" s="280">
        <v>30.166666666666668</v>
      </c>
      <c r="F195" s="280">
        <v>28.933333333333334</v>
      </c>
      <c r="G195" s="280">
        <v>28.116666666666667</v>
      </c>
      <c r="H195" s="280">
        <v>32.216666666666669</v>
      </c>
      <c r="I195" s="280">
        <v>33.033333333333331</v>
      </c>
      <c r="J195" s="280">
        <v>34.266666666666666</v>
      </c>
      <c r="K195" s="278">
        <v>31.8</v>
      </c>
      <c r="L195" s="278">
        <v>29.75</v>
      </c>
      <c r="M195" s="278">
        <v>369.70465999999999</v>
      </c>
    </row>
    <row r="196" spans="1:13">
      <c r="A196" s="302">
        <v>187</v>
      </c>
      <c r="B196" s="278" t="s">
        <v>187</v>
      </c>
      <c r="C196" s="278">
        <v>273.45</v>
      </c>
      <c r="D196" s="280">
        <v>273.01666666666665</v>
      </c>
      <c r="E196" s="280">
        <v>269.23333333333329</v>
      </c>
      <c r="F196" s="280">
        <v>265.01666666666665</v>
      </c>
      <c r="G196" s="280">
        <v>261.23333333333329</v>
      </c>
      <c r="H196" s="280">
        <v>277.23333333333329</v>
      </c>
      <c r="I196" s="280">
        <v>281.01666666666659</v>
      </c>
      <c r="J196" s="280">
        <v>285.23333333333329</v>
      </c>
      <c r="K196" s="278">
        <v>276.8</v>
      </c>
      <c r="L196" s="278">
        <v>268.8</v>
      </c>
      <c r="M196" s="278">
        <v>149.91458</v>
      </c>
    </row>
    <row r="197" spans="1:13">
      <c r="A197" s="302">
        <v>188</v>
      </c>
      <c r="B197" s="269" t="s">
        <v>189</v>
      </c>
      <c r="C197" s="269">
        <v>510.55</v>
      </c>
      <c r="D197" s="309">
        <v>512.65</v>
      </c>
      <c r="E197" s="309">
        <v>505.29999999999995</v>
      </c>
      <c r="F197" s="309">
        <v>500.04999999999995</v>
      </c>
      <c r="G197" s="309">
        <v>492.69999999999993</v>
      </c>
      <c r="H197" s="309">
        <v>517.9</v>
      </c>
      <c r="I197" s="309">
        <v>525.25000000000011</v>
      </c>
      <c r="J197" s="309">
        <v>530.5</v>
      </c>
      <c r="K197" s="269">
        <v>520</v>
      </c>
      <c r="L197" s="269">
        <v>507.4</v>
      </c>
      <c r="M197" s="269">
        <v>36.285600000000002</v>
      </c>
    </row>
    <row r="198" spans="1:13">
      <c r="A198" s="302">
        <v>189</v>
      </c>
      <c r="B198" s="269" t="s">
        <v>284</v>
      </c>
      <c r="C198" s="269">
        <v>120.85</v>
      </c>
      <c r="D198" s="309">
        <v>119.68333333333332</v>
      </c>
      <c r="E198" s="309">
        <v>117.26666666666665</v>
      </c>
      <c r="F198" s="309">
        <v>113.68333333333332</v>
      </c>
      <c r="G198" s="309">
        <v>111.26666666666665</v>
      </c>
      <c r="H198" s="309">
        <v>123.26666666666665</v>
      </c>
      <c r="I198" s="309">
        <v>125.68333333333331</v>
      </c>
      <c r="J198" s="309">
        <v>129.26666666666665</v>
      </c>
      <c r="K198" s="269">
        <v>122.1</v>
      </c>
      <c r="L198" s="269">
        <v>116.1</v>
      </c>
      <c r="M198" s="269">
        <v>2.1827700000000001</v>
      </c>
    </row>
    <row r="199" spans="1:13">
      <c r="A199" s="302">
        <v>190</v>
      </c>
      <c r="B199" s="269" t="s">
        <v>168</v>
      </c>
      <c r="C199" s="269">
        <v>575.25</v>
      </c>
      <c r="D199" s="309">
        <v>568.91666666666663</v>
      </c>
      <c r="E199" s="309">
        <v>557.83333333333326</v>
      </c>
      <c r="F199" s="309">
        <v>540.41666666666663</v>
      </c>
      <c r="G199" s="309">
        <v>529.33333333333326</v>
      </c>
      <c r="H199" s="309">
        <v>586.33333333333326</v>
      </c>
      <c r="I199" s="309">
        <v>597.41666666666652</v>
      </c>
      <c r="J199" s="309">
        <v>614.83333333333326</v>
      </c>
      <c r="K199" s="269">
        <v>580</v>
      </c>
      <c r="L199" s="269">
        <v>551.5</v>
      </c>
      <c r="M199" s="269">
        <v>15.70684</v>
      </c>
    </row>
    <row r="200" spans="1:13">
      <c r="A200" s="302">
        <v>191</v>
      </c>
      <c r="B200" s="269" t="s">
        <v>190</v>
      </c>
      <c r="C200" s="269">
        <v>845.6</v>
      </c>
      <c r="D200" s="309">
        <v>849.13333333333333</v>
      </c>
      <c r="E200" s="309">
        <v>838.4666666666667</v>
      </c>
      <c r="F200" s="309">
        <v>831.33333333333337</v>
      </c>
      <c r="G200" s="309">
        <v>820.66666666666674</v>
      </c>
      <c r="H200" s="309">
        <v>856.26666666666665</v>
      </c>
      <c r="I200" s="309">
        <v>866.93333333333339</v>
      </c>
      <c r="J200" s="309">
        <v>874.06666666666661</v>
      </c>
      <c r="K200" s="269">
        <v>859.8</v>
      </c>
      <c r="L200" s="269">
        <v>842</v>
      </c>
      <c r="M200" s="269">
        <v>21.310379999999999</v>
      </c>
    </row>
    <row r="201" spans="1:13">
      <c r="A201" s="302">
        <v>192</v>
      </c>
      <c r="B201" s="269" t="s">
        <v>191</v>
      </c>
      <c r="C201" s="269">
        <v>2461.4499999999998</v>
      </c>
      <c r="D201" s="309">
        <v>2449.15</v>
      </c>
      <c r="E201" s="309">
        <v>2428.3000000000002</v>
      </c>
      <c r="F201" s="309">
        <v>2395.15</v>
      </c>
      <c r="G201" s="309">
        <v>2374.3000000000002</v>
      </c>
      <c r="H201" s="309">
        <v>2482.3000000000002</v>
      </c>
      <c r="I201" s="309">
        <v>2503.1499999999996</v>
      </c>
      <c r="J201" s="309">
        <v>2536.3000000000002</v>
      </c>
      <c r="K201" s="269">
        <v>2470</v>
      </c>
      <c r="L201" s="269">
        <v>2416</v>
      </c>
      <c r="M201" s="269">
        <v>9.2931799999999996</v>
      </c>
    </row>
    <row r="202" spans="1:13">
      <c r="A202" s="302">
        <v>193</v>
      </c>
      <c r="B202" s="269" t="s">
        <v>192</v>
      </c>
      <c r="C202" s="269">
        <v>304.60000000000002</v>
      </c>
      <c r="D202" s="309">
        <v>302.39999999999998</v>
      </c>
      <c r="E202" s="309">
        <v>298.84999999999997</v>
      </c>
      <c r="F202" s="309">
        <v>293.09999999999997</v>
      </c>
      <c r="G202" s="309">
        <v>289.54999999999995</v>
      </c>
      <c r="H202" s="309">
        <v>308.14999999999998</v>
      </c>
      <c r="I202" s="309">
        <v>311.69999999999993</v>
      </c>
      <c r="J202" s="309">
        <v>317.45</v>
      </c>
      <c r="K202" s="269">
        <v>305.95</v>
      </c>
      <c r="L202" s="269">
        <v>296.64999999999998</v>
      </c>
      <c r="M202" s="269">
        <v>13.13785</v>
      </c>
    </row>
    <row r="203" spans="1:13">
      <c r="A203" s="302">
        <v>194</v>
      </c>
      <c r="B203" s="269" t="s">
        <v>198</v>
      </c>
      <c r="C203" s="269">
        <v>378.9</v>
      </c>
      <c r="D203" s="309">
        <v>383.34999999999997</v>
      </c>
      <c r="E203" s="309">
        <v>372.99999999999994</v>
      </c>
      <c r="F203" s="309">
        <v>367.09999999999997</v>
      </c>
      <c r="G203" s="309">
        <v>356.74999999999994</v>
      </c>
      <c r="H203" s="309">
        <v>389.24999999999994</v>
      </c>
      <c r="I203" s="309">
        <v>399.59999999999997</v>
      </c>
      <c r="J203" s="309">
        <v>405.49999999999994</v>
      </c>
      <c r="K203" s="269">
        <v>393.7</v>
      </c>
      <c r="L203" s="269">
        <v>377.45</v>
      </c>
      <c r="M203" s="269">
        <v>36.901620000000001</v>
      </c>
    </row>
    <row r="204" spans="1:13">
      <c r="A204" s="302">
        <v>195</v>
      </c>
      <c r="B204" s="269" t="s">
        <v>196</v>
      </c>
      <c r="C204" s="269">
        <v>3583.15</v>
      </c>
      <c r="D204" s="309">
        <v>3586.6666666666665</v>
      </c>
      <c r="E204" s="309">
        <v>3544.333333333333</v>
      </c>
      <c r="F204" s="309">
        <v>3505.5166666666664</v>
      </c>
      <c r="G204" s="309">
        <v>3463.1833333333329</v>
      </c>
      <c r="H204" s="309">
        <v>3625.4833333333331</v>
      </c>
      <c r="I204" s="309">
        <v>3667.8166666666662</v>
      </c>
      <c r="J204" s="309">
        <v>3706.6333333333332</v>
      </c>
      <c r="K204" s="269">
        <v>3629</v>
      </c>
      <c r="L204" s="269">
        <v>3547.85</v>
      </c>
      <c r="M204" s="269">
        <v>6.45207</v>
      </c>
    </row>
    <row r="205" spans="1:13">
      <c r="A205" s="302">
        <v>196</v>
      </c>
      <c r="B205" s="269" t="s">
        <v>197</v>
      </c>
      <c r="C205" s="269">
        <v>24.7</v>
      </c>
      <c r="D205" s="309">
        <v>24.650000000000002</v>
      </c>
      <c r="E205" s="309">
        <v>24.350000000000005</v>
      </c>
      <c r="F205" s="309">
        <v>24.000000000000004</v>
      </c>
      <c r="G205" s="309">
        <v>23.700000000000006</v>
      </c>
      <c r="H205" s="309">
        <v>25.000000000000004</v>
      </c>
      <c r="I205" s="309">
        <v>25.3</v>
      </c>
      <c r="J205" s="309">
        <v>25.650000000000002</v>
      </c>
      <c r="K205" s="269">
        <v>24.95</v>
      </c>
      <c r="L205" s="269">
        <v>24.3</v>
      </c>
      <c r="M205" s="269">
        <v>32.015569999999997</v>
      </c>
    </row>
    <row r="206" spans="1:13">
      <c r="A206" s="302">
        <v>197</v>
      </c>
      <c r="B206" s="269" t="s">
        <v>194</v>
      </c>
      <c r="C206" s="269">
        <v>914.45</v>
      </c>
      <c r="D206" s="309">
        <v>924.6</v>
      </c>
      <c r="E206" s="309">
        <v>899.85</v>
      </c>
      <c r="F206" s="309">
        <v>885.25</v>
      </c>
      <c r="G206" s="309">
        <v>860.5</v>
      </c>
      <c r="H206" s="309">
        <v>939.2</v>
      </c>
      <c r="I206" s="309">
        <v>963.95</v>
      </c>
      <c r="J206" s="309">
        <v>978.55000000000007</v>
      </c>
      <c r="K206" s="269">
        <v>949.35</v>
      </c>
      <c r="L206" s="269">
        <v>910</v>
      </c>
      <c r="M206" s="269">
        <v>7.4748700000000001</v>
      </c>
    </row>
    <row r="207" spans="1:13">
      <c r="A207" s="302">
        <v>198</v>
      </c>
      <c r="B207" s="269" t="s">
        <v>144</v>
      </c>
      <c r="C207" s="269">
        <v>540.85</v>
      </c>
      <c r="D207" s="309">
        <v>545.23333333333335</v>
      </c>
      <c r="E207" s="309">
        <v>531.86666666666667</v>
      </c>
      <c r="F207" s="309">
        <v>522.88333333333333</v>
      </c>
      <c r="G207" s="309">
        <v>509.51666666666665</v>
      </c>
      <c r="H207" s="309">
        <v>554.2166666666667</v>
      </c>
      <c r="I207" s="309">
        <v>567.58333333333348</v>
      </c>
      <c r="J207" s="309">
        <v>576.56666666666672</v>
      </c>
      <c r="K207" s="269">
        <v>558.6</v>
      </c>
      <c r="L207" s="269">
        <v>536.25</v>
      </c>
      <c r="M207" s="269">
        <v>84.572909999999993</v>
      </c>
    </row>
    <row r="208" spans="1:13">
      <c r="A208" s="302">
        <v>199</v>
      </c>
      <c r="B208" s="269" t="s">
        <v>285</v>
      </c>
      <c r="C208" s="269">
        <v>178.3</v>
      </c>
      <c r="D208" s="309">
        <v>179.71666666666667</v>
      </c>
      <c r="E208" s="309">
        <v>173.83333333333334</v>
      </c>
      <c r="F208" s="309">
        <v>169.36666666666667</v>
      </c>
      <c r="G208" s="309">
        <v>163.48333333333335</v>
      </c>
      <c r="H208" s="309">
        <v>184.18333333333334</v>
      </c>
      <c r="I208" s="309">
        <v>190.06666666666666</v>
      </c>
      <c r="J208" s="309">
        <v>194.53333333333333</v>
      </c>
      <c r="K208" s="269">
        <v>185.6</v>
      </c>
      <c r="L208" s="269">
        <v>175.25</v>
      </c>
      <c r="M208" s="269">
        <v>5.2081499999999998</v>
      </c>
    </row>
    <row r="209" spans="1:13">
      <c r="A209" s="302">
        <v>200</v>
      </c>
      <c r="B209" s="269" t="s">
        <v>286</v>
      </c>
      <c r="C209" s="269">
        <v>136.35</v>
      </c>
      <c r="D209" s="309">
        <v>137.28333333333333</v>
      </c>
      <c r="E209" s="309">
        <v>133.56666666666666</v>
      </c>
      <c r="F209" s="309">
        <v>130.78333333333333</v>
      </c>
      <c r="G209" s="309">
        <v>127.06666666666666</v>
      </c>
      <c r="H209" s="309">
        <v>140.06666666666666</v>
      </c>
      <c r="I209" s="309">
        <v>143.7833333333333</v>
      </c>
      <c r="J209" s="309">
        <v>146.56666666666666</v>
      </c>
      <c r="K209" s="269">
        <v>141</v>
      </c>
      <c r="L209" s="269">
        <v>134.5</v>
      </c>
      <c r="M209" s="269">
        <v>0.95355000000000001</v>
      </c>
    </row>
    <row r="210" spans="1:13">
      <c r="A210" s="302">
        <v>201</v>
      </c>
      <c r="B210" s="269" t="s">
        <v>564</v>
      </c>
      <c r="C210" s="269">
        <v>632.9</v>
      </c>
      <c r="D210" s="309">
        <v>639.2833333333333</v>
      </c>
      <c r="E210" s="309">
        <v>621.61666666666656</v>
      </c>
      <c r="F210" s="309">
        <v>610.33333333333326</v>
      </c>
      <c r="G210" s="309">
        <v>592.66666666666652</v>
      </c>
      <c r="H210" s="309">
        <v>650.56666666666661</v>
      </c>
      <c r="I210" s="309">
        <v>668.23333333333335</v>
      </c>
      <c r="J210" s="309">
        <v>679.51666666666665</v>
      </c>
      <c r="K210" s="269">
        <v>656.95</v>
      </c>
      <c r="L210" s="269">
        <v>628</v>
      </c>
      <c r="M210" s="269">
        <v>1.8798900000000001</v>
      </c>
    </row>
    <row r="211" spans="1:13">
      <c r="A211" s="302">
        <v>202</v>
      </c>
      <c r="B211" s="269" t="s">
        <v>199</v>
      </c>
      <c r="C211" s="269">
        <v>92.95</v>
      </c>
      <c r="D211" s="309">
        <v>92.233333333333334</v>
      </c>
      <c r="E211" s="309">
        <v>88.916666666666671</v>
      </c>
      <c r="F211" s="309">
        <v>84.88333333333334</v>
      </c>
      <c r="G211" s="309">
        <v>81.566666666666677</v>
      </c>
      <c r="H211" s="309">
        <v>96.266666666666666</v>
      </c>
      <c r="I211" s="309">
        <v>99.583333333333329</v>
      </c>
      <c r="J211" s="309">
        <v>103.61666666666666</v>
      </c>
      <c r="K211" s="269">
        <v>95.55</v>
      </c>
      <c r="L211" s="269">
        <v>88.2</v>
      </c>
      <c r="M211" s="269">
        <v>754.96781999999996</v>
      </c>
    </row>
    <row r="212" spans="1:13">
      <c r="A212" s="302">
        <v>203</v>
      </c>
      <c r="B212" s="269" t="s">
        <v>121</v>
      </c>
      <c r="C212" s="269">
        <v>4.8499999999999996</v>
      </c>
      <c r="D212" s="309">
        <v>4.8</v>
      </c>
      <c r="E212" s="309">
        <v>4.5999999999999996</v>
      </c>
      <c r="F212" s="309">
        <v>4.3499999999999996</v>
      </c>
      <c r="G212" s="309">
        <v>4.1499999999999995</v>
      </c>
      <c r="H212" s="309">
        <v>5.05</v>
      </c>
      <c r="I212" s="309">
        <v>5.2500000000000009</v>
      </c>
      <c r="J212" s="309">
        <v>5.5</v>
      </c>
      <c r="K212" s="269">
        <v>5</v>
      </c>
      <c r="L212" s="269">
        <v>4.55</v>
      </c>
      <c r="M212" s="269">
        <v>2321.3688200000001</v>
      </c>
    </row>
    <row r="213" spans="1:13">
      <c r="A213" s="302">
        <v>204</v>
      </c>
      <c r="B213" s="269" t="s">
        <v>200</v>
      </c>
      <c r="C213" s="269">
        <v>462.05</v>
      </c>
      <c r="D213" s="309">
        <v>458.84999999999997</v>
      </c>
      <c r="E213" s="309">
        <v>451.69999999999993</v>
      </c>
      <c r="F213" s="309">
        <v>441.34999999999997</v>
      </c>
      <c r="G213" s="309">
        <v>434.19999999999993</v>
      </c>
      <c r="H213" s="309">
        <v>469.19999999999993</v>
      </c>
      <c r="I213" s="309">
        <v>476.34999999999991</v>
      </c>
      <c r="J213" s="309">
        <v>486.69999999999993</v>
      </c>
      <c r="K213" s="269">
        <v>466</v>
      </c>
      <c r="L213" s="269">
        <v>448.5</v>
      </c>
      <c r="M213" s="269">
        <v>26.686820000000001</v>
      </c>
    </row>
    <row r="214" spans="1:13">
      <c r="A214" s="302">
        <v>205</v>
      </c>
      <c r="B214" s="269" t="s">
        <v>570</v>
      </c>
      <c r="C214" s="269">
        <v>1932.5</v>
      </c>
      <c r="D214" s="309">
        <v>1932.0333333333335</v>
      </c>
      <c r="E214" s="309">
        <v>1899.0666666666671</v>
      </c>
      <c r="F214" s="309">
        <v>1865.6333333333334</v>
      </c>
      <c r="G214" s="309">
        <v>1832.666666666667</v>
      </c>
      <c r="H214" s="309">
        <v>1965.4666666666672</v>
      </c>
      <c r="I214" s="309">
        <v>1998.4333333333338</v>
      </c>
      <c r="J214" s="309">
        <v>2031.8666666666672</v>
      </c>
      <c r="K214" s="269">
        <v>1965</v>
      </c>
      <c r="L214" s="269">
        <v>1898.6</v>
      </c>
      <c r="M214" s="269">
        <v>0.27609</v>
      </c>
    </row>
    <row r="215" spans="1:13">
      <c r="A215" s="302">
        <v>206</v>
      </c>
      <c r="B215" s="269" t="s">
        <v>201</v>
      </c>
      <c r="C215" s="309">
        <v>183.8</v>
      </c>
      <c r="D215" s="309">
        <v>184.15</v>
      </c>
      <c r="E215" s="309">
        <v>182.3</v>
      </c>
      <c r="F215" s="309">
        <v>180.8</v>
      </c>
      <c r="G215" s="309">
        <v>178.95000000000002</v>
      </c>
      <c r="H215" s="309">
        <v>185.65</v>
      </c>
      <c r="I215" s="309">
        <v>187.49999999999997</v>
      </c>
      <c r="J215" s="309">
        <v>189</v>
      </c>
      <c r="K215" s="309">
        <v>186</v>
      </c>
      <c r="L215" s="309">
        <v>182.65</v>
      </c>
      <c r="M215" s="309">
        <v>34.251710000000003</v>
      </c>
    </row>
    <row r="216" spans="1:13">
      <c r="A216" s="302">
        <v>207</v>
      </c>
      <c r="B216" s="269" t="s">
        <v>202</v>
      </c>
      <c r="C216" s="309">
        <v>28.7</v>
      </c>
      <c r="D216" s="309">
        <v>28.333333333333332</v>
      </c>
      <c r="E216" s="309">
        <v>27.666666666666664</v>
      </c>
      <c r="F216" s="309">
        <v>26.633333333333333</v>
      </c>
      <c r="G216" s="309">
        <v>25.966666666666665</v>
      </c>
      <c r="H216" s="309">
        <v>29.366666666666664</v>
      </c>
      <c r="I216" s="309">
        <v>30.033333333333328</v>
      </c>
      <c r="J216" s="309">
        <v>31.066666666666663</v>
      </c>
      <c r="K216" s="309">
        <v>29</v>
      </c>
      <c r="L216" s="309">
        <v>27.3</v>
      </c>
      <c r="M216" s="309">
        <v>234.47394</v>
      </c>
    </row>
    <row r="217" spans="1:13">
      <c r="A217" s="302">
        <v>208</v>
      </c>
      <c r="B217" s="269" t="s">
        <v>203</v>
      </c>
      <c r="C217" s="309">
        <v>164.2</v>
      </c>
      <c r="D217" s="309">
        <v>166.29999999999998</v>
      </c>
      <c r="E217" s="309">
        <v>160.39999999999998</v>
      </c>
      <c r="F217" s="309">
        <v>156.6</v>
      </c>
      <c r="G217" s="309">
        <v>150.69999999999999</v>
      </c>
      <c r="H217" s="309">
        <v>170.09999999999997</v>
      </c>
      <c r="I217" s="309">
        <v>176</v>
      </c>
      <c r="J217" s="309">
        <v>179.79999999999995</v>
      </c>
      <c r="K217" s="309">
        <v>172.2</v>
      </c>
      <c r="L217" s="309">
        <v>162.5</v>
      </c>
      <c r="M217" s="309">
        <v>282.83411000000001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2"/>
      <c r="B1" s="51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43969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9" t="s">
        <v>16</v>
      </c>
      <c r="B9" s="510" t="s">
        <v>18</v>
      </c>
      <c r="C9" s="508" t="s">
        <v>19</v>
      </c>
      <c r="D9" s="508" t="s">
        <v>20</v>
      </c>
      <c r="E9" s="508" t="s">
        <v>21</v>
      </c>
      <c r="F9" s="508"/>
      <c r="G9" s="508"/>
      <c r="H9" s="508" t="s">
        <v>22</v>
      </c>
      <c r="I9" s="508"/>
      <c r="J9" s="508"/>
      <c r="K9" s="275"/>
      <c r="L9" s="282"/>
      <c r="M9" s="283"/>
    </row>
    <row r="10" spans="1:15" ht="42.75" customHeight="1">
      <c r="A10" s="504"/>
      <c r="B10" s="506"/>
      <c r="C10" s="511" t="s">
        <v>23</v>
      </c>
      <c r="D10" s="51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17675.5</v>
      </c>
      <c r="D11" s="280">
        <v>17725.149999999998</v>
      </c>
      <c r="E11" s="280">
        <v>17470.349999999995</v>
      </c>
      <c r="F11" s="280">
        <v>17265.199999999997</v>
      </c>
      <c r="G11" s="280">
        <v>17010.399999999994</v>
      </c>
      <c r="H11" s="280">
        <v>17930.299999999996</v>
      </c>
      <c r="I11" s="280">
        <v>18185.099999999999</v>
      </c>
      <c r="J11" s="280">
        <v>18390.249999999996</v>
      </c>
      <c r="K11" s="278">
        <v>17979.95</v>
      </c>
      <c r="L11" s="278">
        <v>17520</v>
      </c>
      <c r="M11" s="278">
        <v>1.7500000000000002E-2</v>
      </c>
    </row>
    <row r="12" spans="1:15" ht="12" customHeight="1">
      <c r="A12" s="269">
        <v>2</v>
      </c>
      <c r="B12" s="278" t="s">
        <v>804</v>
      </c>
      <c r="C12" s="279">
        <v>1026.05</v>
      </c>
      <c r="D12" s="280">
        <v>1030.7666666666667</v>
      </c>
      <c r="E12" s="280">
        <v>1015.2833333333333</v>
      </c>
      <c r="F12" s="280">
        <v>1004.5166666666667</v>
      </c>
      <c r="G12" s="280">
        <v>989.0333333333333</v>
      </c>
      <c r="H12" s="280">
        <v>1041.5333333333333</v>
      </c>
      <c r="I12" s="280">
        <v>1057.0166666666664</v>
      </c>
      <c r="J12" s="280">
        <v>1067.7833333333333</v>
      </c>
      <c r="K12" s="278">
        <v>1046.25</v>
      </c>
      <c r="L12" s="278">
        <v>1020</v>
      </c>
      <c r="M12" s="278">
        <v>2.71922</v>
      </c>
    </row>
    <row r="13" spans="1:15" ht="12" customHeight="1">
      <c r="A13" s="269">
        <v>3</v>
      </c>
      <c r="B13" s="278" t="s">
        <v>295</v>
      </c>
      <c r="C13" s="279">
        <v>982.5</v>
      </c>
      <c r="D13" s="280">
        <v>985.25</v>
      </c>
      <c r="E13" s="280">
        <v>959.3</v>
      </c>
      <c r="F13" s="280">
        <v>936.09999999999991</v>
      </c>
      <c r="G13" s="280">
        <v>910.14999999999986</v>
      </c>
      <c r="H13" s="280">
        <v>1008.45</v>
      </c>
      <c r="I13" s="280">
        <v>1034.4000000000001</v>
      </c>
      <c r="J13" s="280">
        <v>1057.6000000000001</v>
      </c>
      <c r="K13" s="278">
        <v>1011.2</v>
      </c>
      <c r="L13" s="278">
        <v>962.05</v>
      </c>
      <c r="M13" s="278">
        <v>1.1655500000000001</v>
      </c>
    </row>
    <row r="14" spans="1:15" ht="12" customHeight="1">
      <c r="A14" s="269">
        <v>4</v>
      </c>
      <c r="B14" s="278" t="s">
        <v>296</v>
      </c>
      <c r="C14" s="279">
        <v>17619.55</v>
      </c>
      <c r="D14" s="280">
        <v>17645.583333333332</v>
      </c>
      <c r="E14" s="280">
        <v>17444.166666666664</v>
      </c>
      <c r="F14" s="280">
        <v>17268.783333333333</v>
      </c>
      <c r="G14" s="280">
        <v>17067.366666666665</v>
      </c>
      <c r="H14" s="280">
        <v>17820.966666666664</v>
      </c>
      <c r="I14" s="280">
        <v>18022.383333333328</v>
      </c>
      <c r="J14" s="280">
        <v>18197.766666666663</v>
      </c>
      <c r="K14" s="278">
        <v>17847</v>
      </c>
      <c r="L14" s="278">
        <v>17470.2</v>
      </c>
      <c r="M14" s="278">
        <v>0.14274000000000001</v>
      </c>
    </row>
    <row r="15" spans="1:15" ht="12" customHeight="1">
      <c r="A15" s="269">
        <v>5</v>
      </c>
      <c r="B15" s="278" t="s">
        <v>228</v>
      </c>
      <c r="C15" s="279">
        <v>44.25</v>
      </c>
      <c r="D15" s="280">
        <v>44.25</v>
      </c>
      <c r="E15" s="280">
        <v>43.5</v>
      </c>
      <c r="F15" s="280">
        <v>42.75</v>
      </c>
      <c r="G15" s="280">
        <v>42</v>
      </c>
      <c r="H15" s="280">
        <v>45</v>
      </c>
      <c r="I15" s="280">
        <v>45.75</v>
      </c>
      <c r="J15" s="280">
        <v>46.5</v>
      </c>
      <c r="K15" s="278">
        <v>45</v>
      </c>
      <c r="L15" s="278">
        <v>43.5</v>
      </c>
      <c r="M15" s="278">
        <v>9.9290900000000004</v>
      </c>
    </row>
    <row r="16" spans="1:15" ht="12" customHeight="1">
      <c r="A16" s="269">
        <v>6</v>
      </c>
      <c r="B16" s="278" t="s">
        <v>229</v>
      </c>
      <c r="C16" s="279">
        <v>104.1</v>
      </c>
      <c r="D16" s="280">
        <v>104.03333333333335</v>
      </c>
      <c r="E16" s="280">
        <v>101.66666666666669</v>
      </c>
      <c r="F16" s="280">
        <v>99.233333333333334</v>
      </c>
      <c r="G16" s="280">
        <v>96.866666666666674</v>
      </c>
      <c r="H16" s="280">
        <v>106.4666666666667</v>
      </c>
      <c r="I16" s="280">
        <v>108.83333333333334</v>
      </c>
      <c r="J16" s="280">
        <v>111.26666666666671</v>
      </c>
      <c r="K16" s="278">
        <v>106.4</v>
      </c>
      <c r="L16" s="278">
        <v>101.6</v>
      </c>
      <c r="M16" s="278">
        <v>14.2712</v>
      </c>
    </row>
    <row r="17" spans="1:13" ht="12" customHeight="1">
      <c r="A17" s="269">
        <v>7</v>
      </c>
      <c r="B17" s="278" t="s">
        <v>39</v>
      </c>
      <c r="C17" s="279">
        <v>1194.2</v>
      </c>
      <c r="D17" s="280">
        <v>1190.7333333333333</v>
      </c>
      <c r="E17" s="280">
        <v>1176.4666666666667</v>
      </c>
      <c r="F17" s="280">
        <v>1158.7333333333333</v>
      </c>
      <c r="G17" s="280">
        <v>1144.4666666666667</v>
      </c>
      <c r="H17" s="280">
        <v>1208.4666666666667</v>
      </c>
      <c r="I17" s="280">
        <v>1222.7333333333336</v>
      </c>
      <c r="J17" s="280">
        <v>1240.4666666666667</v>
      </c>
      <c r="K17" s="278">
        <v>1205</v>
      </c>
      <c r="L17" s="278">
        <v>1173</v>
      </c>
      <c r="M17" s="278">
        <v>12.680809999999999</v>
      </c>
    </row>
    <row r="18" spans="1:13" ht="12" customHeight="1">
      <c r="A18" s="269">
        <v>8</v>
      </c>
      <c r="B18" s="278" t="s">
        <v>297</v>
      </c>
      <c r="C18" s="279">
        <v>107.45</v>
      </c>
      <c r="D18" s="280">
        <v>107.91666666666667</v>
      </c>
      <c r="E18" s="280">
        <v>106.03333333333335</v>
      </c>
      <c r="F18" s="280">
        <v>104.61666666666667</v>
      </c>
      <c r="G18" s="280">
        <v>102.73333333333335</v>
      </c>
      <c r="H18" s="280">
        <v>109.33333333333334</v>
      </c>
      <c r="I18" s="280">
        <v>111.21666666666667</v>
      </c>
      <c r="J18" s="280">
        <v>112.63333333333334</v>
      </c>
      <c r="K18" s="278">
        <v>109.8</v>
      </c>
      <c r="L18" s="278">
        <v>106.5</v>
      </c>
      <c r="M18" s="278">
        <v>16.975950000000001</v>
      </c>
    </row>
    <row r="19" spans="1:13" ht="12" customHeight="1">
      <c r="A19" s="269">
        <v>9</v>
      </c>
      <c r="B19" s="278" t="s">
        <v>298</v>
      </c>
      <c r="C19" s="279">
        <v>230.25</v>
      </c>
      <c r="D19" s="280">
        <v>229.15</v>
      </c>
      <c r="E19" s="280">
        <v>226.8</v>
      </c>
      <c r="F19" s="280">
        <v>223.35</v>
      </c>
      <c r="G19" s="280">
        <v>221</v>
      </c>
      <c r="H19" s="280">
        <v>232.60000000000002</v>
      </c>
      <c r="I19" s="280">
        <v>234.95</v>
      </c>
      <c r="J19" s="280">
        <v>238.40000000000003</v>
      </c>
      <c r="K19" s="278">
        <v>231.5</v>
      </c>
      <c r="L19" s="278">
        <v>225.7</v>
      </c>
      <c r="M19" s="278">
        <v>3.25461</v>
      </c>
    </row>
    <row r="20" spans="1:13" ht="12" customHeight="1">
      <c r="A20" s="269">
        <v>10</v>
      </c>
      <c r="B20" s="278" t="s">
        <v>42</v>
      </c>
      <c r="C20" s="279">
        <v>309.25</v>
      </c>
      <c r="D20" s="280">
        <v>308.86666666666667</v>
      </c>
      <c r="E20" s="280">
        <v>305.73333333333335</v>
      </c>
      <c r="F20" s="280">
        <v>302.2166666666667</v>
      </c>
      <c r="G20" s="280">
        <v>299.08333333333337</v>
      </c>
      <c r="H20" s="280">
        <v>312.38333333333333</v>
      </c>
      <c r="I20" s="280">
        <v>315.51666666666665</v>
      </c>
      <c r="J20" s="280">
        <v>319.0333333333333</v>
      </c>
      <c r="K20" s="278">
        <v>312</v>
      </c>
      <c r="L20" s="278">
        <v>305.35000000000002</v>
      </c>
      <c r="M20" s="278">
        <v>37.1205</v>
      </c>
    </row>
    <row r="21" spans="1:13" ht="12" customHeight="1">
      <c r="A21" s="269">
        <v>11</v>
      </c>
      <c r="B21" s="278" t="s">
        <v>44</v>
      </c>
      <c r="C21" s="279">
        <v>32.35</v>
      </c>
      <c r="D21" s="280">
        <v>32.6</v>
      </c>
      <c r="E21" s="280">
        <v>31.85</v>
      </c>
      <c r="F21" s="280">
        <v>31.35</v>
      </c>
      <c r="G21" s="280">
        <v>30.6</v>
      </c>
      <c r="H21" s="280">
        <v>33.1</v>
      </c>
      <c r="I21" s="280">
        <v>33.85</v>
      </c>
      <c r="J21" s="280">
        <v>34.35</v>
      </c>
      <c r="K21" s="278">
        <v>33.35</v>
      </c>
      <c r="L21" s="278">
        <v>32.1</v>
      </c>
      <c r="M21" s="278">
        <v>98.873930000000001</v>
      </c>
    </row>
    <row r="22" spans="1:13" ht="12" customHeight="1">
      <c r="A22" s="269">
        <v>12</v>
      </c>
      <c r="B22" s="278" t="s">
        <v>299</v>
      </c>
      <c r="C22" s="279">
        <v>195.1</v>
      </c>
      <c r="D22" s="280">
        <v>194.04999999999998</v>
      </c>
      <c r="E22" s="280">
        <v>192.04999999999995</v>
      </c>
      <c r="F22" s="280">
        <v>188.99999999999997</v>
      </c>
      <c r="G22" s="280">
        <v>186.99999999999994</v>
      </c>
      <c r="H22" s="280">
        <v>197.09999999999997</v>
      </c>
      <c r="I22" s="280">
        <v>199.10000000000002</v>
      </c>
      <c r="J22" s="280">
        <v>202.14999999999998</v>
      </c>
      <c r="K22" s="278">
        <v>196.05</v>
      </c>
      <c r="L22" s="278">
        <v>191</v>
      </c>
      <c r="M22" s="278">
        <v>1.25023</v>
      </c>
    </row>
    <row r="23" spans="1:13">
      <c r="A23" s="269">
        <v>13</v>
      </c>
      <c r="B23" s="278" t="s">
        <v>300</v>
      </c>
      <c r="C23" s="279">
        <v>156.75</v>
      </c>
      <c r="D23" s="280">
        <v>156.91666666666666</v>
      </c>
      <c r="E23" s="280">
        <v>147.83333333333331</v>
      </c>
      <c r="F23" s="280">
        <v>138.91666666666666</v>
      </c>
      <c r="G23" s="280">
        <v>129.83333333333331</v>
      </c>
      <c r="H23" s="280">
        <v>165.83333333333331</v>
      </c>
      <c r="I23" s="280">
        <v>174.91666666666663</v>
      </c>
      <c r="J23" s="280">
        <v>183.83333333333331</v>
      </c>
      <c r="K23" s="278">
        <v>166</v>
      </c>
      <c r="L23" s="278">
        <v>148</v>
      </c>
      <c r="M23" s="278">
        <v>9.3007399999999993</v>
      </c>
    </row>
    <row r="24" spans="1:13">
      <c r="A24" s="269">
        <v>14</v>
      </c>
      <c r="B24" s="278" t="s">
        <v>301</v>
      </c>
      <c r="C24" s="279">
        <v>172.7</v>
      </c>
      <c r="D24" s="280">
        <v>172.61666666666667</v>
      </c>
      <c r="E24" s="280">
        <v>170.23333333333335</v>
      </c>
      <c r="F24" s="280">
        <v>167.76666666666668</v>
      </c>
      <c r="G24" s="280">
        <v>165.38333333333335</v>
      </c>
      <c r="H24" s="280">
        <v>175.08333333333334</v>
      </c>
      <c r="I24" s="280">
        <v>177.46666666666667</v>
      </c>
      <c r="J24" s="280">
        <v>179.93333333333334</v>
      </c>
      <c r="K24" s="278">
        <v>175</v>
      </c>
      <c r="L24" s="278">
        <v>170.15</v>
      </c>
      <c r="M24" s="278">
        <v>0.85640000000000005</v>
      </c>
    </row>
    <row r="25" spans="1:13">
      <c r="A25" s="269">
        <v>15</v>
      </c>
      <c r="B25" s="278" t="s">
        <v>834</v>
      </c>
      <c r="C25" s="279">
        <v>1318.6</v>
      </c>
      <c r="D25" s="280">
        <v>1322.8666666666666</v>
      </c>
      <c r="E25" s="280">
        <v>1300.7333333333331</v>
      </c>
      <c r="F25" s="280">
        <v>1282.8666666666666</v>
      </c>
      <c r="G25" s="280">
        <v>1260.7333333333331</v>
      </c>
      <c r="H25" s="280">
        <v>1340.7333333333331</v>
      </c>
      <c r="I25" s="280">
        <v>1362.8666666666668</v>
      </c>
      <c r="J25" s="280">
        <v>1380.7333333333331</v>
      </c>
      <c r="K25" s="278">
        <v>1345</v>
      </c>
      <c r="L25" s="278">
        <v>1305</v>
      </c>
      <c r="M25" s="278">
        <v>8.1339999999999996E-2</v>
      </c>
    </row>
    <row r="26" spans="1:13">
      <c r="A26" s="269">
        <v>16</v>
      </c>
      <c r="B26" s="278" t="s">
        <v>293</v>
      </c>
      <c r="C26" s="279">
        <v>1631.05</v>
      </c>
      <c r="D26" s="280">
        <v>1644.6499999999999</v>
      </c>
      <c r="E26" s="280">
        <v>1599.3999999999996</v>
      </c>
      <c r="F26" s="280">
        <v>1567.7499999999998</v>
      </c>
      <c r="G26" s="280">
        <v>1522.4999999999995</v>
      </c>
      <c r="H26" s="280">
        <v>1676.2999999999997</v>
      </c>
      <c r="I26" s="280">
        <v>1721.5500000000002</v>
      </c>
      <c r="J26" s="280">
        <v>1753.1999999999998</v>
      </c>
      <c r="K26" s="278">
        <v>1689.9</v>
      </c>
      <c r="L26" s="278">
        <v>1613</v>
      </c>
      <c r="M26" s="278">
        <v>1.18659</v>
      </c>
    </row>
    <row r="27" spans="1:13">
      <c r="A27" s="269">
        <v>17</v>
      </c>
      <c r="B27" s="278" t="s">
        <v>230</v>
      </c>
      <c r="C27" s="279">
        <v>1497</v>
      </c>
      <c r="D27" s="280">
        <v>1517.3333333333333</v>
      </c>
      <c r="E27" s="280">
        <v>1454.6666666666665</v>
      </c>
      <c r="F27" s="280">
        <v>1412.3333333333333</v>
      </c>
      <c r="G27" s="280">
        <v>1349.6666666666665</v>
      </c>
      <c r="H27" s="280">
        <v>1559.6666666666665</v>
      </c>
      <c r="I27" s="280">
        <v>1622.333333333333</v>
      </c>
      <c r="J27" s="280">
        <v>1664.6666666666665</v>
      </c>
      <c r="K27" s="278">
        <v>1580</v>
      </c>
      <c r="L27" s="278">
        <v>1475</v>
      </c>
      <c r="M27" s="278">
        <v>7.8484999999999996</v>
      </c>
    </row>
    <row r="28" spans="1:13">
      <c r="A28" s="269">
        <v>18</v>
      </c>
      <c r="B28" s="278" t="s">
        <v>302</v>
      </c>
      <c r="C28" s="279">
        <v>1855.45</v>
      </c>
      <c r="D28" s="280">
        <v>1860.8166666666666</v>
      </c>
      <c r="E28" s="280">
        <v>1821.6333333333332</v>
      </c>
      <c r="F28" s="280">
        <v>1787.8166666666666</v>
      </c>
      <c r="G28" s="280">
        <v>1748.6333333333332</v>
      </c>
      <c r="H28" s="280">
        <v>1894.6333333333332</v>
      </c>
      <c r="I28" s="280">
        <v>1933.8166666666666</v>
      </c>
      <c r="J28" s="280">
        <v>1967.6333333333332</v>
      </c>
      <c r="K28" s="278">
        <v>1900</v>
      </c>
      <c r="L28" s="278">
        <v>1827</v>
      </c>
      <c r="M28" s="278">
        <v>5.4370000000000002E-2</v>
      </c>
    </row>
    <row r="29" spans="1:13">
      <c r="A29" s="269">
        <v>19</v>
      </c>
      <c r="B29" s="278" t="s">
        <v>231</v>
      </c>
      <c r="C29" s="279">
        <v>2473.35</v>
      </c>
      <c r="D29" s="280">
        <v>2494.1999999999998</v>
      </c>
      <c r="E29" s="280">
        <v>2440.4499999999998</v>
      </c>
      <c r="F29" s="280">
        <v>2407.5500000000002</v>
      </c>
      <c r="G29" s="280">
        <v>2353.8000000000002</v>
      </c>
      <c r="H29" s="280">
        <v>2527.0999999999995</v>
      </c>
      <c r="I29" s="280">
        <v>2580.8499999999995</v>
      </c>
      <c r="J29" s="280">
        <v>2613.7499999999991</v>
      </c>
      <c r="K29" s="278">
        <v>2547.9499999999998</v>
      </c>
      <c r="L29" s="278">
        <v>2461.3000000000002</v>
      </c>
      <c r="M29" s="278">
        <v>0.78644000000000003</v>
      </c>
    </row>
    <row r="30" spans="1:13">
      <c r="A30" s="269">
        <v>20</v>
      </c>
      <c r="B30" s="278" t="s">
        <v>304</v>
      </c>
      <c r="C30" s="279">
        <v>69.25</v>
      </c>
      <c r="D30" s="280">
        <v>69.316666666666663</v>
      </c>
      <c r="E30" s="280">
        <v>67.633333333333326</v>
      </c>
      <c r="F30" s="280">
        <v>66.016666666666666</v>
      </c>
      <c r="G30" s="280">
        <v>64.333333333333329</v>
      </c>
      <c r="H30" s="280">
        <v>70.933333333333323</v>
      </c>
      <c r="I30" s="280">
        <v>72.61666666666666</v>
      </c>
      <c r="J30" s="280">
        <v>74.23333333333332</v>
      </c>
      <c r="K30" s="278">
        <v>71</v>
      </c>
      <c r="L30" s="278">
        <v>67.7</v>
      </c>
      <c r="M30" s="278">
        <v>0.38694000000000001</v>
      </c>
    </row>
    <row r="31" spans="1:13">
      <c r="A31" s="269">
        <v>21</v>
      </c>
      <c r="B31" s="278" t="s">
        <v>46</v>
      </c>
      <c r="C31" s="279">
        <v>572.85</v>
      </c>
      <c r="D31" s="280">
        <v>566.94999999999993</v>
      </c>
      <c r="E31" s="280">
        <v>555.89999999999986</v>
      </c>
      <c r="F31" s="280">
        <v>538.94999999999993</v>
      </c>
      <c r="G31" s="280">
        <v>527.89999999999986</v>
      </c>
      <c r="H31" s="280">
        <v>583.89999999999986</v>
      </c>
      <c r="I31" s="280">
        <v>594.94999999999982</v>
      </c>
      <c r="J31" s="280">
        <v>611.89999999999986</v>
      </c>
      <c r="K31" s="278">
        <v>578</v>
      </c>
      <c r="L31" s="278">
        <v>550</v>
      </c>
      <c r="M31" s="278">
        <v>18.34188</v>
      </c>
    </row>
    <row r="32" spans="1:13">
      <c r="A32" s="269">
        <v>22</v>
      </c>
      <c r="B32" s="278" t="s">
        <v>305</v>
      </c>
      <c r="C32" s="279">
        <v>1139.5999999999999</v>
      </c>
      <c r="D32" s="280">
        <v>1145.25</v>
      </c>
      <c r="E32" s="280">
        <v>1122.5</v>
      </c>
      <c r="F32" s="280">
        <v>1105.4000000000001</v>
      </c>
      <c r="G32" s="280">
        <v>1082.6500000000001</v>
      </c>
      <c r="H32" s="280">
        <v>1162.3499999999999</v>
      </c>
      <c r="I32" s="280">
        <v>1185.0999999999999</v>
      </c>
      <c r="J32" s="280">
        <v>1202.1999999999998</v>
      </c>
      <c r="K32" s="278">
        <v>1168</v>
      </c>
      <c r="L32" s="278">
        <v>1128.1500000000001</v>
      </c>
      <c r="M32" s="278">
        <v>0.68030000000000002</v>
      </c>
    </row>
    <row r="33" spans="1:13">
      <c r="A33" s="269">
        <v>23</v>
      </c>
      <c r="B33" s="278" t="s">
        <v>47</v>
      </c>
      <c r="C33" s="279">
        <v>181.8</v>
      </c>
      <c r="D33" s="280">
        <v>182.11666666666667</v>
      </c>
      <c r="E33" s="280">
        <v>179.53333333333336</v>
      </c>
      <c r="F33" s="280">
        <v>177.26666666666668</v>
      </c>
      <c r="G33" s="280">
        <v>174.68333333333337</v>
      </c>
      <c r="H33" s="280">
        <v>184.38333333333335</v>
      </c>
      <c r="I33" s="280">
        <v>186.96666666666667</v>
      </c>
      <c r="J33" s="280">
        <v>189.23333333333335</v>
      </c>
      <c r="K33" s="278">
        <v>184.7</v>
      </c>
      <c r="L33" s="278">
        <v>179.85</v>
      </c>
      <c r="M33" s="278">
        <v>61.948650000000001</v>
      </c>
    </row>
    <row r="34" spans="1:13">
      <c r="A34" s="269">
        <v>24</v>
      </c>
      <c r="B34" s="278" t="s">
        <v>294</v>
      </c>
      <c r="C34" s="279">
        <v>1247.0999999999999</v>
      </c>
      <c r="D34" s="280">
        <v>1241.1833333333332</v>
      </c>
      <c r="E34" s="280">
        <v>1225.2666666666664</v>
      </c>
      <c r="F34" s="280">
        <v>1203.4333333333332</v>
      </c>
      <c r="G34" s="280">
        <v>1187.5166666666664</v>
      </c>
      <c r="H34" s="280">
        <v>1263.0166666666664</v>
      </c>
      <c r="I34" s="280">
        <v>1278.9333333333329</v>
      </c>
      <c r="J34" s="280">
        <v>1300.7666666666664</v>
      </c>
      <c r="K34" s="278">
        <v>1257.0999999999999</v>
      </c>
      <c r="L34" s="278">
        <v>1219.3499999999999</v>
      </c>
      <c r="M34" s="278">
        <v>0.21260000000000001</v>
      </c>
    </row>
    <row r="35" spans="1:13">
      <c r="A35" s="269">
        <v>25</v>
      </c>
      <c r="B35" s="278" t="s">
        <v>303</v>
      </c>
      <c r="C35" s="279">
        <v>873.15</v>
      </c>
      <c r="D35" s="280">
        <v>870.16666666666663</v>
      </c>
      <c r="E35" s="280">
        <v>852.98333333333323</v>
      </c>
      <c r="F35" s="280">
        <v>832.81666666666661</v>
      </c>
      <c r="G35" s="280">
        <v>815.63333333333321</v>
      </c>
      <c r="H35" s="280">
        <v>890.33333333333326</v>
      </c>
      <c r="I35" s="280">
        <v>907.51666666666665</v>
      </c>
      <c r="J35" s="280">
        <v>927.68333333333328</v>
      </c>
      <c r="K35" s="278">
        <v>887.35</v>
      </c>
      <c r="L35" s="278">
        <v>850</v>
      </c>
      <c r="M35" s="278">
        <v>7.5134999999999996</v>
      </c>
    </row>
    <row r="36" spans="1:13">
      <c r="A36" s="269">
        <v>26</v>
      </c>
      <c r="B36" s="278" t="s">
        <v>48</v>
      </c>
      <c r="C36" s="279">
        <v>1355.3</v>
      </c>
      <c r="D36" s="280">
        <v>1340.85</v>
      </c>
      <c r="E36" s="280">
        <v>1304.5999999999999</v>
      </c>
      <c r="F36" s="280">
        <v>1253.9000000000001</v>
      </c>
      <c r="G36" s="280">
        <v>1217.6500000000001</v>
      </c>
      <c r="H36" s="280">
        <v>1391.5499999999997</v>
      </c>
      <c r="I36" s="280">
        <v>1427.7999999999997</v>
      </c>
      <c r="J36" s="280">
        <v>1478.4999999999995</v>
      </c>
      <c r="K36" s="278">
        <v>1377.1</v>
      </c>
      <c r="L36" s="278">
        <v>1290.1500000000001</v>
      </c>
      <c r="M36" s="278">
        <v>19.841000000000001</v>
      </c>
    </row>
    <row r="37" spans="1:13">
      <c r="A37" s="269">
        <v>27</v>
      </c>
      <c r="B37" s="278" t="s">
        <v>49</v>
      </c>
      <c r="C37" s="279">
        <v>91.7</v>
      </c>
      <c r="D37" s="280">
        <v>91.816666666666663</v>
      </c>
      <c r="E37" s="280">
        <v>90.433333333333323</v>
      </c>
      <c r="F37" s="280">
        <v>89.166666666666657</v>
      </c>
      <c r="G37" s="280">
        <v>87.783333333333317</v>
      </c>
      <c r="H37" s="280">
        <v>93.083333333333329</v>
      </c>
      <c r="I37" s="280">
        <v>94.466666666666654</v>
      </c>
      <c r="J37" s="280">
        <v>95.733333333333334</v>
      </c>
      <c r="K37" s="278">
        <v>93.2</v>
      </c>
      <c r="L37" s="278">
        <v>90.55</v>
      </c>
      <c r="M37" s="278">
        <v>71.087599999999995</v>
      </c>
    </row>
    <row r="38" spans="1:13">
      <c r="A38" s="269">
        <v>28</v>
      </c>
      <c r="B38" s="278" t="s">
        <v>306</v>
      </c>
      <c r="C38" s="279">
        <v>132.69999999999999</v>
      </c>
      <c r="D38" s="280">
        <v>133.23333333333332</v>
      </c>
      <c r="E38" s="280">
        <v>131.46666666666664</v>
      </c>
      <c r="F38" s="280">
        <v>130.23333333333332</v>
      </c>
      <c r="G38" s="280">
        <v>128.46666666666664</v>
      </c>
      <c r="H38" s="280">
        <v>134.46666666666664</v>
      </c>
      <c r="I38" s="280">
        <v>136.23333333333335</v>
      </c>
      <c r="J38" s="280">
        <v>137.46666666666664</v>
      </c>
      <c r="K38" s="278">
        <v>135</v>
      </c>
      <c r="L38" s="278">
        <v>132</v>
      </c>
      <c r="M38" s="278">
        <v>0.17623</v>
      </c>
    </row>
    <row r="39" spans="1:13">
      <c r="A39" s="269">
        <v>29</v>
      </c>
      <c r="B39" s="278" t="s">
        <v>939</v>
      </c>
      <c r="C39" s="279">
        <v>153.35</v>
      </c>
      <c r="D39" s="280">
        <v>153.73333333333332</v>
      </c>
      <c r="E39" s="280">
        <v>149.91666666666663</v>
      </c>
      <c r="F39" s="280">
        <v>146.48333333333332</v>
      </c>
      <c r="G39" s="280">
        <v>142.66666666666663</v>
      </c>
      <c r="H39" s="280">
        <v>157.16666666666663</v>
      </c>
      <c r="I39" s="280">
        <v>160.98333333333329</v>
      </c>
      <c r="J39" s="280">
        <v>164.41666666666663</v>
      </c>
      <c r="K39" s="278">
        <v>157.55000000000001</v>
      </c>
      <c r="L39" s="278">
        <v>150.30000000000001</v>
      </c>
      <c r="M39" s="278">
        <v>5.1610000000000003E-2</v>
      </c>
    </row>
    <row r="40" spans="1:13">
      <c r="A40" s="269">
        <v>30</v>
      </c>
      <c r="B40" s="278" t="s">
        <v>307</v>
      </c>
      <c r="C40" s="279">
        <v>56.75</v>
      </c>
      <c r="D40" s="280">
        <v>57.483333333333327</v>
      </c>
      <c r="E40" s="280">
        <v>55.616666666666653</v>
      </c>
      <c r="F40" s="280">
        <v>54.483333333333327</v>
      </c>
      <c r="G40" s="280">
        <v>52.616666666666653</v>
      </c>
      <c r="H40" s="280">
        <v>58.616666666666653</v>
      </c>
      <c r="I40" s="280">
        <v>60.483333333333327</v>
      </c>
      <c r="J40" s="280">
        <v>61.616666666666653</v>
      </c>
      <c r="K40" s="278">
        <v>59.35</v>
      </c>
      <c r="L40" s="278">
        <v>56.35</v>
      </c>
      <c r="M40" s="278">
        <v>3.1200700000000001</v>
      </c>
    </row>
    <row r="41" spans="1:13">
      <c r="A41" s="269">
        <v>31</v>
      </c>
      <c r="B41" s="278" t="s">
        <v>50</v>
      </c>
      <c r="C41" s="279">
        <v>47.15</v>
      </c>
      <c r="D41" s="280">
        <v>47.816666666666663</v>
      </c>
      <c r="E41" s="280">
        <v>46.233333333333327</v>
      </c>
      <c r="F41" s="280">
        <v>45.316666666666663</v>
      </c>
      <c r="G41" s="280">
        <v>43.733333333333327</v>
      </c>
      <c r="H41" s="280">
        <v>48.733333333333327</v>
      </c>
      <c r="I41" s="280">
        <v>50.31666666666667</v>
      </c>
      <c r="J41" s="280">
        <v>51.233333333333327</v>
      </c>
      <c r="K41" s="278">
        <v>49.4</v>
      </c>
      <c r="L41" s="278">
        <v>46.9</v>
      </c>
      <c r="M41" s="278">
        <v>300.13736</v>
      </c>
    </row>
    <row r="42" spans="1:13">
      <c r="A42" s="269">
        <v>32</v>
      </c>
      <c r="B42" s="278" t="s">
        <v>52</v>
      </c>
      <c r="C42" s="279">
        <v>1552.95</v>
      </c>
      <c r="D42" s="280">
        <v>1540.9833333333333</v>
      </c>
      <c r="E42" s="280">
        <v>1521.9666666666667</v>
      </c>
      <c r="F42" s="280">
        <v>1490.9833333333333</v>
      </c>
      <c r="G42" s="280">
        <v>1471.9666666666667</v>
      </c>
      <c r="H42" s="280">
        <v>1571.9666666666667</v>
      </c>
      <c r="I42" s="280">
        <v>1590.9833333333336</v>
      </c>
      <c r="J42" s="280">
        <v>1621.9666666666667</v>
      </c>
      <c r="K42" s="278">
        <v>1560</v>
      </c>
      <c r="L42" s="278">
        <v>1510</v>
      </c>
      <c r="M42" s="278">
        <v>28.60615</v>
      </c>
    </row>
    <row r="43" spans="1:13">
      <c r="A43" s="269">
        <v>33</v>
      </c>
      <c r="B43" s="278" t="s">
        <v>308</v>
      </c>
      <c r="C43" s="279">
        <v>92.9</v>
      </c>
      <c r="D43" s="280">
        <v>93.649999999999991</v>
      </c>
      <c r="E43" s="280">
        <v>91.799999999999983</v>
      </c>
      <c r="F43" s="280">
        <v>90.699999999999989</v>
      </c>
      <c r="G43" s="280">
        <v>88.84999999999998</v>
      </c>
      <c r="H43" s="280">
        <v>94.749999999999986</v>
      </c>
      <c r="I43" s="280">
        <v>96.59999999999998</v>
      </c>
      <c r="J43" s="280">
        <v>97.699999999999989</v>
      </c>
      <c r="K43" s="278">
        <v>95.5</v>
      </c>
      <c r="L43" s="278">
        <v>92.55</v>
      </c>
      <c r="M43" s="278">
        <v>1.60707</v>
      </c>
    </row>
    <row r="44" spans="1:13">
      <c r="A44" s="269">
        <v>34</v>
      </c>
      <c r="B44" s="278" t="s">
        <v>310</v>
      </c>
      <c r="C44" s="279">
        <v>864.35</v>
      </c>
      <c r="D44" s="280">
        <v>868.76666666666677</v>
      </c>
      <c r="E44" s="280">
        <v>852.58333333333348</v>
      </c>
      <c r="F44" s="280">
        <v>840.81666666666672</v>
      </c>
      <c r="G44" s="280">
        <v>824.63333333333344</v>
      </c>
      <c r="H44" s="280">
        <v>880.53333333333353</v>
      </c>
      <c r="I44" s="280">
        <v>896.7166666666667</v>
      </c>
      <c r="J44" s="280">
        <v>908.48333333333358</v>
      </c>
      <c r="K44" s="278">
        <v>884.95</v>
      </c>
      <c r="L44" s="278">
        <v>857</v>
      </c>
      <c r="M44" s="278">
        <v>1.30965</v>
      </c>
    </row>
    <row r="45" spans="1:13">
      <c r="A45" s="269">
        <v>35</v>
      </c>
      <c r="B45" s="278" t="s">
        <v>309</v>
      </c>
      <c r="C45" s="279">
        <v>3020.75</v>
      </c>
      <c r="D45" s="280">
        <v>3041.25</v>
      </c>
      <c r="E45" s="280">
        <v>2979.5</v>
      </c>
      <c r="F45" s="280">
        <v>2938.25</v>
      </c>
      <c r="G45" s="280">
        <v>2876.5</v>
      </c>
      <c r="H45" s="280">
        <v>3082.5</v>
      </c>
      <c r="I45" s="280">
        <v>3144.25</v>
      </c>
      <c r="J45" s="280">
        <v>3185.5</v>
      </c>
      <c r="K45" s="278">
        <v>3103</v>
      </c>
      <c r="L45" s="278">
        <v>3000</v>
      </c>
      <c r="M45" s="278">
        <v>0.29808000000000001</v>
      </c>
    </row>
    <row r="46" spans="1:13">
      <c r="A46" s="269">
        <v>36</v>
      </c>
      <c r="B46" s="278" t="s">
        <v>311</v>
      </c>
      <c r="C46" s="279">
        <v>4549.8500000000004</v>
      </c>
      <c r="D46" s="280">
        <v>4556.05</v>
      </c>
      <c r="E46" s="280">
        <v>4494.9000000000005</v>
      </c>
      <c r="F46" s="280">
        <v>4439.9500000000007</v>
      </c>
      <c r="G46" s="280">
        <v>4378.8000000000011</v>
      </c>
      <c r="H46" s="280">
        <v>4611</v>
      </c>
      <c r="I46" s="280">
        <v>4672.1499999999996</v>
      </c>
      <c r="J46" s="280">
        <v>4727.0999999999995</v>
      </c>
      <c r="K46" s="278">
        <v>4617.2</v>
      </c>
      <c r="L46" s="278">
        <v>4501.1000000000004</v>
      </c>
      <c r="M46" s="278">
        <v>7.3810000000000001E-2</v>
      </c>
    </row>
    <row r="47" spans="1:13">
      <c r="A47" s="269">
        <v>37</v>
      </c>
      <c r="B47" s="278" t="s">
        <v>227</v>
      </c>
      <c r="C47" s="279">
        <v>417.5</v>
      </c>
      <c r="D47" s="280">
        <v>424.43333333333334</v>
      </c>
      <c r="E47" s="280">
        <v>408.81666666666666</v>
      </c>
      <c r="F47" s="280">
        <v>400.13333333333333</v>
      </c>
      <c r="G47" s="280">
        <v>384.51666666666665</v>
      </c>
      <c r="H47" s="280">
        <v>433.11666666666667</v>
      </c>
      <c r="I47" s="280">
        <v>448.73333333333335</v>
      </c>
      <c r="J47" s="280">
        <v>457.41666666666669</v>
      </c>
      <c r="K47" s="278">
        <v>440.05</v>
      </c>
      <c r="L47" s="278">
        <v>415.75</v>
      </c>
      <c r="M47" s="278">
        <v>14.66643</v>
      </c>
    </row>
    <row r="48" spans="1:13">
      <c r="A48" s="269">
        <v>38</v>
      </c>
      <c r="B48" s="278" t="s">
        <v>54</v>
      </c>
      <c r="C48" s="279">
        <v>664.95</v>
      </c>
      <c r="D48" s="280">
        <v>665.85</v>
      </c>
      <c r="E48" s="280">
        <v>656.40000000000009</v>
      </c>
      <c r="F48" s="280">
        <v>647.85</v>
      </c>
      <c r="G48" s="280">
        <v>638.40000000000009</v>
      </c>
      <c r="H48" s="280">
        <v>674.40000000000009</v>
      </c>
      <c r="I48" s="280">
        <v>683.85000000000014</v>
      </c>
      <c r="J48" s="280">
        <v>692.40000000000009</v>
      </c>
      <c r="K48" s="278">
        <v>675.3</v>
      </c>
      <c r="L48" s="278">
        <v>657.3</v>
      </c>
      <c r="M48" s="278">
        <v>41.869370000000004</v>
      </c>
    </row>
    <row r="49" spans="1:13">
      <c r="A49" s="269">
        <v>39</v>
      </c>
      <c r="B49" s="278" t="s">
        <v>312</v>
      </c>
      <c r="C49" s="279">
        <v>422.15</v>
      </c>
      <c r="D49" s="280">
        <v>425.95</v>
      </c>
      <c r="E49" s="280">
        <v>414.09999999999997</v>
      </c>
      <c r="F49" s="280">
        <v>406.04999999999995</v>
      </c>
      <c r="G49" s="280">
        <v>394.19999999999993</v>
      </c>
      <c r="H49" s="280">
        <v>434</v>
      </c>
      <c r="I49" s="280">
        <v>445.85</v>
      </c>
      <c r="J49" s="280">
        <v>453.90000000000003</v>
      </c>
      <c r="K49" s="278">
        <v>437.8</v>
      </c>
      <c r="L49" s="278">
        <v>417.9</v>
      </c>
      <c r="M49" s="278">
        <v>26.21725</v>
      </c>
    </row>
    <row r="50" spans="1:13">
      <c r="A50" s="269">
        <v>40</v>
      </c>
      <c r="B50" s="278" t="s">
        <v>56</v>
      </c>
      <c r="C50" s="279">
        <v>388.55</v>
      </c>
      <c r="D50" s="280">
        <v>393.08333333333331</v>
      </c>
      <c r="E50" s="280">
        <v>382.26666666666665</v>
      </c>
      <c r="F50" s="280">
        <v>375.98333333333335</v>
      </c>
      <c r="G50" s="280">
        <v>365.16666666666669</v>
      </c>
      <c r="H50" s="280">
        <v>399.36666666666662</v>
      </c>
      <c r="I50" s="280">
        <v>410.18333333333334</v>
      </c>
      <c r="J50" s="280">
        <v>416.46666666666658</v>
      </c>
      <c r="K50" s="278">
        <v>403.9</v>
      </c>
      <c r="L50" s="278">
        <v>386.8</v>
      </c>
      <c r="M50" s="278">
        <v>254.35045</v>
      </c>
    </row>
    <row r="51" spans="1:13">
      <c r="A51" s="269">
        <v>41</v>
      </c>
      <c r="B51" s="278" t="s">
        <v>57</v>
      </c>
      <c r="C51" s="279">
        <v>2663.6</v>
      </c>
      <c r="D51" s="280">
        <v>2674.5333333333333</v>
      </c>
      <c r="E51" s="280">
        <v>2639.0666666666666</v>
      </c>
      <c r="F51" s="280">
        <v>2614.5333333333333</v>
      </c>
      <c r="G51" s="280">
        <v>2579.0666666666666</v>
      </c>
      <c r="H51" s="280">
        <v>2699.0666666666666</v>
      </c>
      <c r="I51" s="280">
        <v>2734.5333333333328</v>
      </c>
      <c r="J51" s="280">
        <v>2759.0666666666666</v>
      </c>
      <c r="K51" s="278">
        <v>2710</v>
      </c>
      <c r="L51" s="278">
        <v>2650</v>
      </c>
      <c r="M51" s="278">
        <v>6.4554900000000002</v>
      </c>
    </row>
    <row r="52" spans="1:13">
      <c r="A52" s="269">
        <v>42</v>
      </c>
      <c r="B52" s="278" t="s">
        <v>316</v>
      </c>
      <c r="C52" s="279">
        <v>132.9</v>
      </c>
      <c r="D52" s="280">
        <v>133.29999999999998</v>
      </c>
      <c r="E52" s="280">
        <v>131.59999999999997</v>
      </c>
      <c r="F52" s="280">
        <v>130.29999999999998</v>
      </c>
      <c r="G52" s="280">
        <v>128.59999999999997</v>
      </c>
      <c r="H52" s="280">
        <v>134.59999999999997</v>
      </c>
      <c r="I52" s="280">
        <v>136.29999999999995</v>
      </c>
      <c r="J52" s="280">
        <v>137.59999999999997</v>
      </c>
      <c r="K52" s="278">
        <v>135</v>
      </c>
      <c r="L52" s="278">
        <v>132</v>
      </c>
      <c r="M52" s="278">
        <v>1.3042499999999999</v>
      </c>
    </row>
    <row r="53" spans="1:13">
      <c r="A53" s="269">
        <v>43</v>
      </c>
      <c r="B53" s="278" t="s">
        <v>317</v>
      </c>
      <c r="C53" s="279">
        <v>374.65</v>
      </c>
      <c r="D53" s="280">
        <v>375.5333333333333</v>
      </c>
      <c r="E53" s="280">
        <v>370.36666666666662</v>
      </c>
      <c r="F53" s="280">
        <v>366.08333333333331</v>
      </c>
      <c r="G53" s="280">
        <v>360.91666666666663</v>
      </c>
      <c r="H53" s="280">
        <v>379.81666666666661</v>
      </c>
      <c r="I53" s="280">
        <v>384.98333333333335</v>
      </c>
      <c r="J53" s="280">
        <v>389.26666666666659</v>
      </c>
      <c r="K53" s="278">
        <v>380.7</v>
      </c>
      <c r="L53" s="278">
        <v>371.25</v>
      </c>
      <c r="M53" s="278">
        <v>3.2671999999999999</v>
      </c>
    </row>
    <row r="54" spans="1:13">
      <c r="A54" s="269">
        <v>44</v>
      </c>
      <c r="B54" s="278" t="s">
        <v>59</v>
      </c>
      <c r="C54" s="279">
        <v>4723.25</v>
      </c>
      <c r="D54" s="280">
        <v>4752.6333333333332</v>
      </c>
      <c r="E54" s="280">
        <v>4671.6166666666668</v>
      </c>
      <c r="F54" s="280">
        <v>4619.9833333333336</v>
      </c>
      <c r="G54" s="280">
        <v>4538.9666666666672</v>
      </c>
      <c r="H54" s="280">
        <v>4804.2666666666664</v>
      </c>
      <c r="I54" s="280">
        <v>4885.2833333333328</v>
      </c>
      <c r="J54" s="280">
        <v>4936.9166666666661</v>
      </c>
      <c r="K54" s="278">
        <v>4833.6499999999996</v>
      </c>
      <c r="L54" s="278">
        <v>4701</v>
      </c>
      <c r="M54" s="278">
        <v>3.9512399999999999</v>
      </c>
    </row>
    <row r="55" spans="1:13">
      <c r="A55" s="269">
        <v>45</v>
      </c>
      <c r="B55" s="278" t="s">
        <v>233</v>
      </c>
      <c r="C55" s="279">
        <v>1925.25</v>
      </c>
      <c r="D55" s="280">
        <v>1914.6666666666667</v>
      </c>
      <c r="E55" s="280">
        <v>1897.3333333333335</v>
      </c>
      <c r="F55" s="280">
        <v>1869.4166666666667</v>
      </c>
      <c r="G55" s="280">
        <v>1852.0833333333335</v>
      </c>
      <c r="H55" s="280">
        <v>1942.5833333333335</v>
      </c>
      <c r="I55" s="280">
        <v>1959.916666666667</v>
      </c>
      <c r="J55" s="280">
        <v>1987.8333333333335</v>
      </c>
      <c r="K55" s="278">
        <v>1932</v>
      </c>
      <c r="L55" s="278">
        <v>1886.75</v>
      </c>
      <c r="M55" s="278">
        <v>0.13893</v>
      </c>
    </row>
    <row r="56" spans="1:13">
      <c r="A56" s="269">
        <v>46</v>
      </c>
      <c r="B56" s="278" t="s">
        <v>60</v>
      </c>
      <c r="C56" s="279">
        <v>2086.4499999999998</v>
      </c>
      <c r="D56" s="280">
        <v>2093.0166666666664</v>
      </c>
      <c r="E56" s="280">
        <v>2049.4333333333329</v>
      </c>
      <c r="F56" s="280">
        <v>2012.4166666666665</v>
      </c>
      <c r="G56" s="280">
        <v>1968.833333333333</v>
      </c>
      <c r="H56" s="280">
        <v>2130.0333333333328</v>
      </c>
      <c r="I56" s="280">
        <v>2173.6166666666668</v>
      </c>
      <c r="J56" s="280">
        <v>2210.6333333333328</v>
      </c>
      <c r="K56" s="278">
        <v>2136.6</v>
      </c>
      <c r="L56" s="278">
        <v>2056</v>
      </c>
      <c r="M56" s="278">
        <v>80.268469999999994</v>
      </c>
    </row>
    <row r="57" spans="1:13">
      <c r="A57" s="269">
        <v>47</v>
      </c>
      <c r="B57" s="278" t="s">
        <v>61</v>
      </c>
      <c r="C57" s="279">
        <v>944.3</v>
      </c>
      <c r="D57" s="280">
        <v>955.43333333333339</v>
      </c>
      <c r="E57" s="280">
        <v>929.86666666666679</v>
      </c>
      <c r="F57" s="280">
        <v>915.43333333333339</v>
      </c>
      <c r="G57" s="280">
        <v>889.86666666666679</v>
      </c>
      <c r="H57" s="280">
        <v>969.86666666666679</v>
      </c>
      <c r="I57" s="280">
        <v>995.43333333333339</v>
      </c>
      <c r="J57" s="280">
        <v>1009.8666666666668</v>
      </c>
      <c r="K57" s="278">
        <v>981</v>
      </c>
      <c r="L57" s="278">
        <v>941</v>
      </c>
      <c r="M57" s="278">
        <v>7.6833799999999997</v>
      </c>
    </row>
    <row r="58" spans="1:13">
      <c r="A58" s="269">
        <v>48</v>
      </c>
      <c r="B58" s="278" t="s">
        <v>318</v>
      </c>
      <c r="C58" s="279">
        <v>100.6</v>
      </c>
      <c r="D58" s="280">
        <v>100.03333333333335</v>
      </c>
      <c r="E58" s="280">
        <v>97.566666666666691</v>
      </c>
      <c r="F58" s="280">
        <v>94.533333333333346</v>
      </c>
      <c r="G58" s="280">
        <v>92.066666666666691</v>
      </c>
      <c r="H58" s="280">
        <v>103.06666666666669</v>
      </c>
      <c r="I58" s="280">
        <v>105.53333333333336</v>
      </c>
      <c r="J58" s="280">
        <v>108.56666666666669</v>
      </c>
      <c r="K58" s="278">
        <v>102.5</v>
      </c>
      <c r="L58" s="278">
        <v>97</v>
      </c>
      <c r="M58" s="278">
        <v>2.0758399999999999</v>
      </c>
    </row>
    <row r="59" spans="1:13">
      <c r="A59" s="269">
        <v>49</v>
      </c>
      <c r="B59" s="278" t="s">
        <v>319</v>
      </c>
      <c r="C59" s="279">
        <v>90.9</v>
      </c>
      <c r="D59" s="280">
        <v>91.366666666666674</v>
      </c>
      <c r="E59" s="280">
        <v>90.033333333333346</v>
      </c>
      <c r="F59" s="280">
        <v>89.166666666666671</v>
      </c>
      <c r="G59" s="280">
        <v>87.833333333333343</v>
      </c>
      <c r="H59" s="280">
        <v>92.233333333333348</v>
      </c>
      <c r="I59" s="280">
        <v>93.566666666666663</v>
      </c>
      <c r="J59" s="280">
        <v>94.433333333333351</v>
      </c>
      <c r="K59" s="278">
        <v>92.7</v>
      </c>
      <c r="L59" s="278">
        <v>90.5</v>
      </c>
      <c r="M59" s="278">
        <v>4.0283499999999997</v>
      </c>
    </row>
    <row r="60" spans="1:13" ht="12" customHeight="1">
      <c r="A60" s="269">
        <v>50</v>
      </c>
      <c r="B60" s="278" t="s">
        <v>234</v>
      </c>
      <c r="C60" s="279">
        <v>243.7</v>
      </c>
      <c r="D60" s="280">
        <v>247.04999999999998</v>
      </c>
      <c r="E60" s="280">
        <v>238.79999999999995</v>
      </c>
      <c r="F60" s="280">
        <v>233.89999999999998</v>
      </c>
      <c r="G60" s="280">
        <v>225.64999999999995</v>
      </c>
      <c r="H60" s="280">
        <v>251.94999999999996</v>
      </c>
      <c r="I60" s="280">
        <v>260.20000000000005</v>
      </c>
      <c r="J60" s="280">
        <v>265.09999999999997</v>
      </c>
      <c r="K60" s="278">
        <v>255.3</v>
      </c>
      <c r="L60" s="278">
        <v>242.15</v>
      </c>
      <c r="M60" s="278">
        <v>103.02272000000001</v>
      </c>
    </row>
    <row r="61" spans="1:13">
      <c r="A61" s="269">
        <v>51</v>
      </c>
      <c r="B61" s="278" t="s">
        <v>62</v>
      </c>
      <c r="C61" s="279">
        <v>41.6</v>
      </c>
      <c r="D61" s="280">
        <v>42.199999999999996</v>
      </c>
      <c r="E61" s="280">
        <v>40.79999999999999</v>
      </c>
      <c r="F61" s="280">
        <v>39.999999999999993</v>
      </c>
      <c r="G61" s="280">
        <v>38.599999999999987</v>
      </c>
      <c r="H61" s="280">
        <v>42.999999999999993</v>
      </c>
      <c r="I61" s="280">
        <v>44.4</v>
      </c>
      <c r="J61" s="280">
        <v>45.199999999999996</v>
      </c>
      <c r="K61" s="278">
        <v>43.6</v>
      </c>
      <c r="L61" s="278">
        <v>41.4</v>
      </c>
      <c r="M61" s="278">
        <v>242.29615999999999</v>
      </c>
    </row>
    <row r="62" spans="1:13">
      <c r="A62" s="269">
        <v>52</v>
      </c>
      <c r="B62" s="278" t="s">
        <v>63</v>
      </c>
      <c r="C62" s="279">
        <v>33.450000000000003</v>
      </c>
      <c r="D62" s="280">
        <v>33.56666666666667</v>
      </c>
      <c r="E62" s="280">
        <v>33.183333333333337</v>
      </c>
      <c r="F62" s="280">
        <v>32.916666666666664</v>
      </c>
      <c r="G62" s="280">
        <v>32.533333333333331</v>
      </c>
      <c r="H62" s="280">
        <v>33.833333333333343</v>
      </c>
      <c r="I62" s="280">
        <v>34.216666666666683</v>
      </c>
      <c r="J62" s="280">
        <v>34.483333333333348</v>
      </c>
      <c r="K62" s="278">
        <v>33.950000000000003</v>
      </c>
      <c r="L62" s="278">
        <v>33.299999999999997</v>
      </c>
      <c r="M62" s="278">
        <v>21.392769999999999</v>
      </c>
    </row>
    <row r="63" spans="1:13">
      <c r="A63" s="269">
        <v>53</v>
      </c>
      <c r="B63" s="278" t="s">
        <v>313</v>
      </c>
      <c r="C63" s="279">
        <v>1000.25</v>
      </c>
      <c r="D63" s="280">
        <v>1003.0833333333334</v>
      </c>
      <c r="E63" s="280">
        <v>992.16666666666674</v>
      </c>
      <c r="F63" s="280">
        <v>984.08333333333337</v>
      </c>
      <c r="G63" s="280">
        <v>973.16666666666674</v>
      </c>
      <c r="H63" s="280">
        <v>1011.1666666666667</v>
      </c>
      <c r="I63" s="280">
        <v>1022.0833333333335</v>
      </c>
      <c r="J63" s="280">
        <v>1030.1666666666667</v>
      </c>
      <c r="K63" s="278">
        <v>1014</v>
      </c>
      <c r="L63" s="278">
        <v>995</v>
      </c>
      <c r="M63" s="278">
        <v>4.0230000000000002E-2</v>
      </c>
    </row>
    <row r="64" spans="1:13">
      <c r="A64" s="269">
        <v>54</v>
      </c>
      <c r="B64" s="278" t="s">
        <v>64</v>
      </c>
      <c r="C64" s="279">
        <v>1335</v>
      </c>
      <c r="D64" s="280">
        <v>1343.3333333333333</v>
      </c>
      <c r="E64" s="280">
        <v>1314.6666666666665</v>
      </c>
      <c r="F64" s="280">
        <v>1294.3333333333333</v>
      </c>
      <c r="G64" s="280">
        <v>1265.6666666666665</v>
      </c>
      <c r="H64" s="280">
        <v>1363.6666666666665</v>
      </c>
      <c r="I64" s="280">
        <v>1392.333333333333</v>
      </c>
      <c r="J64" s="280">
        <v>1412.6666666666665</v>
      </c>
      <c r="K64" s="278">
        <v>1372</v>
      </c>
      <c r="L64" s="278">
        <v>1323</v>
      </c>
      <c r="M64" s="278">
        <v>8.82864</v>
      </c>
    </row>
    <row r="65" spans="1:13">
      <c r="A65" s="269">
        <v>55</v>
      </c>
      <c r="B65" s="278" t="s">
        <v>321</v>
      </c>
      <c r="C65" s="279">
        <v>4528.55</v>
      </c>
      <c r="D65" s="280">
        <v>4524.55</v>
      </c>
      <c r="E65" s="280">
        <v>4490.1500000000005</v>
      </c>
      <c r="F65" s="280">
        <v>4451.75</v>
      </c>
      <c r="G65" s="280">
        <v>4417.3500000000004</v>
      </c>
      <c r="H65" s="280">
        <v>4562.9500000000007</v>
      </c>
      <c r="I65" s="280">
        <v>4597.3500000000004</v>
      </c>
      <c r="J65" s="280">
        <v>4635.7500000000009</v>
      </c>
      <c r="K65" s="278">
        <v>4558.95</v>
      </c>
      <c r="L65" s="278">
        <v>4486.1499999999996</v>
      </c>
      <c r="M65" s="278">
        <v>4.6510000000000003E-2</v>
      </c>
    </row>
    <row r="66" spans="1:13">
      <c r="A66" s="269">
        <v>56</v>
      </c>
      <c r="B66" s="278" t="s">
        <v>235</v>
      </c>
      <c r="C66" s="279">
        <v>850.25</v>
      </c>
      <c r="D66" s="280">
        <v>854.4</v>
      </c>
      <c r="E66" s="280">
        <v>840.84999999999991</v>
      </c>
      <c r="F66" s="280">
        <v>831.44999999999993</v>
      </c>
      <c r="G66" s="280">
        <v>817.89999999999986</v>
      </c>
      <c r="H66" s="280">
        <v>863.8</v>
      </c>
      <c r="I66" s="280">
        <v>877.34999999999991</v>
      </c>
      <c r="J66" s="280">
        <v>886.75</v>
      </c>
      <c r="K66" s="278">
        <v>867.95</v>
      </c>
      <c r="L66" s="278">
        <v>845</v>
      </c>
      <c r="M66" s="278">
        <v>0.2833</v>
      </c>
    </row>
    <row r="67" spans="1:13">
      <c r="A67" s="269">
        <v>57</v>
      </c>
      <c r="B67" s="278" t="s">
        <v>322</v>
      </c>
      <c r="C67" s="279">
        <v>239.4</v>
      </c>
      <c r="D67" s="280">
        <v>238.13333333333335</v>
      </c>
      <c r="E67" s="280">
        <v>233.4666666666667</v>
      </c>
      <c r="F67" s="280">
        <v>227.53333333333333</v>
      </c>
      <c r="G67" s="280">
        <v>222.86666666666667</v>
      </c>
      <c r="H67" s="280">
        <v>244.06666666666672</v>
      </c>
      <c r="I67" s="280">
        <v>248.73333333333341</v>
      </c>
      <c r="J67" s="280">
        <v>254.66666666666674</v>
      </c>
      <c r="K67" s="278">
        <v>242.8</v>
      </c>
      <c r="L67" s="278">
        <v>232.2</v>
      </c>
      <c r="M67" s="278">
        <v>3.2037300000000002</v>
      </c>
    </row>
    <row r="68" spans="1:13">
      <c r="A68" s="269">
        <v>58</v>
      </c>
      <c r="B68" s="278" t="s">
        <v>66</v>
      </c>
      <c r="C68" s="279">
        <v>67.75</v>
      </c>
      <c r="D68" s="280">
        <v>66.266666666666666</v>
      </c>
      <c r="E68" s="280">
        <v>63.733333333333334</v>
      </c>
      <c r="F68" s="280">
        <v>59.716666666666669</v>
      </c>
      <c r="G68" s="280">
        <v>57.183333333333337</v>
      </c>
      <c r="H68" s="280">
        <v>70.283333333333331</v>
      </c>
      <c r="I68" s="280">
        <v>72.816666666666663</v>
      </c>
      <c r="J68" s="280">
        <v>76.833333333333329</v>
      </c>
      <c r="K68" s="278">
        <v>68.8</v>
      </c>
      <c r="L68" s="278">
        <v>62.25</v>
      </c>
      <c r="M68" s="278">
        <v>335.61469</v>
      </c>
    </row>
    <row r="69" spans="1:13">
      <c r="A69" s="269">
        <v>59</v>
      </c>
      <c r="B69" s="278" t="s">
        <v>314</v>
      </c>
      <c r="C69" s="279">
        <v>598.70000000000005</v>
      </c>
      <c r="D69" s="280">
        <v>590.01666666666677</v>
      </c>
      <c r="E69" s="280">
        <v>576.53333333333353</v>
      </c>
      <c r="F69" s="280">
        <v>554.36666666666679</v>
      </c>
      <c r="G69" s="280">
        <v>540.88333333333355</v>
      </c>
      <c r="H69" s="280">
        <v>612.18333333333351</v>
      </c>
      <c r="I69" s="280">
        <v>625.66666666666686</v>
      </c>
      <c r="J69" s="280">
        <v>647.83333333333348</v>
      </c>
      <c r="K69" s="278">
        <v>603.5</v>
      </c>
      <c r="L69" s="278">
        <v>567.85</v>
      </c>
      <c r="M69" s="278">
        <v>9.8427000000000007</v>
      </c>
    </row>
    <row r="70" spans="1:13">
      <c r="A70" s="269">
        <v>60</v>
      </c>
      <c r="B70" s="278" t="s">
        <v>67</v>
      </c>
      <c r="C70" s="279">
        <v>450.85</v>
      </c>
      <c r="D70" s="280">
        <v>452.9666666666667</v>
      </c>
      <c r="E70" s="280">
        <v>445.93333333333339</v>
      </c>
      <c r="F70" s="280">
        <v>441.01666666666671</v>
      </c>
      <c r="G70" s="280">
        <v>433.98333333333341</v>
      </c>
      <c r="H70" s="280">
        <v>457.88333333333338</v>
      </c>
      <c r="I70" s="280">
        <v>464.91666666666669</v>
      </c>
      <c r="J70" s="280">
        <v>469.83333333333337</v>
      </c>
      <c r="K70" s="278">
        <v>460</v>
      </c>
      <c r="L70" s="278">
        <v>448.05</v>
      </c>
      <c r="M70" s="278">
        <v>15.02999</v>
      </c>
    </row>
    <row r="71" spans="1:13">
      <c r="A71" s="269">
        <v>61</v>
      </c>
      <c r="B71" s="278" t="s">
        <v>68</v>
      </c>
      <c r="C71" s="279">
        <v>277.3</v>
      </c>
      <c r="D71" s="280">
        <v>276.39999999999998</v>
      </c>
      <c r="E71" s="280">
        <v>272.04999999999995</v>
      </c>
      <c r="F71" s="280">
        <v>266.79999999999995</v>
      </c>
      <c r="G71" s="280">
        <v>262.44999999999993</v>
      </c>
      <c r="H71" s="280">
        <v>281.64999999999998</v>
      </c>
      <c r="I71" s="280">
        <v>286</v>
      </c>
      <c r="J71" s="280">
        <v>291.25</v>
      </c>
      <c r="K71" s="278">
        <v>280.75</v>
      </c>
      <c r="L71" s="278">
        <v>271.14999999999998</v>
      </c>
      <c r="M71" s="278">
        <v>34.992510000000003</v>
      </c>
    </row>
    <row r="72" spans="1:13">
      <c r="A72" s="269">
        <v>62</v>
      </c>
      <c r="B72" s="278" t="s">
        <v>70</v>
      </c>
      <c r="C72" s="279">
        <v>554.1</v>
      </c>
      <c r="D72" s="280">
        <v>550.13333333333333</v>
      </c>
      <c r="E72" s="280">
        <v>543.36666666666667</v>
      </c>
      <c r="F72" s="280">
        <v>532.63333333333333</v>
      </c>
      <c r="G72" s="280">
        <v>525.86666666666667</v>
      </c>
      <c r="H72" s="280">
        <v>560.86666666666667</v>
      </c>
      <c r="I72" s="280">
        <v>567.63333333333333</v>
      </c>
      <c r="J72" s="280">
        <v>578.36666666666667</v>
      </c>
      <c r="K72" s="278">
        <v>556.9</v>
      </c>
      <c r="L72" s="278">
        <v>539.4</v>
      </c>
      <c r="M72" s="278">
        <v>144.86154999999999</v>
      </c>
    </row>
    <row r="73" spans="1:13">
      <c r="A73" s="269">
        <v>63</v>
      </c>
      <c r="B73" s="278" t="s">
        <v>71</v>
      </c>
      <c r="C73" s="279">
        <v>27.3</v>
      </c>
      <c r="D73" s="280">
        <v>27.516666666666666</v>
      </c>
      <c r="E73" s="280">
        <v>26.783333333333331</v>
      </c>
      <c r="F73" s="280">
        <v>26.266666666666666</v>
      </c>
      <c r="G73" s="280">
        <v>25.533333333333331</v>
      </c>
      <c r="H73" s="280">
        <v>28.033333333333331</v>
      </c>
      <c r="I73" s="280">
        <v>28.766666666666666</v>
      </c>
      <c r="J73" s="280">
        <v>29.283333333333331</v>
      </c>
      <c r="K73" s="278">
        <v>28.25</v>
      </c>
      <c r="L73" s="278">
        <v>27</v>
      </c>
      <c r="M73" s="278">
        <v>884.25003000000004</v>
      </c>
    </row>
    <row r="74" spans="1:13">
      <c r="A74" s="269">
        <v>64</v>
      </c>
      <c r="B74" s="278" t="s">
        <v>72</v>
      </c>
      <c r="C74" s="279">
        <v>328.5</v>
      </c>
      <c r="D74" s="280">
        <v>329.2833333333333</v>
      </c>
      <c r="E74" s="280">
        <v>319.91666666666663</v>
      </c>
      <c r="F74" s="280">
        <v>311.33333333333331</v>
      </c>
      <c r="G74" s="280">
        <v>301.96666666666664</v>
      </c>
      <c r="H74" s="280">
        <v>337.86666666666662</v>
      </c>
      <c r="I74" s="280">
        <v>347.23333333333329</v>
      </c>
      <c r="J74" s="280">
        <v>355.81666666666661</v>
      </c>
      <c r="K74" s="278">
        <v>338.65</v>
      </c>
      <c r="L74" s="278">
        <v>320.7</v>
      </c>
      <c r="M74" s="278">
        <v>269.71956</v>
      </c>
    </row>
    <row r="75" spans="1:13">
      <c r="A75" s="269">
        <v>65</v>
      </c>
      <c r="B75" s="278" t="s">
        <v>323</v>
      </c>
      <c r="C75" s="279">
        <v>401.35</v>
      </c>
      <c r="D75" s="280">
        <v>401.55</v>
      </c>
      <c r="E75" s="280">
        <v>398.1</v>
      </c>
      <c r="F75" s="280">
        <v>394.85</v>
      </c>
      <c r="G75" s="280">
        <v>391.40000000000003</v>
      </c>
      <c r="H75" s="280">
        <v>404.8</v>
      </c>
      <c r="I75" s="280">
        <v>408.24999999999994</v>
      </c>
      <c r="J75" s="280">
        <v>411.5</v>
      </c>
      <c r="K75" s="278">
        <v>405</v>
      </c>
      <c r="L75" s="278">
        <v>398.3</v>
      </c>
      <c r="M75" s="278">
        <v>1.07453</v>
      </c>
    </row>
    <row r="76" spans="1:13" s="16" customFormat="1">
      <c r="A76" s="269">
        <v>66</v>
      </c>
      <c r="B76" s="278" t="s">
        <v>325</v>
      </c>
      <c r="C76" s="279">
        <v>94.65</v>
      </c>
      <c r="D76" s="280">
        <v>93.383333333333326</v>
      </c>
      <c r="E76" s="280">
        <v>91.866666666666646</v>
      </c>
      <c r="F76" s="280">
        <v>89.083333333333314</v>
      </c>
      <c r="G76" s="280">
        <v>87.566666666666634</v>
      </c>
      <c r="H76" s="280">
        <v>96.166666666666657</v>
      </c>
      <c r="I76" s="280">
        <v>97.683333333333337</v>
      </c>
      <c r="J76" s="280">
        <v>100.46666666666667</v>
      </c>
      <c r="K76" s="278">
        <v>94.9</v>
      </c>
      <c r="L76" s="278">
        <v>90.6</v>
      </c>
      <c r="M76" s="278">
        <v>0.93494999999999995</v>
      </c>
    </row>
    <row r="77" spans="1:13" s="16" customFormat="1">
      <c r="A77" s="269">
        <v>67</v>
      </c>
      <c r="B77" s="278" t="s">
        <v>326</v>
      </c>
      <c r="C77" s="279">
        <v>2085.1999999999998</v>
      </c>
      <c r="D77" s="280">
        <v>2100.8833333333332</v>
      </c>
      <c r="E77" s="280">
        <v>2064.3166666666666</v>
      </c>
      <c r="F77" s="280">
        <v>2043.4333333333334</v>
      </c>
      <c r="G77" s="280">
        <v>2006.8666666666668</v>
      </c>
      <c r="H77" s="280">
        <v>2121.7666666666664</v>
      </c>
      <c r="I77" s="280">
        <v>2158.333333333333</v>
      </c>
      <c r="J77" s="280">
        <v>2179.2166666666662</v>
      </c>
      <c r="K77" s="278">
        <v>2137.4499999999998</v>
      </c>
      <c r="L77" s="278">
        <v>2080</v>
      </c>
      <c r="M77" s="278">
        <v>3.0470000000000001E-2</v>
      </c>
    </row>
    <row r="78" spans="1:13" s="16" customFormat="1">
      <c r="A78" s="269">
        <v>68</v>
      </c>
      <c r="B78" s="278" t="s">
        <v>327</v>
      </c>
      <c r="C78" s="279">
        <v>469.95</v>
      </c>
      <c r="D78" s="280">
        <v>471.01666666666671</v>
      </c>
      <c r="E78" s="280">
        <v>465.03333333333342</v>
      </c>
      <c r="F78" s="280">
        <v>460.11666666666673</v>
      </c>
      <c r="G78" s="280">
        <v>454.13333333333344</v>
      </c>
      <c r="H78" s="280">
        <v>475.93333333333339</v>
      </c>
      <c r="I78" s="280">
        <v>481.91666666666663</v>
      </c>
      <c r="J78" s="280">
        <v>486.83333333333337</v>
      </c>
      <c r="K78" s="278">
        <v>477</v>
      </c>
      <c r="L78" s="278">
        <v>466.1</v>
      </c>
      <c r="M78" s="278">
        <v>0.79457999999999995</v>
      </c>
    </row>
    <row r="79" spans="1:13" s="16" customFormat="1">
      <c r="A79" s="269">
        <v>69</v>
      </c>
      <c r="B79" s="278" t="s">
        <v>328</v>
      </c>
      <c r="C79" s="279">
        <v>48</v>
      </c>
      <c r="D79" s="280">
        <v>48.15</v>
      </c>
      <c r="E79" s="280">
        <v>47.4</v>
      </c>
      <c r="F79" s="280">
        <v>46.8</v>
      </c>
      <c r="G79" s="280">
        <v>46.05</v>
      </c>
      <c r="H79" s="280">
        <v>48.75</v>
      </c>
      <c r="I79" s="280">
        <v>49.5</v>
      </c>
      <c r="J79" s="280">
        <v>50.1</v>
      </c>
      <c r="K79" s="278">
        <v>48.9</v>
      </c>
      <c r="L79" s="278">
        <v>47.55</v>
      </c>
      <c r="M79" s="278">
        <v>3.10697</v>
      </c>
    </row>
    <row r="80" spans="1:13" s="16" customFormat="1">
      <c r="A80" s="269">
        <v>70</v>
      </c>
      <c r="B80" s="278" t="s">
        <v>73</v>
      </c>
      <c r="C80" s="279">
        <v>9583.15</v>
      </c>
      <c r="D80" s="280">
        <v>9539.4</v>
      </c>
      <c r="E80" s="280">
        <v>9428.7999999999993</v>
      </c>
      <c r="F80" s="280">
        <v>9274.4499999999989</v>
      </c>
      <c r="G80" s="280">
        <v>9163.8499999999985</v>
      </c>
      <c r="H80" s="280">
        <v>9693.75</v>
      </c>
      <c r="I80" s="280">
        <v>9804.3500000000022</v>
      </c>
      <c r="J80" s="280">
        <v>9958.7000000000007</v>
      </c>
      <c r="K80" s="278">
        <v>9650</v>
      </c>
      <c r="L80" s="278">
        <v>9385.0499999999993</v>
      </c>
      <c r="M80" s="278">
        <v>0.40889999999999999</v>
      </c>
    </row>
    <row r="81" spans="1:13" s="16" customFormat="1">
      <c r="A81" s="269">
        <v>71</v>
      </c>
      <c r="B81" s="278" t="s">
        <v>75</v>
      </c>
      <c r="C81" s="279">
        <v>318.2</v>
      </c>
      <c r="D81" s="280">
        <v>317.88333333333333</v>
      </c>
      <c r="E81" s="280">
        <v>311.41666666666663</v>
      </c>
      <c r="F81" s="280">
        <v>304.63333333333333</v>
      </c>
      <c r="G81" s="280">
        <v>298.16666666666663</v>
      </c>
      <c r="H81" s="280">
        <v>324.66666666666663</v>
      </c>
      <c r="I81" s="280">
        <v>331.13333333333333</v>
      </c>
      <c r="J81" s="280">
        <v>337.91666666666663</v>
      </c>
      <c r="K81" s="278">
        <v>324.35000000000002</v>
      </c>
      <c r="L81" s="278">
        <v>311.10000000000002</v>
      </c>
      <c r="M81" s="278">
        <v>138.83667</v>
      </c>
    </row>
    <row r="82" spans="1:13" s="16" customFormat="1">
      <c r="A82" s="269">
        <v>72</v>
      </c>
      <c r="B82" s="278" t="s">
        <v>329</v>
      </c>
      <c r="C82" s="279">
        <v>100.5</v>
      </c>
      <c r="D82" s="280">
        <v>101.14999999999999</v>
      </c>
      <c r="E82" s="280">
        <v>97.84999999999998</v>
      </c>
      <c r="F82" s="280">
        <v>95.199999999999989</v>
      </c>
      <c r="G82" s="280">
        <v>91.899999999999977</v>
      </c>
      <c r="H82" s="280">
        <v>103.79999999999998</v>
      </c>
      <c r="I82" s="280">
        <v>107.1</v>
      </c>
      <c r="J82" s="280">
        <v>109.74999999999999</v>
      </c>
      <c r="K82" s="278">
        <v>104.45</v>
      </c>
      <c r="L82" s="278">
        <v>98.5</v>
      </c>
      <c r="M82" s="278">
        <v>3.19564</v>
      </c>
    </row>
    <row r="83" spans="1:13" s="16" customFormat="1">
      <c r="A83" s="269">
        <v>73</v>
      </c>
      <c r="B83" s="278" t="s">
        <v>76</v>
      </c>
      <c r="C83" s="279">
        <v>3125.65</v>
      </c>
      <c r="D83" s="280">
        <v>3145.5499999999997</v>
      </c>
      <c r="E83" s="280">
        <v>3095.0999999999995</v>
      </c>
      <c r="F83" s="280">
        <v>3064.5499999999997</v>
      </c>
      <c r="G83" s="280">
        <v>3014.0999999999995</v>
      </c>
      <c r="H83" s="280">
        <v>3176.0999999999995</v>
      </c>
      <c r="I83" s="280">
        <v>3226.5499999999993</v>
      </c>
      <c r="J83" s="280">
        <v>3257.0999999999995</v>
      </c>
      <c r="K83" s="278">
        <v>3196</v>
      </c>
      <c r="L83" s="278">
        <v>3115</v>
      </c>
      <c r="M83" s="278">
        <v>8.7024799999999995</v>
      </c>
    </row>
    <row r="84" spans="1:13" s="16" customFormat="1">
      <c r="A84" s="269">
        <v>74</v>
      </c>
      <c r="B84" s="278" t="s">
        <v>315</v>
      </c>
      <c r="C84" s="279">
        <v>427.15</v>
      </c>
      <c r="D84" s="280">
        <v>426</v>
      </c>
      <c r="E84" s="280">
        <v>412.15</v>
      </c>
      <c r="F84" s="280">
        <v>397.15</v>
      </c>
      <c r="G84" s="280">
        <v>383.29999999999995</v>
      </c>
      <c r="H84" s="280">
        <v>441</v>
      </c>
      <c r="I84" s="280">
        <v>454.85</v>
      </c>
      <c r="J84" s="280">
        <v>469.85</v>
      </c>
      <c r="K84" s="278">
        <v>439.85</v>
      </c>
      <c r="L84" s="278">
        <v>411</v>
      </c>
      <c r="M84" s="278">
        <v>4.6360000000000001</v>
      </c>
    </row>
    <row r="85" spans="1:13" s="16" customFormat="1">
      <c r="A85" s="269">
        <v>75</v>
      </c>
      <c r="B85" s="278" t="s">
        <v>324</v>
      </c>
      <c r="C85" s="279">
        <v>70.25</v>
      </c>
      <c r="D85" s="280">
        <v>69.916666666666671</v>
      </c>
      <c r="E85" s="280">
        <v>69.13333333333334</v>
      </c>
      <c r="F85" s="280">
        <v>68.016666666666666</v>
      </c>
      <c r="G85" s="280">
        <v>67.233333333333334</v>
      </c>
      <c r="H85" s="280">
        <v>71.033333333333346</v>
      </c>
      <c r="I85" s="280">
        <v>71.816666666666677</v>
      </c>
      <c r="J85" s="280">
        <v>72.933333333333351</v>
      </c>
      <c r="K85" s="278">
        <v>70.7</v>
      </c>
      <c r="L85" s="278">
        <v>68.8</v>
      </c>
      <c r="M85" s="278">
        <v>3.47193</v>
      </c>
    </row>
    <row r="86" spans="1:13" s="16" customFormat="1">
      <c r="A86" s="269">
        <v>76</v>
      </c>
      <c r="B86" s="278" t="s">
        <v>77</v>
      </c>
      <c r="C86" s="279">
        <v>332.2</v>
      </c>
      <c r="D86" s="280">
        <v>335.06666666666666</v>
      </c>
      <c r="E86" s="280">
        <v>327.13333333333333</v>
      </c>
      <c r="F86" s="280">
        <v>322.06666666666666</v>
      </c>
      <c r="G86" s="280">
        <v>314.13333333333333</v>
      </c>
      <c r="H86" s="280">
        <v>340.13333333333333</v>
      </c>
      <c r="I86" s="280">
        <v>348.06666666666661</v>
      </c>
      <c r="J86" s="280">
        <v>353.13333333333333</v>
      </c>
      <c r="K86" s="278">
        <v>343</v>
      </c>
      <c r="L86" s="278">
        <v>330</v>
      </c>
      <c r="M86" s="278">
        <v>50.91</v>
      </c>
    </row>
    <row r="87" spans="1:13" s="16" customFormat="1">
      <c r="A87" s="269">
        <v>77</v>
      </c>
      <c r="B87" s="278" t="s">
        <v>78</v>
      </c>
      <c r="C87" s="279">
        <v>83.95</v>
      </c>
      <c r="D87" s="280">
        <v>84.88333333333334</v>
      </c>
      <c r="E87" s="280">
        <v>82.216666666666683</v>
      </c>
      <c r="F87" s="280">
        <v>80.483333333333348</v>
      </c>
      <c r="G87" s="280">
        <v>77.816666666666691</v>
      </c>
      <c r="H87" s="280">
        <v>86.616666666666674</v>
      </c>
      <c r="I87" s="280">
        <v>89.283333333333331</v>
      </c>
      <c r="J87" s="280">
        <v>91.016666666666666</v>
      </c>
      <c r="K87" s="278">
        <v>87.55</v>
      </c>
      <c r="L87" s="278">
        <v>83.15</v>
      </c>
      <c r="M87" s="278">
        <v>100.66061000000001</v>
      </c>
    </row>
    <row r="88" spans="1:13" s="16" customFormat="1">
      <c r="A88" s="269">
        <v>78</v>
      </c>
      <c r="B88" s="278" t="s">
        <v>333</v>
      </c>
      <c r="C88" s="279">
        <v>295.7</v>
      </c>
      <c r="D88" s="280">
        <v>298.88333333333333</v>
      </c>
      <c r="E88" s="280">
        <v>290.81666666666666</v>
      </c>
      <c r="F88" s="280">
        <v>285.93333333333334</v>
      </c>
      <c r="G88" s="280">
        <v>277.86666666666667</v>
      </c>
      <c r="H88" s="280">
        <v>303.76666666666665</v>
      </c>
      <c r="I88" s="280">
        <v>311.83333333333326</v>
      </c>
      <c r="J88" s="280">
        <v>316.71666666666664</v>
      </c>
      <c r="K88" s="278">
        <v>306.95</v>
      </c>
      <c r="L88" s="278">
        <v>294</v>
      </c>
      <c r="M88" s="278">
        <v>2.97662</v>
      </c>
    </row>
    <row r="89" spans="1:13" s="16" customFormat="1">
      <c r="A89" s="269">
        <v>79</v>
      </c>
      <c r="B89" s="278" t="s">
        <v>334</v>
      </c>
      <c r="C89" s="279">
        <v>326.10000000000002</v>
      </c>
      <c r="D89" s="280">
        <v>327.18333333333334</v>
      </c>
      <c r="E89" s="280">
        <v>323.91666666666669</v>
      </c>
      <c r="F89" s="280">
        <v>321.73333333333335</v>
      </c>
      <c r="G89" s="280">
        <v>318.4666666666667</v>
      </c>
      <c r="H89" s="280">
        <v>329.36666666666667</v>
      </c>
      <c r="I89" s="280">
        <v>332.63333333333333</v>
      </c>
      <c r="J89" s="280">
        <v>334.81666666666666</v>
      </c>
      <c r="K89" s="278">
        <v>330.45</v>
      </c>
      <c r="L89" s="278">
        <v>325</v>
      </c>
      <c r="M89" s="278">
        <v>0.92373000000000005</v>
      </c>
    </row>
    <row r="90" spans="1:13" s="16" customFormat="1">
      <c r="A90" s="269">
        <v>80</v>
      </c>
      <c r="B90" s="278" t="s">
        <v>336</v>
      </c>
      <c r="C90" s="279">
        <v>210.85</v>
      </c>
      <c r="D90" s="280">
        <v>210.63333333333333</v>
      </c>
      <c r="E90" s="280">
        <v>209.21666666666664</v>
      </c>
      <c r="F90" s="280">
        <v>207.58333333333331</v>
      </c>
      <c r="G90" s="280">
        <v>206.16666666666663</v>
      </c>
      <c r="H90" s="280">
        <v>212.26666666666665</v>
      </c>
      <c r="I90" s="280">
        <v>213.68333333333334</v>
      </c>
      <c r="J90" s="280">
        <v>215.31666666666666</v>
      </c>
      <c r="K90" s="278">
        <v>212.05</v>
      </c>
      <c r="L90" s="278">
        <v>209</v>
      </c>
      <c r="M90" s="278">
        <v>0.53080000000000005</v>
      </c>
    </row>
    <row r="91" spans="1:13" s="16" customFormat="1">
      <c r="A91" s="269">
        <v>81</v>
      </c>
      <c r="B91" s="278" t="s">
        <v>330</v>
      </c>
      <c r="C91" s="279">
        <v>369.5</v>
      </c>
      <c r="D91" s="280">
        <v>368.8</v>
      </c>
      <c r="E91" s="280">
        <v>364.8</v>
      </c>
      <c r="F91" s="280">
        <v>360.1</v>
      </c>
      <c r="G91" s="280">
        <v>356.1</v>
      </c>
      <c r="H91" s="280">
        <v>373.5</v>
      </c>
      <c r="I91" s="280">
        <v>377.5</v>
      </c>
      <c r="J91" s="280">
        <v>382.2</v>
      </c>
      <c r="K91" s="278">
        <v>372.8</v>
      </c>
      <c r="L91" s="278">
        <v>364.1</v>
      </c>
      <c r="M91" s="278">
        <v>0.54124000000000005</v>
      </c>
    </row>
    <row r="92" spans="1:13" s="16" customFormat="1">
      <c r="A92" s="269">
        <v>82</v>
      </c>
      <c r="B92" s="278" t="s">
        <v>79</v>
      </c>
      <c r="C92" s="279">
        <v>118.75</v>
      </c>
      <c r="D92" s="280">
        <v>119.46666666666665</v>
      </c>
      <c r="E92" s="280">
        <v>117.48333333333331</v>
      </c>
      <c r="F92" s="280">
        <v>116.21666666666665</v>
      </c>
      <c r="G92" s="280">
        <v>114.23333333333331</v>
      </c>
      <c r="H92" s="280">
        <v>120.73333333333331</v>
      </c>
      <c r="I92" s="280">
        <v>122.71666666666665</v>
      </c>
      <c r="J92" s="280">
        <v>123.98333333333331</v>
      </c>
      <c r="K92" s="278">
        <v>121.45</v>
      </c>
      <c r="L92" s="278">
        <v>118.2</v>
      </c>
      <c r="M92" s="278">
        <v>5.3039300000000003</v>
      </c>
    </row>
    <row r="93" spans="1:13" s="16" customFormat="1">
      <c r="A93" s="269">
        <v>83</v>
      </c>
      <c r="B93" s="278" t="s">
        <v>331</v>
      </c>
      <c r="C93" s="279">
        <v>187.2</v>
      </c>
      <c r="D93" s="280">
        <v>187.79999999999998</v>
      </c>
      <c r="E93" s="280">
        <v>185.64999999999998</v>
      </c>
      <c r="F93" s="280">
        <v>184.1</v>
      </c>
      <c r="G93" s="280">
        <v>181.95</v>
      </c>
      <c r="H93" s="280">
        <v>189.34999999999997</v>
      </c>
      <c r="I93" s="280">
        <v>191.5</v>
      </c>
      <c r="J93" s="280">
        <v>193.04999999999995</v>
      </c>
      <c r="K93" s="278">
        <v>189.95</v>
      </c>
      <c r="L93" s="278">
        <v>186.25</v>
      </c>
      <c r="M93" s="278">
        <v>0.13100000000000001</v>
      </c>
    </row>
    <row r="94" spans="1:13" s="16" customFormat="1">
      <c r="A94" s="269">
        <v>84</v>
      </c>
      <c r="B94" s="278" t="s">
        <v>339</v>
      </c>
      <c r="C94" s="279">
        <v>223.1</v>
      </c>
      <c r="D94" s="280">
        <v>224.26666666666665</v>
      </c>
      <c r="E94" s="280">
        <v>220.93333333333331</v>
      </c>
      <c r="F94" s="280">
        <v>218.76666666666665</v>
      </c>
      <c r="G94" s="280">
        <v>215.43333333333331</v>
      </c>
      <c r="H94" s="280">
        <v>226.43333333333331</v>
      </c>
      <c r="I94" s="280">
        <v>229.76666666666668</v>
      </c>
      <c r="J94" s="280">
        <v>231.93333333333331</v>
      </c>
      <c r="K94" s="278">
        <v>227.6</v>
      </c>
      <c r="L94" s="278">
        <v>222.1</v>
      </c>
      <c r="M94" s="278">
        <v>3.36951</v>
      </c>
    </row>
    <row r="95" spans="1:13" s="16" customFormat="1">
      <c r="A95" s="269">
        <v>85</v>
      </c>
      <c r="B95" s="278" t="s">
        <v>337</v>
      </c>
      <c r="C95" s="279">
        <v>733.5</v>
      </c>
      <c r="D95" s="280">
        <v>736.11666666666667</v>
      </c>
      <c r="E95" s="280">
        <v>727.48333333333335</v>
      </c>
      <c r="F95" s="280">
        <v>721.4666666666667</v>
      </c>
      <c r="G95" s="280">
        <v>712.83333333333337</v>
      </c>
      <c r="H95" s="280">
        <v>742.13333333333333</v>
      </c>
      <c r="I95" s="280">
        <v>750.76666666666677</v>
      </c>
      <c r="J95" s="280">
        <v>756.7833333333333</v>
      </c>
      <c r="K95" s="278">
        <v>744.75</v>
      </c>
      <c r="L95" s="278">
        <v>730.1</v>
      </c>
      <c r="M95" s="278">
        <v>0.56633</v>
      </c>
    </row>
    <row r="96" spans="1:13" s="16" customFormat="1">
      <c r="A96" s="269">
        <v>86</v>
      </c>
      <c r="B96" s="278" t="s">
        <v>338</v>
      </c>
      <c r="C96" s="279">
        <v>14.9</v>
      </c>
      <c r="D96" s="280">
        <v>14.85</v>
      </c>
      <c r="E96" s="280">
        <v>14.7</v>
      </c>
      <c r="F96" s="280">
        <v>14.5</v>
      </c>
      <c r="G96" s="280">
        <v>14.35</v>
      </c>
      <c r="H96" s="280">
        <v>15.049999999999999</v>
      </c>
      <c r="I96" s="280">
        <v>15.200000000000001</v>
      </c>
      <c r="J96" s="280">
        <v>15.399999999999999</v>
      </c>
      <c r="K96" s="278">
        <v>15</v>
      </c>
      <c r="L96" s="278">
        <v>14.65</v>
      </c>
      <c r="M96" s="278">
        <v>3.8467899999999999</v>
      </c>
    </row>
    <row r="97" spans="1:13" s="16" customFormat="1">
      <c r="A97" s="269">
        <v>87</v>
      </c>
      <c r="B97" s="278" t="s">
        <v>340</v>
      </c>
      <c r="C97" s="279">
        <v>112.2</v>
      </c>
      <c r="D97" s="280">
        <v>113.43333333333334</v>
      </c>
      <c r="E97" s="280">
        <v>110.16666666666667</v>
      </c>
      <c r="F97" s="280">
        <v>108.13333333333334</v>
      </c>
      <c r="G97" s="280">
        <v>104.86666666666667</v>
      </c>
      <c r="H97" s="280">
        <v>115.46666666666667</v>
      </c>
      <c r="I97" s="280">
        <v>118.73333333333332</v>
      </c>
      <c r="J97" s="280">
        <v>120.76666666666667</v>
      </c>
      <c r="K97" s="278">
        <v>116.7</v>
      </c>
      <c r="L97" s="278">
        <v>111.4</v>
      </c>
      <c r="M97" s="278">
        <v>3.5357699999999999</v>
      </c>
    </row>
    <row r="98" spans="1:13" s="16" customFormat="1">
      <c r="A98" s="269">
        <v>88</v>
      </c>
      <c r="B98" s="278" t="s">
        <v>341</v>
      </c>
      <c r="C98" s="279">
        <v>2183.15</v>
      </c>
      <c r="D98" s="280">
        <v>2187.8333333333335</v>
      </c>
      <c r="E98" s="280">
        <v>2165.6166666666668</v>
      </c>
      <c r="F98" s="280">
        <v>2148.0833333333335</v>
      </c>
      <c r="G98" s="280">
        <v>2125.8666666666668</v>
      </c>
      <c r="H98" s="280">
        <v>2205.3666666666668</v>
      </c>
      <c r="I98" s="280">
        <v>2227.583333333333</v>
      </c>
      <c r="J98" s="280">
        <v>2245.1166666666668</v>
      </c>
      <c r="K98" s="278">
        <v>2210.0500000000002</v>
      </c>
      <c r="L98" s="278">
        <v>2170.3000000000002</v>
      </c>
      <c r="M98" s="278">
        <v>0.51631000000000005</v>
      </c>
    </row>
    <row r="99" spans="1:13" s="16" customFormat="1">
      <c r="A99" s="269">
        <v>89</v>
      </c>
      <c r="B99" s="278" t="s">
        <v>82</v>
      </c>
      <c r="C99" s="279">
        <v>580.1</v>
      </c>
      <c r="D99" s="280">
        <v>583.16666666666663</v>
      </c>
      <c r="E99" s="280">
        <v>567.43333333333328</v>
      </c>
      <c r="F99" s="280">
        <v>554.76666666666665</v>
      </c>
      <c r="G99" s="280">
        <v>539.0333333333333</v>
      </c>
      <c r="H99" s="280">
        <v>595.83333333333326</v>
      </c>
      <c r="I99" s="280">
        <v>611.56666666666661</v>
      </c>
      <c r="J99" s="280">
        <v>624.23333333333323</v>
      </c>
      <c r="K99" s="278">
        <v>598.9</v>
      </c>
      <c r="L99" s="278">
        <v>570.5</v>
      </c>
      <c r="M99" s="278">
        <v>13.15789</v>
      </c>
    </row>
    <row r="100" spans="1:13" s="16" customFormat="1">
      <c r="A100" s="269">
        <v>90</v>
      </c>
      <c r="B100" s="278" t="s">
        <v>335</v>
      </c>
      <c r="C100" s="279">
        <v>158.15</v>
      </c>
      <c r="D100" s="280">
        <v>154.98333333333335</v>
      </c>
      <c r="E100" s="280">
        <v>150.31666666666669</v>
      </c>
      <c r="F100" s="280">
        <v>142.48333333333335</v>
      </c>
      <c r="G100" s="280">
        <v>137.81666666666669</v>
      </c>
      <c r="H100" s="280">
        <v>162.81666666666669</v>
      </c>
      <c r="I100" s="280">
        <v>167.48333333333332</v>
      </c>
      <c r="J100" s="280">
        <v>175.31666666666669</v>
      </c>
      <c r="K100" s="278">
        <v>159.65</v>
      </c>
      <c r="L100" s="278">
        <v>147.15</v>
      </c>
      <c r="M100" s="278">
        <v>2.0606900000000001</v>
      </c>
    </row>
    <row r="101" spans="1:13">
      <c r="A101" s="269">
        <v>91</v>
      </c>
      <c r="B101" s="278" t="s">
        <v>342</v>
      </c>
      <c r="C101" s="279">
        <v>126.35</v>
      </c>
      <c r="D101" s="280">
        <v>127.96666666666665</v>
      </c>
      <c r="E101" s="280">
        <v>122.0333333333333</v>
      </c>
      <c r="F101" s="280">
        <v>117.71666666666665</v>
      </c>
      <c r="G101" s="280">
        <v>111.7833333333333</v>
      </c>
      <c r="H101" s="280">
        <v>132.2833333333333</v>
      </c>
      <c r="I101" s="280">
        <v>138.21666666666667</v>
      </c>
      <c r="J101" s="280">
        <v>142.5333333333333</v>
      </c>
      <c r="K101" s="278">
        <v>133.9</v>
      </c>
      <c r="L101" s="278">
        <v>123.65</v>
      </c>
      <c r="M101" s="278">
        <v>0.40579999999999999</v>
      </c>
    </row>
    <row r="102" spans="1:13">
      <c r="A102" s="269">
        <v>92</v>
      </c>
      <c r="B102" s="278" t="s">
        <v>343</v>
      </c>
      <c r="C102" s="279">
        <v>135.94999999999999</v>
      </c>
      <c r="D102" s="280">
        <v>136.35</v>
      </c>
      <c r="E102" s="280">
        <v>133.39999999999998</v>
      </c>
      <c r="F102" s="280">
        <v>130.85</v>
      </c>
      <c r="G102" s="280">
        <v>127.89999999999998</v>
      </c>
      <c r="H102" s="280">
        <v>138.89999999999998</v>
      </c>
      <c r="I102" s="280">
        <v>141.84999999999997</v>
      </c>
      <c r="J102" s="280">
        <v>144.39999999999998</v>
      </c>
      <c r="K102" s="278">
        <v>139.30000000000001</v>
      </c>
      <c r="L102" s="278">
        <v>133.80000000000001</v>
      </c>
      <c r="M102" s="278">
        <v>11.519349999999999</v>
      </c>
    </row>
    <row r="103" spans="1:13">
      <c r="A103" s="269">
        <v>93</v>
      </c>
      <c r="B103" s="278" t="s">
        <v>344</v>
      </c>
      <c r="C103" s="279">
        <v>55.3</v>
      </c>
      <c r="D103" s="280">
        <v>56</v>
      </c>
      <c r="E103" s="280">
        <v>54.05</v>
      </c>
      <c r="F103" s="280">
        <v>52.8</v>
      </c>
      <c r="G103" s="280">
        <v>50.849999999999994</v>
      </c>
      <c r="H103" s="280">
        <v>57.25</v>
      </c>
      <c r="I103" s="280">
        <v>59.2</v>
      </c>
      <c r="J103" s="280">
        <v>60.45</v>
      </c>
      <c r="K103" s="278">
        <v>57.95</v>
      </c>
      <c r="L103" s="278">
        <v>54.75</v>
      </c>
      <c r="M103" s="278">
        <v>8.1686200000000007</v>
      </c>
    </row>
    <row r="104" spans="1:13">
      <c r="A104" s="269">
        <v>94</v>
      </c>
      <c r="B104" s="278" t="s">
        <v>83</v>
      </c>
      <c r="C104" s="279">
        <v>149.35</v>
      </c>
      <c r="D104" s="280">
        <v>148.96666666666667</v>
      </c>
      <c r="E104" s="280">
        <v>146.68333333333334</v>
      </c>
      <c r="F104" s="280">
        <v>144.01666666666668</v>
      </c>
      <c r="G104" s="280">
        <v>141.73333333333335</v>
      </c>
      <c r="H104" s="280">
        <v>151.63333333333333</v>
      </c>
      <c r="I104" s="280">
        <v>153.91666666666669</v>
      </c>
      <c r="J104" s="280">
        <v>156.58333333333331</v>
      </c>
      <c r="K104" s="278">
        <v>151.25</v>
      </c>
      <c r="L104" s="278">
        <v>146.30000000000001</v>
      </c>
      <c r="M104" s="278">
        <v>67.482609999999994</v>
      </c>
    </row>
    <row r="105" spans="1:13">
      <c r="A105" s="269">
        <v>95</v>
      </c>
      <c r="B105" s="278" t="s">
        <v>345</v>
      </c>
      <c r="C105" s="279">
        <v>254.1</v>
      </c>
      <c r="D105" s="280">
        <v>258.2</v>
      </c>
      <c r="E105" s="280">
        <v>247</v>
      </c>
      <c r="F105" s="280">
        <v>239.9</v>
      </c>
      <c r="G105" s="280">
        <v>228.70000000000002</v>
      </c>
      <c r="H105" s="280">
        <v>265.29999999999995</v>
      </c>
      <c r="I105" s="280">
        <v>276.49999999999989</v>
      </c>
      <c r="J105" s="280">
        <v>283.59999999999997</v>
      </c>
      <c r="K105" s="278">
        <v>269.39999999999998</v>
      </c>
      <c r="L105" s="278">
        <v>251.1</v>
      </c>
      <c r="M105" s="278">
        <v>0.25940000000000002</v>
      </c>
    </row>
    <row r="106" spans="1:13">
      <c r="A106" s="269">
        <v>96</v>
      </c>
      <c r="B106" s="278" t="s">
        <v>84</v>
      </c>
      <c r="C106" s="279">
        <v>570.29999999999995</v>
      </c>
      <c r="D106" s="280">
        <v>573.63333333333333</v>
      </c>
      <c r="E106" s="280">
        <v>562.26666666666665</v>
      </c>
      <c r="F106" s="280">
        <v>554.23333333333335</v>
      </c>
      <c r="G106" s="280">
        <v>542.86666666666667</v>
      </c>
      <c r="H106" s="280">
        <v>581.66666666666663</v>
      </c>
      <c r="I106" s="280">
        <v>593.03333333333319</v>
      </c>
      <c r="J106" s="280">
        <v>601.06666666666661</v>
      </c>
      <c r="K106" s="278">
        <v>585</v>
      </c>
      <c r="L106" s="278">
        <v>565.6</v>
      </c>
      <c r="M106" s="278">
        <v>143.88640000000001</v>
      </c>
    </row>
    <row r="107" spans="1:13">
      <c r="A107" s="269">
        <v>97</v>
      </c>
      <c r="B107" s="278" t="s">
        <v>85</v>
      </c>
      <c r="C107" s="279">
        <v>129.6</v>
      </c>
      <c r="D107" s="280">
        <v>129.4</v>
      </c>
      <c r="E107" s="280">
        <v>127.95000000000002</v>
      </c>
      <c r="F107" s="280">
        <v>126.30000000000001</v>
      </c>
      <c r="G107" s="280">
        <v>124.85000000000002</v>
      </c>
      <c r="H107" s="280">
        <v>131.05000000000001</v>
      </c>
      <c r="I107" s="280">
        <v>132.5</v>
      </c>
      <c r="J107" s="280">
        <v>134.15</v>
      </c>
      <c r="K107" s="278">
        <v>130.85</v>
      </c>
      <c r="L107" s="278">
        <v>127.75</v>
      </c>
      <c r="M107" s="278">
        <v>62.96866</v>
      </c>
    </row>
    <row r="108" spans="1:13">
      <c r="A108" s="269">
        <v>98</v>
      </c>
      <c r="B108" s="286" t="s">
        <v>346</v>
      </c>
      <c r="C108" s="279">
        <v>249</v>
      </c>
      <c r="D108" s="280">
        <v>247.88333333333333</v>
      </c>
      <c r="E108" s="280">
        <v>243.21666666666664</v>
      </c>
      <c r="F108" s="280">
        <v>237.43333333333331</v>
      </c>
      <c r="G108" s="280">
        <v>232.76666666666662</v>
      </c>
      <c r="H108" s="280">
        <v>253.66666666666666</v>
      </c>
      <c r="I108" s="280">
        <v>258.33333333333337</v>
      </c>
      <c r="J108" s="280">
        <v>264.11666666666667</v>
      </c>
      <c r="K108" s="278">
        <v>252.55</v>
      </c>
      <c r="L108" s="278">
        <v>242.1</v>
      </c>
      <c r="M108" s="278">
        <v>2.4312299999999998</v>
      </c>
    </row>
    <row r="109" spans="1:13">
      <c r="A109" s="269">
        <v>99</v>
      </c>
      <c r="B109" s="278" t="s">
        <v>86</v>
      </c>
      <c r="C109" s="279">
        <v>1351.8</v>
      </c>
      <c r="D109" s="280">
        <v>1345.8333333333333</v>
      </c>
      <c r="E109" s="280">
        <v>1326.9666666666665</v>
      </c>
      <c r="F109" s="280">
        <v>1302.1333333333332</v>
      </c>
      <c r="G109" s="280">
        <v>1283.2666666666664</v>
      </c>
      <c r="H109" s="280">
        <v>1370.6666666666665</v>
      </c>
      <c r="I109" s="280">
        <v>1389.5333333333333</v>
      </c>
      <c r="J109" s="280">
        <v>1414.3666666666666</v>
      </c>
      <c r="K109" s="278">
        <v>1364.7</v>
      </c>
      <c r="L109" s="278">
        <v>1321</v>
      </c>
      <c r="M109" s="278">
        <v>10.56371</v>
      </c>
    </row>
    <row r="110" spans="1:13">
      <c r="A110" s="269">
        <v>100</v>
      </c>
      <c r="B110" s="278" t="s">
        <v>87</v>
      </c>
      <c r="C110" s="279">
        <v>378.35</v>
      </c>
      <c r="D110" s="280">
        <v>378.4666666666667</v>
      </c>
      <c r="E110" s="280">
        <v>371.08333333333337</v>
      </c>
      <c r="F110" s="280">
        <v>363.81666666666666</v>
      </c>
      <c r="G110" s="280">
        <v>356.43333333333334</v>
      </c>
      <c r="H110" s="280">
        <v>385.73333333333341</v>
      </c>
      <c r="I110" s="280">
        <v>393.11666666666673</v>
      </c>
      <c r="J110" s="280">
        <v>400.38333333333344</v>
      </c>
      <c r="K110" s="278">
        <v>385.85</v>
      </c>
      <c r="L110" s="278">
        <v>371.2</v>
      </c>
      <c r="M110" s="278">
        <v>19.834420000000001</v>
      </c>
    </row>
    <row r="111" spans="1:13">
      <c r="A111" s="269">
        <v>101</v>
      </c>
      <c r="B111" s="278" t="s">
        <v>237</v>
      </c>
      <c r="C111" s="279">
        <v>625.85</v>
      </c>
      <c r="D111" s="280">
        <v>620.36666666666667</v>
      </c>
      <c r="E111" s="280">
        <v>607.73333333333335</v>
      </c>
      <c r="F111" s="280">
        <v>589.61666666666667</v>
      </c>
      <c r="G111" s="280">
        <v>576.98333333333335</v>
      </c>
      <c r="H111" s="280">
        <v>638.48333333333335</v>
      </c>
      <c r="I111" s="280">
        <v>651.11666666666679</v>
      </c>
      <c r="J111" s="280">
        <v>669.23333333333335</v>
      </c>
      <c r="K111" s="278">
        <v>633</v>
      </c>
      <c r="L111" s="278">
        <v>602.25</v>
      </c>
      <c r="M111" s="278">
        <v>3.6835300000000002</v>
      </c>
    </row>
    <row r="112" spans="1:13">
      <c r="A112" s="269">
        <v>102</v>
      </c>
      <c r="B112" s="278" t="s">
        <v>347</v>
      </c>
      <c r="C112" s="279">
        <v>440</v>
      </c>
      <c r="D112" s="280">
        <v>434.56666666666661</v>
      </c>
      <c r="E112" s="280">
        <v>425.3333333333332</v>
      </c>
      <c r="F112" s="280">
        <v>410.66666666666657</v>
      </c>
      <c r="G112" s="280">
        <v>401.43333333333317</v>
      </c>
      <c r="H112" s="280">
        <v>449.23333333333323</v>
      </c>
      <c r="I112" s="280">
        <v>458.46666666666658</v>
      </c>
      <c r="J112" s="280">
        <v>473.13333333333327</v>
      </c>
      <c r="K112" s="278">
        <v>443.8</v>
      </c>
      <c r="L112" s="278">
        <v>419.9</v>
      </c>
      <c r="M112" s="278">
        <v>2.4967199999999998</v>
      </c>
    </row>
    <row r="113" spans="1:13">
      <c r="A113" s="269">
        <v>103</v>
      </c>
      <c r="B113" s="278" t="s">
        <v>332</v>
      </c>
      <c r="C113" s="279">
        <v>1476.05</v>
      </c>
      <c r="D113" s="280">
        <v>1485.0666666666666</v>
      </c>
      <c r="E113" s="280">
        <v>1460.9833333333331</v>
      </c>
      <c r="F113" s="280">
        <v>1445.9166666666665</v>
      </c>
      <c r="G113" s="280">
        <v>1421.833333333333</v>
      </c>
      <c r="H113" s="280">
        <v>1500.1333333333332</v>
      </c>
      <c r="I113" s="280">
        <v>1524.2166666666667</v>
      </c>
      <c r="J113" s="280">
        <v>1539.2833333333333</v>
      </c>
      <c r="K113" s="278">
        <v>1509.15</v>
      </c>
      <c r="L113" s="278">
        <v>1470</v>
      </c>
      <c r="M113" s="278">
        <v>5.6309999999999999E-2</v>
      </c>
    </row>
    <row r="114" spans="1:13">
      <c r="A114" s="269">
        <v>104</v>
      </c>
      <c r="B114" s="278" t="s">
        <v>238</v>
      </c>
      <c r="C114" s="279">
        <v>207.85</v>
      </c>
      <c r="D114" s="280">
        <v>209.36666666666665</v>
      </c>
      <c r="E114" s="280">
        <v>205.93333333333328</v>
      </c>
      <c r="F114" s="280">
        <v>204.01666666666662</v>
      </c>
      <c r="G114" s="280">
        <v>200.58333333333326</v>
      </c>
      <c r="H114" s="280">
        <v>211.2833333333333</v>
      </c>
      <c r="I114" s="280">
        <v>214.71666666666664</v>
      </c>
      <c r="J114" s="280">
        <v>216.63333333333333</v>
      </c>
      <c r="K114" s="278">
        <v>212.8</v>
      </c>
      <c r="L114" s="278">
        <v>207.45</v>
      </c>
      <c r="M114" s="278">
        <v>2.4708000000000001</v>
      </c>
    </row>
    <row r="115" spans="1:13">
      <c r="A115" s="269">
        <v>105</v>
      </c>
      <c r="B115" s="278" t="s">
        <v>236</v>
      </c>
      <c r="C115" s="279">
        <v>136.19999999999999</v>
      </c>
      <c r="D115" s="280">
        <v>135.41666666666666</v>
      </c>
      <c r="E115" s="280">
        <v>132.83333333333331</v>
      </c>
      <c r="F115" s="280">
        <v>129.46666666666667</v>
      </c>
      <c r="G115" s="280">
        <v>126.88333333333333</v>
      </c>
      <c r="H115" s="280">
        <v>138.7833333333333</v>
      </c>
      <c r="I115" s="280">
        <v>141.36666666666662</v>
      </c>
      <c r="J115" s="280">
        <v>144.73333333333329</v>
      </c>
      <c r="K115" s="278">
        <v>138</v>
      </c>
      <c r="L115" s="278">
        <v>132.05000000000001</v>
      </c>
      <c r="M115" s="278">
        <v>8.4887899999999998</v>
      </c>
    </row>
    <row r="116" spans="1:13">
      <c r="A116" s="269">
        <v>106</v>
      </c>
      <c r="B116" s="278" t="s">
        <v>88</v>
      </c>
      <c r="C116" s="279">
        <v>338.35</v>
      </c>
      <c r="D116" s="280">
        <v>342.11666666666662</v>
      </c>
      <c r="E116" s="280">
        <v>331.23333333333323</v>
      </c>
      <c r="F116" s="280">
        <v>324.11666666666662</v>
      </c>
      <c r="G116" s="280">
        <v>313.23333333333323</v>
      </c>
      <c r="H116" s="280">
        <v>349.23333333333323</v>
      </c>
      <c r="I116" s="280">
        <v>360.11666666666656</v>
      </c>
      <c r="J116" s="280">
        <v>367.23333333333323</v>
      </c>
      <c r="K116" s="278">
        <v>353</v>
      </c>
      <c r="L116" s="278">
        <v>335</v>
      </c>
      <c r="M116" s="278">
        <v>57.971110000000003</v>
      </c>
    </row>
    <row r="117" spans="1:13">
      <c r="A117" s="269">
        <v>107</v>
      </c>
      <c r="B117" s="278" t="s">
        <v>348</v>
      </c>
      <c r="C117" s="279">
        <v>201.4</v>
      </c>
      <c r="D117" s="280">
        <v>202.73333333333335</v>
      </c>
      <c r="E117" s="280">
        <v>199.66666666666669</v>
      </c>
      <c r="F117" s="280">
        <v>197.93333333333334</v>
      </c>
      <c r="G117" s="280">
        <v>194.86666666666667</v>
      </c>
      <c r="H117" s="280">
        <v>204.4666666666667</v>
      </c>
      <c r="I117" s="280">
        <v>207.53333333333336</v>
      </c>
      <c r="J117" s="280">
        <v>209.26666666666671</v>
      </c>
      <c r="K117" s="278">
        <v>205.8</v>
      </c>
      <c r="L117" s="278">
        <v>201</v>
      </c>
      <c r="M117" s="278">
        <v>8.7975499999999993</v>
      </c>
    </row>
    <row r="118" spans="1:13">
      <c r="A118" s="269">
        <v>108</v>
      </c>
      <c r="B118" s="278" t="s">
        <v>89</v>
      </c>
      <c r="C118" s="279">
        <v>443.9</v>
      </c>
      <c r="D118" s="280">
        <v>449.63333333333338</v>
      </c>
      <c r="E118" s="280">
        <v>435.61666666666679</v>
      </c>
      <c r="F118" s="280">
        <v>427.33333333333343</v>
      </c>
      <c r="G118" s="280">
        <v>413.31666666666683</v>
      </c>
      <c r="H118" s="280">
        <v>457.91666666666674</v>
      </c>
      <c r="I118" s="280">
        <v>471.93333333333328</v>
      </c>
      <c r="J118" s="280">
        <v>480.2166666666667</v>
      </c>
      <c r="K118" s="278">
        <v>463.65</v>
      </c>
      <c r="L118" s="278">
        <v>441.35</v>
      </c>
      <c r="M118" s="278">
        <v>40.501390000000001</v>
      </c>
    </row>
    <row r="119" spans="1:13">
      <c r="A119" s="269">
        <v>109</v>
      </c>
      <c r="B119" s="278" t="s">
        <v>239</v>
      </c>
      <c r="C119" s="279">
        <v>500.4</v>
      </c>
      <c r="D119" s="280">
        <v>500.33333333333331</v>
      </c>
      <c r="E119" s="280">
        <v>497.06666666666661</v>
      </c>
      <c r="F119" s="280">
        <v>493.73333333333329</v>
      </c>
      <c r="G119" s="280">
        <v>490.46666666666658</v>
      </c>
      <c r="H119" s="280">
        <v>503.66666666666663</v>
      </c>
      <c r="I119" s="280">
        <v>506.93333333333339</v>
      </c>
      <c r="J119" s="280">
        <v>510.26666666666665</v>
      </c>
      <c r="K119" s="278">
        <v>503.6</v>
      </c>
      <c r="L119" s="278">
        <v>497</v>
      </c>
      <c r="M119" s="278">
        <v>1.63043</v>
      </c>
    </row>
    <row r="120" spans="1:13">
      <c r="A120" s="269">
        <v>110</v>
      </c>
      <c r="B120" s="278" t="s">
        <v>349</v>
      </c>
      <c r="C120" s="279">
        <v>65.75</v>
      </c>
      <c r="D120" s="280">
        <v>66.016666666666666</v>
      </c>
      <c r="E120" s="280">
        <v>65.233333333333334</v>
      </c>
      <c r="F120" s="280">
        <v>64.716666666666669</v>
      </c>
      <c r="G120" s="280">
        <v>63.933333333333337</v>
      </c>
      <c r="H120" s="280">
        <v>66.533333333333331</v>
      </c>
      <c r="I120" s="280">
        <v>67.316666666666663</v>
      </c>
      <c r="J120" s="280">
        <v>67.833333333333329</v>
      </c>
      <c r="K120" s="278">
        <v>66.8</v>
      </c>
      <c r="L120" s="278">
        <v>65.5</v>
      </c>
      <c r="M120" s="278">
        <v>0.66288000000000002</v>
      </c>
    </row>
    <row r="121" spans="1:13">
      <c r="A121" s="269">
        <v>111</v>
      </c>
      <c r="B121" s="278" t="s">
        <v>356</v>
      </c>
      <c r="C121" s="279">
        <v>253.6</v>
      </c>
      <c r="D121" s="280">
        <v>253.81666666666669</v>
      </c>
      <c r="E121" s="280">
        <v>247.03333333333336</v>
      </c>
      <c r="F121" s="280">
        <v>240.46666666666667</v>
      </c>
      <c r="G121" s="280">
        <v>233.68333333333334</v>
      </c>
      <c r="H121" s="280">
        <v>260.38333333333338</v>
      </c>
      <c r="I121" s="280">
        <v>267.16666666666674</v>
      </c>
      <c r="J121" s="280">
        <v>273.73333333333341</v>
      </c>
      <c r="K121" s="278">
        <v>260.60000000000002</v>
      </c>
      <c r="L121" s="278">
        <v>247.25</v>
      </c>
      <c r="M121" s="278">
        <v>1.9302699999999999</v>
      </c>
    </row>
    <row r="122" spans="1:13">
      <c r="A122" s="269">
        <v>112</v>
      </c>
      <c r="B122" s="278" t="s">
        <v>357</v>
      </c>
      <c r="C122" s="279">
        <v>75.099999999999994</v>
      </c>
      <c r="D122" s="280">
        <v>75.133333333333326</v>
      </c>
      <c r="E122" s="280">
        <v>73.916666666666657</v>
      </c>
      <c r="F122" s="280">
        <v>72.733333333333334</v>
      </c>
      <c r="G122" s="280">
        <v>71.516666666666666</v>
      </c>
      <c r="H122" s="280">
        <v>76.316666666666649</v>
      </c>
      <c r="I122" s="280">
        <v>77.533333333333317</v>
      </c>
      <c r="J122" s="280">
        <v>78.71666666666664</v>
      </c>
      <c r="K122" s="278">
        <v>76.349999999999994</v>
      </c>
      <c r="L122" s="278">
        <v>73.95</v>
      </c>
      <c r="M122" s="278">
        <v>0.58240000000000003</v>
      </c>
    </row>
    <row r="123" spans="1:13">
      <c r="A123" s="269">
        <v>113</v>
      </c>
      <c r="B123" s="278" t="s">
        <v>350</v>
      </c>
      <c r="C123" s="279">
        <v>70.900000000000006</v>
      </c>
      <c r="D123" s="280">
        <v>70.966666666666669</v>
      </c>
      <c r="E123" s="280">
        <v>69.933333333333337</v>
      </c>
      <c r="F123" s="280">
        <v>68.966666666666669</v>
      </c>
      <c r="G123" s="280">
        <v>67.933333333333337</v>
      </c>
      <c r="H123" s="280">
        <v>71.933333333333337</v>
      </c>
      <c r="I123" s="280">
        <v>72.966666666666669</v>
      </c>
      <c r="J123" s="280">
        <v>73.933333333333337</v>
      </c>
      <c r="K123" s="278">
        <v>72</v>
      </c>
      <c r="L123" s="278">
        <v>70</v>
      </c>
      <c r="M123" s="278">
        <v>21.87379</v>
      </c>
    </row>
    <row r="124" spans="1:13">
      <c r="A124" s="269">
        <v>114</v>
      </c>
      <c r="B124" s="278" t="s">
        <v>351</v>
      </c>
      <c r="C124" s="279">
        <v>239.95</v>
      </c>
      <c r="D124" s="280">
        <v>240.23333333333335</v>
      </c>
      <c r="E124" s="280">
        <v>235.2166666666667</v>
      </c>
      <c r="F124" s="280">
        <v>230.48333333333335</v>
      </c>
      <c r="G124" s="280">
        <v>225.4666666666667</v>
      </c>
      <c r="H124" s="280">
        <v>244.9666666666667</v>
      </c>
      <c r="I124" s="280">
        <v>249.98333333333335</v>
      </c>
      <c r="J124" s="280">
        <v>254.7166666666667</v>
      </c>
      <c r="K124" s="278">
        <v>245.25</v>
      </c>
      <c r="L124" s="278">
        <v>235.5</v>
      </c>
      <c r="M124" s="278">
        <v>1.16113</v>
      </c>
    </row>
    <row r="125" spans="1:13">
      <c r="A125" s="269">
        <v>115</v>
      </c>
      <c r="B125" s="278" t="s">
        <v>352</v>
      </c>
      <c r="C125" s="279">
        <v>517.65</v>
      </c>
      <c r="D125" s="280">
        <v>517.36666666666667</v>
      </c>
      <c r="E125" s="280">
        <v>507.33333333333337</v>
      </c>
      <c r="F125" s="280">
        <v>497.01666666666671</v>
      </c>
      <c r="G125" s="280">
        <v>486.98333333333341</v>
      </c>
      <c r="H125" s="280">
        <v>527.68333333333339</v>
      </c>
      <c r="I125" s="280">
        <v>537.7166666666667</v>
      </c>
      <c r="J125" s="280">
        <v>548.0333333333333</v>
      </c>
      <c r="K125" s="278">
        <v>527.4</v>
      </c>
      <c r="L125" s="278">
        <v>507.05</v>
      </c>
      <c r="M125" s="278">
        <v>8.4473800000000008</v>
      </c>
    </row>
    <row r="126" spans="1:13">
      <c r="A126" s="269">
        <v>116</v>
      </c>
      <c r="B126" s="278" t="s">
        <v>353</v>
      </c>
      <c r="C126" s="279">
        <v>71.45</v>
      </c>
      <c r="D126" s="280">
        <v>70.683333333333337</v>
      </c>
      <c r="E126" s="280">
        <v>69.566666666666677</v>
      </c>
      <c r="F126" s="280">
        <v>67.683333333333337</v>
      </c>
      <c r="G126" s="280">
        <v>66.566666666666677</v>
      </c>
      <c r="H126" s="280">
        <v>72.566666666666677</v>
      </c>
      <c r="I126" s="280">
        <v>73.683333333333351</v>
      </c>
      <c r="J126" s="280">
        <v>75.566666666666677</v>
      </c>
      <c r="K126" s="278">
        <v>71.8</v>
      </c>
      <c r="L126" s="278">
        <v>68.8</v>
      </c>
      <c r="M126" s="278">
        <v>8.1544299999999996</v>
      </c>
    </row>
    <row r="127" spans="1:13">
      <c r="A127" s="269">
        <v>117</v>
      </c>
      <c r="B127" s="278" t="s">
        <v>355</v>
      </c>
      <c r="C127" s="279">
        <v>12.75</v>
      </c>
      <c r="D127" s="280">
        <v>12.75</v>
      </c>
      <c r="E127" s="280">
        <v>12.3</v>
      </c>
      <c r="F127" s="280">
        <v>11.850000000000001</v>
      </c>
      <c r="G127" s="280">
        <v>11.400000000000002</v>
      </c>
      <c r="H127" s="280">
        <v>13.2</v>
      </c>
      <c r="I127" s="280">
        <v>13.649999999999999</v>
      </c>
      <c r="J127" s="280">
        <v>14.099999999999998</v>
      </c>
      <c r="K127" s="278">
        <v>13.2</v>
      </c>
      <c r="L127" s="278">
        <v>12.3</v>
      </c>
      <c r="M127" s="278">
        <v>21.125509999999998</v>
      </c>
    </row>
    <row r="128" spans="1:13">
      <c r="A128" s="269">
        <v>118</v>
      </c>
      <c r="B128" s="278" t="s">
        <v>91</v>
      </c>
      <c r="C128" s="279">
        <v>4.6500000000000004</v>
      </c>
      <c r="D128" s="280">
        <v>4.6833333333333327</v>
      </c>
      <c r="E128" s="280">
        <v>4.5666666666666655</v>
      </c>
      <c r="F128" s="280">
        <v>4.4833333333333325</v>
      </c>
      <c r="G128" s="280">
        <v>4.3666666666666654</v>
      </c>
      <c r="H128" s="280">
        <v>4.7666666666666657</v>
      </c>
      <c r="I128" s="280">
        <v>4.8833333333333329</v>
      </c>
      <c r="J128" s="280">
        <v>4.9666666666666659</v>
      </c>
      <c r="K128" s="278">
        <v>4.8</v>
      </c>
      <c r="L128" s="278">
        <v>4.5999999999999996</v>
      </c>
      <c r="M128" s="278">
        <v>26.377120000000001</v>
      </c>
    </row>
    <row r="129" spans="1:13">
      <c r="A129" s="269">
        <v>119</v>
      </c>
      <c r="B129" s="278" t="s">
        <v>92</v>
      </c>
      <c r="C129" s="279">
        <v>2335.1999999999998</v>
      </c>
      <c r="D129" s="280">
        <v>2358.5166666666664</v>
      </c>
      <c r="E129" s="280">
        <v>2304.0333333333328</v>
      </c>
      <c r="F129" s="280">
        <v>2272.8666666666663</v>
      </c>
      <c r="G129" s="280">
        <v>2218.3833333333328</v>
      </c>
      <c r="H129" s="280">
        <v>2389.6833333333329</v>
      </c>
      <c r="I129" s="280">
        <v>2444.1666666666665</v>
      </c>
      <c r="J129" s="280">
        <v>2475.333333333333</v>
      </c>
      <c r="K129" s="278">
        <v>2413</v>
      </c>
      <c r="L129" s="278">
        <v>2327.35</v>
      </c>
      <c r="M129" s="278">
        <v>6.0019</v>
      </c>
    </row>
    <row r="130" spans="1:13">
      <c r="A130" s="269">
        <v>120</v>
      </c>
      <c r="B130" s="278" t="s">
        <v>358</v>
      </c>
      <c r="C130" s="279">
        <v>4406.3500000000004</v>
      </c>
      <c r="D130" s="280">
        <v>4379.8166666666666</v>
      </c>
      <c r="E130" s="280">
        <v>4331.6333333333332</v>
      </c>
      <c r="F130" s="280">
        <v>4256.916666666667</v>
      </c>
      <c r="G130" s="280">
        <v>4208.7333333333336</v>
      </c>
      <c r="H130" s="280">
        <v>4454.5333333333328</v>
      </c>
      <c r="I130" s="280">
        <v>4502.7166666666653</v>
      </c>
      <c r="J130" s="280">
        <v>4577.4333333333325</v>
      </c>
      <c r="K130" s="278">
        <v>4428</v>
      </c>
      <c r="L130" s="278">
        <v>4305.1000000000004</v>
      </c>
      <c r="M130" s="278">
        <v>0.32983000000000001</v>
      </c>
    </row>
    <row r="131" spans="1:13">
      <c r="A131" s="269">
        <v>121</v>
      </c>
      <c r="B131" s="278" t="s">
        <v>94</v>
      </c>
      <c r="C131" s="279">
        <v>138.80000000000001</v>
      </c>
      <c r="D131" s="280">
        <v>138.65</v>
      </c>
      <c r="E131" s="280">
        <v>136.80000000000001</v>
      </c>
      <c r="F131" s="280">
        <v>134.80000000000001</v>
      </c>
      <c r="G131" s="280">
        <v>132.95000000000002</v>
      </c>
      <c r="H131" s="280">
        <v>140.65</v>
      </c>
      <c r="I131" s="280">
        <v>142.49999999999997</v>
      </c>
      <c r="J131" s="280">
        <v>144.5</v>
      </c>
      <c r="K131" s="278">
        <v>140.5</v>
      </c>
      <c r="L131" s="278">
        <v>136.65</v>
      </c>
      <c r="M131" s="278">
        <v>80.909779999999998</v>
      </c>
    </row>
    <row r="132" spans="1:13">
      <c r="A132" s="269">
        <v>122</v>
      </c>
      <c r="B132" s="278" t="s">
        <v>232</v>
      </c>
      <c r="C132" s="279">
        <v>2333.8000000000002</v>
      </c>
      <c r="D132" s="280">
        <v>2321.35</v>
      </c>
      <c r="E132" s="280">
        <v>2302.6999999999998</v>
      </c>
      <c r="F132" s="280">
        <v>2271.6</v>
      </c>
      <c r="G132" s="280">
        <v>2252.9499999999998</v>
      </c>
      <c r="H132" s="280">
        <v>2352.4499999999998</v>
      </c>
      <c r="I132" s="280">
        <v>2371.1000000000004</v>
      </c>
      <c r="J132" s="280">
        <v>2402.1999999999998</v>
      </c>
      <c r="K132" s="278">
        <v>2340</v>
      </c>
      <c r="L132" s="278">
        <v>2290.25</v>
      </c>
      <c r="M132" s="278">
        <v>1.81711</v>
      </c>
    </row>
    <row r="133" spans="1:13">
      <c r="A133" s="269">
        <v>123</v>
      </c>
      <c r="B133" s="278" t="s">
        <v>95</v>
      </c>
      <c r="C133" s="279">
        <v>3735.1</v>
      </c>
      <c r="D133" s="280">
        <v>3743.6833333333329</v>
      </c>
      <c r="E133" s="280">
        <v>3708.4666666666658</v>
      </c>
      <c r="F133" s="280">
        <v>3681.833333333333</v>
      </c>
      <c r="G133" s="280">
        <v>3646.6166666666659</v>
      </c>
      <c r="H133" s="280">
        <v>3770.3166666666657</v>
      </c>
      <c r="I133" s="280">
        <v>3805.5333333333328</v>
      </c>
      <c r="J133" s="280">
        <v>3832.1666666666656</v>
      </c>
      <c r="K133" s="278">
        <v>3778.9</v>
      </c>
      <c r="L133" s="278">
        <v>3717.05</v>
      </c>
      <c r="M133" s="278">
        <v>8.9938699999999994</v>
      </c>
    </row>
    <row r="134" spans="1:13">
      <c r="A134" s="269">
        <v>124</v>
      </c>
      <c r="B134" s="278" t="s">
        <v>1265</v>
      </c>
      <c r="C134" s="279">
        <v>426.35</v>
      </c>
      <c r="D134" s="280">
        <v>428.9666666666667</v>
      </c>
      <c r="E134" s="280">
        <v>417.38333333333338</v>
      </c>
      <c r="F134" s="280">
        <v>408.41666666666669</v>
      </c>
      <c r="G134" s="280">
        <v>396.83333333333337</v>
      </c>
      <c r="H134" s="280">
        <v>437.93333333333339</v>
      </c>
      <c r="I134" s="280">
        <v>449.51666666666665</v>
      </c>
      <c r="J134" s="280">
        <v>458.48333333333341</v>
      </c>
      <c r="K134" s="278">
        <v>440.55</v>
      </c>
      <c r="L134" s="278">
        <v>420</v>
      </c>
      <c r="M134" s="278">
        <v>0.43279000000000001</v>
      </c>
    </row>
    <row r="135" spans="1:13">
      <c r="A135" s="269">
        <v>125</v>
      </c>
      <c r="B135" s="278" t="s">
        <v>240</v>
      </c>
      <c r="C135" s="279">
        <v>44.15</v>
      </c>
      <c r="D135" s="280">
        <v>42.766666666666673</v>
      </c>
      <c r="E135" s="280">
        <v>41.383333333333347</v>
      </c>
      <c r="F135" s="280">
        <v>38.616666666666674</v>
      </c>
      <c r="G135" s="280">
        <v>37.233333333333348</v>
      </c>
      <c r="H135" s="280">
        <v>45.533333333333346</v>
      </c>
      <c r="I135" s="280">
        <v>46.916666666666671</v>
      </c>
      <c r="J135" s="280">
        <v>49.683333333333344</v>
      </c>
      <c r="K135" s="278">
        <v>44.15</v>
      </c>
      <c r="L135" s="278">
        <v>40</v>
      </c>
      <c r="M135" s="278">
        <v>21.998339999999999</v>
      </c>
    </row>
    <row r="136" spans="1:13">
      <c r="A136" s="269">
        <v>126</v>
      </c>
      <c r="B136" s="278" t="s">
        <v>96</v>
      </c>
      <c r="C136" s="279">
        <v>14099.6</v>
      </c>
      <c r="D136" s="280">
        <v>13982.866666666667</v>
      </c>
      <c r="E136" s="280">
        <v>13766.733333333334</v>
      </c>
      <c r="F136" s="280">
        <v>13433.866666666667</v>
      </c>
      <c r="G136" s="280">
        <v>13217.733333333334</v>
      </c>
      <c r="H136" s="280">
        <v>14315.733333333334</v>
      </c>
      <c r="I136" s="280">
        <v>14531.866666666669</v>
      </c>
      <c r="J136" s="280">
        <v>14864.733333333334</v>
      </c>
      <c r="K136" s="278">
        <v>14199</v>
      </c>
      <c r="L136" s="278">
        <v>13650</v>
      </c>
      <c r="M136" s="278">
        <v>2.35025</v>
      </c>
    </row>
    <row r="137" spans="1:13">
      <c r="A137" s="269">
        <v>127</v>
      </c>
      <c r="B137" s="278" t="s">
        <v>360</v>
      </c>
      <c r="C137" s="279">
        <v>158.19999999999999</v>
      </c>
      <c r="D137" s="280">
        <v>159.35</v>
      </c>
      <c r="E137" s="280">
        <v>155.89999999999998</v>
      </c>
      <c r="F137" s="280">
        <v>153.6</v>
      </c>
      <c r="G137" s="280">
        <v>150.14999999999998</v>
      </c>
      <c r="H137" s="280">
        <v>161.64999999999998</v>
      </c>
      <c r="I137" s="280">
        <v>165.09999999999997</v>
      </c>
      <c r="J137" s="280">
        <v>167.39999999999998</v>
      </c>
      <c r="K137" s="278">
        <v>162.80000000000001</v>
      </c>
      <c r="L137" s="278">
        <v>157.05000000000001</v>
      </c>
      <c r="M137" s="278">
        <v>1.3127</v>
      </c>
    </row>
    <row r="138" spans="1:13">
      <c r="A138" s="269">
        <v>128</v>
      </c>
      <c r="B138" s="278" t="s">
        <v>361</v>
      </c>
      <c r="C138" s="279">
        <v>59.15</v>
      </c>
      <c r="D138" s="280">
        <v>59.550000000000004</v>
      </c>
      <c r="E138" s="280">
        <v>58.100000000000009</v>
      </c>
      <c r="F138" s="280">
        <v>57.050000000000004</v>
      </c>
      <c r="G138" s="280">
        <v>55.600000000000009</v>
      </c>
      <c r="H138" s="280">
        <v>60.600000000000009</v>
      </c>
      <c r="I138" s="280">
        <v>62.050000000000011</v>
      </c>
      <c r="J138" s="280">
        <v>63.100000000000009</v>
      </c>
      <c r="K138" s="278">
        <v>61</v>
      </c>
      <c r="L138" s="278">
        <v>58.5</v>
      </c>
      <c r="M138" s="278">
        <v>4.8555999999999999</v>
      </c>
    </row>
    <row r="139" spans="1:13">
      <c r="A139" s="269">
        <v>129</v>
      </c>
      <c r="B139" s="278" t="s">
        <v>362</v>
      </c>
      <c r="C139" s="279">
        <v>130.35</v>
      </c>
      <c r="D139" s="280">
        <v>130.23333333333335</v>
      </c>
      <c r="E139" s="280">
        <v>128.2166666666667</v>
      </c>
      <c r="F139" s="280">
        <v>126.08333333333334</v>
      </c>
      <c r="G139" s="280">
        <v>124.06666666666669</v>
      </c>
      <c r="H139" s="280">
        <v>132.3666666666667</v>
      </c>
      <c r="I139" s="280">
        <v>134.38333333333335</v>
      </c>
      <c r="J139" s="280">
        <v>136.51666666666671</v>
      </c>
      <c r="K139" s="278">
        <v>132.25</v>
      </c>
      <c r="L139" s="278">
        <v>128.1</v>
      </c>
      <c r="M139" s="278">
        <v>8.3239999999999995E-2</v>
      </c>
    </row>
    <row r="140" spans="1:13">
      <c r="A140" s="269">
        <v>130</v>
      </c>
      <c r="B140" s="278" t="s">
        <v>241</v>
      </c>
      <c r="C140" s="279">
        <v>190.95</v>
      </c>
      <c r="D140" s="280">
        <v>188.9</v>
      </c>
      <c r="E140" s="280">
        <v>184.10000000000002</v>
      </c>
      <c r="F140" s="280">
        <v>177.25000000000003</v>
      </c>
      <c r="G140" s="280">
        <v>172.45000000000005</v>
      </c>
      <c r="H140" s="280">
        <v>195.75</v>
      </c>
      <c r="I140" s="280">
        <v>200.55</v>
      </c>
      <c r="J140" s="280">
        <v>207.39999999999998</v>
      </c>
      <c r="K140" s="278">
        <v>193.7</v>
      </c>
      <c r="L140" s="278">
        <v>182.05</v>
      </c>
      <c r="M140" s="278">
        <v>10.07579</v>
      </c>
    </row>
    <row r="141" spans="1:13">
      <c r="A141" s="269">
        <v>131</v>
      </c>
      <c r="B141" s="278" t="s">
        <v>242</v>
      </c>
      <c r="C141" s="279">
        <v>651.85</v>
      </c>
      <c r="D141" s="280">
        <v>649.38333333333333</v>
      </c>
      <c r="E141" s="280">
        <v>635.76666666666665</v>
      </c>
      <c r="F141" s="280">
        <v>619.68333333333328</v>
      </c>
      <c r="G141" s="280">
        <v>606.06666666666661</v>
      </c>
      <c r="H141" s="280">
        <v>665.4666666666667</v>
      </c>
      <c r="I141" s="280">
        <v>679.08333333333326</v>
      </c>
      <c r="J141" s="280">
        <v>695.16666666666674</v>
      </c>
      <c r="K141" s="278">
        <v>663</v>
      </c>
      <c r="L141" s="278">
        <v>633.29999999999995</v>
      </c>
      <c r="M141" s="278">
        <v>1.90832</v>
      </c>
    </row>
    <row r="142" spans="1:13">
      <c r="A142" s="269">
        <v>132</v>
      </c>
      <c r="B142" s="278" t="s">
        <v>243</v>
      </c>
      <c r="C142" s="279">
        <v>64.400000000000006</v>
      </c>
      <c r="D142" s="280">
        <v>64.683333333333337</v>
      </c>
      <c r="E142" s="280">
        <v>63.216666666666669</v>
      </c>
      <c r="F142" s="280">
        <v>62.033333333333331</v>
      </c>
      <c r="G142" s="280">
        <v>60.566666666666663</v>
      </c>
      <c r="H142" s="280">
        <v>65.866666666666674</v>
      </c>
      <c r="I142" s="280">
        <v>67.333333333333343</v>
      </c>
      <c r="J142" s="280">
        <v>68.51666666666668</v>
      </c>
      <c r="K142" s="278">
        <v>66.150000000000006</v>
      </c>
      <c r="L142" s="278">
        <v>63.5</v>
      </c>
      <c r="M142" s="278">
        <v>11.89805</v>
      </c>
    </row>
    <row r="143" spans="1:13">
      <c r="A143" s="269">
        <v>133</v>
      </c>
      <c r="B143" s="278" t="s">
        <v>97</v>
      </c>
      <c r="C143" s="279">
        <v>49.85</v>
      </c>
      <c r="D143" s="280">
        <v>49.683333333333337</v>
      </c>
      <c r="E143" s="280">
        <v>48.416666666666671</v>
      </c>
      <c r="F143" s="280">
        <v>46.983333333333334</v>
      </c>
      <c r="G143" s="280">
        <v>45.716666666666669</v>
      </c>
      <c r="H143" s="280">
        <v>51.116666666666674</v>
      </c>
      <c r="I143" s="280">
        <v>52.38333333333334</v>
      </c>
      <c r="J143" s="280">
        <v>53.816666666666677</v>
      </c>
      <c r="K143" s="278">
        <v>50.95</v>
      </c>
      <c r="L143" s="278">
        <v>48.25</v>
      </c>
      <c r="M143" s="278">
        <v>231.65094999999999</v>
      </c>
    </row>
    <row r="144" spans="1:13">
      <c r="A144" s="269">
        <v>134</v>
      </c>
      <c r="B144" s="278" t="s">
        <v>363</v>
      </c>
      <c r="C144" s="279">
        <v>486.65</v>
      </c>
      <c r="D144" s="280">
        <v>488.88333333333338</v>
      </c>
      <c r="E144" s="280">
        <v>482.96666666666675</v>
      </c>
      <c r="F144" s="280">
        <v>479.28333333333336</v>
      </c>
      <c r="G144" s="280">
        <v>473.36666666666673</v>
      </c>
      <c r="H144" s="280">
        <v>492.56666666666678</v>
      </c>
      <c r="I144" s="280">
        <v>498.48333333333341</v>
      </c>
      <c r="J144" s="280">
        <v>502.1666666666668</v>
      </c>
      <c r="K144" s="278">
        <v>494.8</v>
      </c>
      <c r="L144" s="278">
        <v>485.2</v>
      </c>
      <c r="M144" s="278">
        <v>8.3169999999999994E-2</v>
      </c>
    </row>
    <row r="145" spans="1:13">
      <c r="A145" s="269">
        <v>135</v>
      </c>
      <c r="B145" s="278" t="s">
        <v>98</v>
      </c>
      <c r="C145" s="279">
        <v>823.55</v>
      </c>
      <c r="D145" s="280">
        <v>819.23333333333323</v>
      </c>
      <c r="E145" s="280">
        <v>802.81666666666649</v>
      </c>
      <c r="F145" s="280">
        <v>782.08333333333326</v>
      </c>
      <c r="G145" s="280">
        <v>765.66666666666652</v>
      </c>
      <c r="H145" s="280">
        <v>839.96666666666647</v>
      </c>
      <c r="I145" s="280">
        <v>856.38333333333321</v>
      </c>
      <c r="J145" s="280">
        <v>877.11666666666645</v>
      </c>
      <c r="K145" s="278">
        <v>835.65</v>
      </c>
      <c r="L145" s="278">
        <v>798.5</v>
      </c>
      <c r="M145" s="278">
        <v>76.761150000000001</v>
      </c>
    </row>
    <row r="146" spans="1:13">
      <c r="A146" s="269">
        <v>136</v>
      </c>
      <c r="B146" s="278" t="s">
        <v>364</v>
      </c>
      <c r="C146" s="279">
        <v>173.85</v>
      </c>
      <c r="D146" s="280">
        <v>172.95000000000002</v>
      </c>
      <c r="E146" s="280">
        <v>170.90000000000003</v>
      </c>
      <c r="F146" s="280">
        <v>167.95000000000002</v>
      </c>
      <c r="G146" s="280">
        <v>165.90000000000003</v>
      </c>
      <c r="H146" s="280">
        <v>175.90000000000003</v>
      </c>
      <c r="I146" s="280">
        <v>177.95000000000005</v>
      </c>
      <c r="J146" s="280">
        <v>180.90000000000003</v>
      </c>
      <c r="K146" s="278">
        <v>175</v>
      </c>
      <c r="L146" s="278">
        <v>170</v>
      </c>
      <c r="M146" s="278">
        <v>0.68808999999999998</v>
      </c>
    </row>
    <row r="147" spans="1:13">
      <c r="A147" s="269">
        <v>137</v>
      </c>
      <c r="B147" s="278" t="s">
        <v>99</v>
      </c>
      <c r="C147" s="279">
        <v>154.80000000000001</v>
      </c>
      <c r="D147" s="280">
        <v>153.56666666666669</v>
      </c>
      <c r="E147" s="280">
        <v>151.23333333333338</v>
      </c>
      <c r="F147" s="280">
        <v>147.66666666666669</v>
      </c>
      <c r="G147" s="280">
        <v>145.33333333333337</v>
      </c>
      <c r="H147" s="280">
        <v>157.13333333333338</v>
      </c>
      <c r="I147" s="280">
        <v>159.4666666666667</v>
      </c>
      <c r="J147" s="280">
        <v>163.03333333333339</v>
      </c>
      <c r="K147" s="278">
        <v>155.9</v>
      </c>
      <c r="L147" s="278">
        <v>150</v>
      </c>
      <c r="M147" s="278">
        <v>25.058730000000001</v>
      </c>
    </row>
    <row r="148" spans="1:13">
      <c r="A148" s="269">
        <v>138</v>
      </c>
      <c r="B148" s="278" t="s">
        <v>244</v>
      </c>
      <c r="C148" s="279">
        <v>7.95</v>
      </c>
      <c r="D148" s="280">
        <v>7.7833333333333341</v>
      </c>
      <c r="E148" s="280">
        <v>7.5166666666666675</v>
      </c>
      <c r="F148" s="280">
        <v>7.083333333333333</v>
      </c>
      <c r="G148" s="280">
        <v>6.8166666666666664</v>
      </c>
      <c r="H148" s="280">
        <v>8.2166666666666686</v>
      </c>
      <c r="I148" s="280">
        <v>8.4833333333333361</v>
      </c>
      <c r="J148" s="280">
        <v>8.9166666666666696</v>
      </c>
      <c r="K148" s="278">
        <v>8.0500000000000007</v>
      </c>
      <c r="L148" s="278">
        <v>7.35</v>
      </c>
      <c r="M148" s="278">
        <v>68.040660000000003</v>
      </c>
    </row>
    <row r="149" spans="1:13">
      <c r="A149" s="269">
        <v>139</v>
      </c>
      <c r="B149" s="278" t="s">
        <v>365</v>
      </c>
      <c r="C149" s="279">
        <v>240.5</v>
      </c>
      <c r="D149" s="280">
        <v>241.35</v>
      </c>
      <c r="E149" s="280">
        <v>238</v>
      </c>
      <c r="F149" s="280">
        <v>235.5</v>
      </c>
      <c r="G149" s="280">
        <v>232.15</v>
      </c>
      <c r="H149" s="280">
        <v>243.85</v>
      </c>
      <c r="I149" s="280">
        <v>247.19999999999996</v>
      </c>
      <c r="J149" s="280">
        <v>249.7</v>
      </c>
      <c r="K149" s="278">
        <v>244.7</v>
      </c>
      <c r="L149" s="278">
        <v>238.85</v>
      </c>
      <c r="M149" s="278">
        <v>0.79208999999999996</v>
      </c>
    </row>
    <row r="150" spans="1:13">
      <c r="A150" s="269">
        <v>140</v>
      </c>
      <c r="B150" s="278" t="s">
        <v>100</v>
      </c>
      <c r="C150" s="279">
        <v>43.75</v>
      </c>
      <c r="D150" s="280">
        <v>44.233333333333327</v>
      </c>
      <c r="E150" s="280">
        <v>43.066666666666656</v>
      </c>
      <c r="F150" s="280">
        <v>42.383333333333326</v>
      </c>
      <c r="G150" s="280">
        <v>41.216666666666654</v>
      </c>
      <c r="H150" s="280">
        <v>44.916666666666657</v>
      </c>
      <c r="I150" s="280">
        <v>46.083333333333329</v>
      </c>
      <c r="J150" s="280">
        <v>46.766666666666659</v>
      </c>
      <c r="K150" s="278">
        <v>45.4</v>
      </c>
      <c r="L150" s="278">
        <v>43.55</v>
      </c>
      <c r="M150" s="278">
        <v>186.27065999999999</v>
      </c>
    </row>
    <row r="151" spans="1:13">
      <c r="A151" s="269">
        <v>141</v>
      </c>
      <c r="B151" s="278" t="s">
        <v>368</v>
      </c>
      <c r="C151" s="279">
        <v>209.95</v>
      </c>
      <c r="D151" s="280">
        <v>211.25</v>
      </c>
      <c r="E151" s="280">
        <v>206.7</v>
      </c>
      <c r="F151" s="280">
        <v>203.45</v>
      </c>
      <c r="G151" s="280">
        <v>198.89999999999998</v>
      </c>
      <c r="H151" s="280">
        <v>214.5</v>
      </c>
      <c r="I151" s="280">
        <v>219.05</v>
      </c>
      <c r="J151" s="280">
        <v>222.3</v>
      </c>
      <c r="K151" s="278">
        <v>215.8</v>
      </c>
      <c r="L151" s="278">
        <v>208</v>
      </c>
      <c r="M151" s="278">
        <v>0.76898</v>
      </c>
    </row>
    <row r="152" spans="1:13">
      <c r="A152" s="269">
        <v>142</v>
      </c>
      <c r="B152" s="278" t="s">
        <v>367</v>
      </c>
      <c r="C152" s="279">
        <v>1951.55</v>
      </c>
      <c r="D152" s="280">
        <v>1950.4166666666667</v>
      </c>
      <c r="E152" s="280">
        <v>1925.8333333333335</v>
      </c>
      <c r="F152" s="280">
        <v>1900.1166666666668</v>
      </c>
      <c r="G152" s="280">
        <v>1875.5333333333335</v>
      </c>
      <c r="H152" s="280">
        <v>1976.1333333333334</v>
      </c>
      <c r="I152" s="280">
        <v>2000.7166666666669</v>
      </c>
      <c r="J152" s="280">
        <v>2026.4333333333334</v>
      </c>
      <c r="K152" s="278">
        <v>1975</v>
      </c>
      <c r="L152" s="278">
        <v>1924.7</v>
      </c>
      <c r="M152" s="278">
        <v>8.3669999999999994E-2</v>
      </c>
    </row>
    <row r="153" spans="1:13">
      <c r="A153" s="269">
        <v>143</v>
      </c>
      <c r="B153" s="278" t="s">
        <v>369</v>
      </c>
      <c r="C153" s="279">
        <v>388.75</v>
      </c>
      <c r="D153" s="280">
        <v>388.59999999999997</v>
      </c>
      <c r="E153" s="280">
        <v>383.19999999999993</v>
      </c>
      <c r="F153" s="280">
        <v>377.65</v>
      </c>
      <c r="G153" s="280">
        <v>372.24999999999994</v>
      </c>
      <c r="H153" s="280">
        <v>394.14999999999992</v>
      </c>
      <c r="I153" s="280">
        <v>399.5499999999999</v>
      </c>
      <c r="J153" s="280">
        <v>405.09999999999991</v>
      </c>
      <c r="K153" s="278">
        <v>394</v>
      </c>
      <c r="L153" s="278">
        <v>383.05</v>
      </c>
      <c r="M153" s="278">
        <v>0.1178</v>
      </c>
    </row>
    <row r="154" spans="1:13">
      <c r="A154" s="269">
        <v>144</v>
      </c>
      <c r="B154" s="278" t="s">
        <v>372</v>
      </c>
      <c r="C154" s="279">
        <v>154.69999999999999</v>
      </c>
      <c r="D154" s="280">
        <v>153.56666666666666</v>
      </c>
      <c r="E154" s="280">
        <v>151.13333333333333</v>
      </c>
      <c r="F154" s="280">
        <v>147.56666666666666</v>
      </c>
      <c r="G154" s="280">
        <v>145.13333333333333</v>
      </c>
      <c r="H154" s="280">
        <v>157.13333333333333</v>
      </c>
      <c r="I154" s="280">
        <v>159.56666666666666</v>
      </c>
      <c r="J154" s="280">
        <v>163.13333333333333</v>
      </c>
      <c r="K154" s="278">
        <v>156</v>
      </c>
      <c r="L154" s="278">
        <v>150</v>
      </c>
      <c r="M154" s="278">
        <v>0.31763999999999998</v>
      </c>
    </row>
    <row r="155" spans="1:13">
      <c r="A155" s="269">
        <v>145</v>
      </c>
      <c r="B155" s="278" t="s">
        <v>366</v>
      </c>
      <c r="C155" s="279">
        <v>344.05</v>
      </c>
      <c r="D155" s="280">
        <v>343.4666666666667</v>
      </c>
      <c r="E155" s="280">
        <v>336.98333333333341</v>
      </c>
      <c r="F155" s="280">
        <v>329.91666666666669</v>
      </c>
      <c r="G155" s="280">
        <v>323.43333333333339</v>
      </c>
      <c r="H155" s="280">
        <v>350.53333333333342</v>
      </c>
      <c r="I155" s="280">
        <v>357.01666666666677</v>
      </c>
      <c r="J155" s="280">
        <v>364.08333333333343</v>
      </c>
      <c r="K155" s="278">
        <v>349.95</v>
      </c>
      <c r="L155" s="278">
        <v>336.4</v>
      </c>
      <c r="M155" s="278">
        <v>4.0899999999999999E-3</v>
      </c>
    </row>
    <row r="156" spans="1:13">
      <c r="A156" s="269">
        <v>146</v>
      </c>
      <c r="B156" s="278" t="s">
        <v>371</v>
      </c>
      <c r="C156" s="279">
        <v>117.25</v>
      </c>
      <c r="D156" s="280">
        <v>117.39999999999999</v>
      </c>
      <c r="E156" s="280">
        <v>116.44999999999999</v>
      </c>
      <c r="F156" s="280">
        <v>115.64999999999999</v>
      </c>
      <c r="G156" s="280">
        <v>114.69999999999999</v>
      </c>
      <c r="H156" s="280">
        <v>118.19999999999999</v>
      </c>
      <c r="I156" s="280">
        <v>119.15</v>
      </c>
      <c r="J156" s="280">
        <v>119.94999999999999</v>
      </c>
      <c r="K156" s="278">
        <v>118.35</v>
      </c>
      <c r="L156" s="278">
        <v>116.6</v>
      </c>
      <c r="M156" s="278">
        <v>4.6742999999999997</v>
      </c>
    </row>
    <row r="157" spans="1:13">
      <c r="A157" s="269">
        <v>147</v>
      </c>
      <c r="B157" s="278" t="s">
        <v>245</v>
      </c>
      <c r="C157" s="279">
        <v>78.349999999999994</v>
      </c>
      <c r="D157" s="280">
        <v>78.766666666666666</v>
      </c>
      <c r="E157" s="280">
        <v>76.533333333333331</v>
      </c>
      <c r="F157" s="280">
        <v>74.716666666666669</v>
      </c>
      <c r="G157" s="280">
        <v>72.483333333333334</v>
      </c>
      <c r="H157" s="280">
        <v>80.583333333333329</v>
      </c>
      <c r="I157" s="280">
        <v>82.816666666666649</v>
      </c>
      <c r="J157" s="280">
        <v>84.633333333333326</v>
      </c>
      <c r="K157" s="278">
        <v>81</v>
      </c>
      <c r="L157" s="278">
        <v>76.95</v>
      </c>
      <c r="M157" s="278">
        <v>8.8102</v>
      </c>
    </row>
    <row r="158" spans="1:13">
      <c r="A158" s="269">
        <v>148</v>
      </c>
      <c r="B158" s="278" t="s">
        <v>370</v>
      </c>
      <c r="C158" s="279">
        <v>30.2</v>
      </c>
      <c r="D158" s="280">
        <v>30.55</v>
      </c>
      <c r="E158" s="280">
        <v>29.650000000000002</v>
      </c>
      <c r="F158" s="280">
        <v>29.1</v>
      </c>
      <c r="G158" s="280">
        <v>28.200000000000003</v>
      </c>
      <c r="H158" s="280">
        <v>31.1</v>
      </c>
      <c r="I158" s="280">
        <v>32</v>
      </c>
      <c r="J158" s="280">
        <v>32.549999999999997</v>
      </c>
      <c r="K158" s="278">
        <v>31.45</v>
      </c>
      <c r="L158" s="278">
        <v>30</v>
      </c>
      <c r="M158" s="278">
        <v>11.85566</v>
      </c>
    </row>
    <row r="159" spans="1:13">
      <c r="A159" s="269">
        <v>149</v>
      </c>
      <c r="B159" s="278" t="s">
        <v>101</v>
      </c>
      <c r="C159" s="279">
        <v>85.8</v>
      </c>
      <c r="D159" s="280">
        <v>85.783333333333346</v>
      </c>
      <c r="E159" s="280">
        <v>84.766666666666694</v>
      </c>
      <c r="F159" s="280">
        <v>83.733333333333348</v>
      </c>
      <c r="G159" s="280">
        <v>82.716666666666697</v>
      </c>
      <c r="H159" s="280">
        <v>86.816666666666691</v>
      </c>
      <c r="I159" s="280">
        <v>87.833333333333343</v>
      </c>
      <c r="J159" s="280">
        <v>88.866666666666688</v>
      </c>
      <c r="K159" s="278">
        <v>86.8</v>
      </c>
      <c r="L159" s="278">
        <v>84.75</v>
      </c>
      <c r="M159" s="278">
        <v>120.41343999999999</v>
      </c>
    </row>
    <row r="160" spans="1:13">
      <c r="A160" s="269">
        <v>150</v>
      </c>
      <c r="B160" s="278" t="s">
        <v>376</v>
      </c>
      <c r="C160" s="279">
        <v>1291</v>
      </c>
      <c r="D160" s="280">
        <v>1298.3666666666666</v>
      </c>
      <c r="E160" s="280">
        <v>1272.6333333333332</v>
      </c>
      <c r="F160" s="280">
        <v>1254.2666666666667</v>
      </c>
      <c r="G160" s="280">
        <v>1228.5333333333333</v>
      </c>
      <c r="H160" s="280">
        <v>1316.7333333333331</v>
      </c>
      <c r="I160" s="280">
        <v>1342.4666666666662</v>
      </c>
      <c r="J160" s="280">
        <v>1360.833333333333</v>
      </c>
      <c r="K160" s="278">
        <v>1324.1</v>
      </c>
      <c r="L160" s="278">
        <v>1280</v>
      </c>
      <c r="M160" s="278">
        <v>0.29687999999999998</v>
      </c>
    </row>
    <row r="161" spans="1:13">
      <c r="A161" s="269">
        <v>151</v>
      </c>
      <c r="B161" s="278" t="s">
        <v>377</v>
      </c>
      <c r="C161" s="279">
        <v>1309.3</v>
      </c>
      <c r="D161" s="280">
        <v>1299.7833333333333</v>
      </c>
      <c r="E161" s="280">
        <v>1269.6166666666666</v>
      </c>
      <c r="F161" s="280">
        <v>1229.9333333333332</v>
      </c>
      <c r="G161" s="280">
        <v>1199.7666666666664</v>
      </c>
      <c r="H161" s="280">
        <v>1339.4666666666667</v>
      </c>
      <c r="I161" s="280">
        <v>1369.6333333333337</v>
      </c>
      <c r="J161" s="280">
        <v>1409.3166666666668</v>
      </c>
      <c r="K161" s="278">
        <v>1329.95</v>
      </c>
      <c r="L161" s="278">
        <v>1260.0999999999999</v>
      </c>
      <c r="M161" s="278">
        <v>4.2070000000000003E-2</v>
      </c>
    </row>
    <row r="162" spans="1:13">
      <c r="A162" s="269">
        <v>152</v>
      </c>
      <c r="B162" s="278" t="s">
        <v>378</v>
      </c>
      <c r="C162" s="279">
        <v>13.85</v>
      </c>
      <c r="D162" s="280">
        <v>13.85</v>
      </c>
      <c r="E162" s="280">
        <v>13.85</v>
      </c>
      <c r="F162" s="280">
        <v>13.85</v>
      </c>
      <c r="G162" s="280">
        <v>13.85</v>
      </c>
      <c r="H162" s="280">
        <v>13.85</v>
      </c>
      <c r="I162" s="280">
        <v>13.85</v>
      </c>
      <c r="J162" s="280">
        <v>13.85</v>
      </c>
      <c r="K162" s="278">
        <v>13.85</v>
      </c>
      <c r="L162" s="278">
        <v>13.85</v>
      </c>
      <c r="M162" s="278">
        <v>0.40053</v>
      </c>
    </row>
    <row r="163" spans="1:13">
      <c r="A163" s="269">
        <v>153</v>
      </c>
      <c r="B163" s="278" t="s">
        <v>373</v>
      </c>
      <c r="C163" s="279">
        <v>383</v>
      </c>
      <c r="D163" s="280">
        <v>383.25</v>
      </c>
      <c r="E163" s="280">
        <v>381.5</v>
      </c>
      <c r="F163" s="280">
        <v>380</v>
      </c>
      <c r="G163" s="280">
        <v>378.25</v>
      </c>
      <c r="H163" s="280">
        <v>384.75</v>
      </c>
      <c r="I163" s="280">
        <v>386.5</v>
      </c>
      <c r="J163" s="280">
        <v>388</v>
      </c>
      <c r="K163" s="278">
        <v>385</v>
      </c>
      <c r="L163" s="278">
        <v>381.75</v>
      </c>
      <c r="M163" s="278">
        <v>0.11445</v>
      </c>
    </row>
    <row r="164" spans="1:13">
      <c r="A164" s="269">
        <v>154</v>
      </c>
      <c r="B164" s="278" t="s">
        <v>383</v>
      </c>
      <c r="C164" s="279">
        <v>204.6</v>
      </c>
      <c r="D164" s="280">
        <v>207.9</v>
      </c>
      <c r="E164" s="280">
        <v>198.95000000000002</v>
      </c>
      <c r="F164" s="280">
        <v>193.3</v>
      </c>
      <c r="G164" s="280">
        <v>184.35000000000002</v>
      </c>
      <c r="H164" s="280">
        <v>213.55</v>
      </c>
      <c r="I164" s="280">
        <v>222.5</v>
      </c>
      <c r="J164" s="280">
        <v>228.15</v>
      </c>
      <c r="K164" s="278">
        <v>216.85</v>
      </c>
      <c r="L164" s="278">
        <v>202.25</v>
      </c>
      <c r="M164" s="278">
        <v>4.2733600000000003</v>
      </c>
    </row>
    <row r="165" spans="1:13">
      <c r="A165" s="269">
        <v>155</v>
      </c>
      <c r="B165" s="278" t="s">
        <v>374</v>
      </c>
      <c r="C165" s="279">
        <v>68.95</v>
      </c>
      <c r="D165" s="280">
        <v>70.149999999999991</v>
      </c>
      <c r="E165" s="280">
        <v>67.549999999999983</v>
      </c>
      <c r="F165" s="280">
        <v>66.149999999999991</v>
      </c>
      <c r="G165" s="280">
        <v>63.549999999999983</v>
      </c>
      <c r="H165" s="280">
        <v>71.549999999999983</v>
      </c>
      <c r="I165" s="280">
        <v>74.149999999999977</v>
      </c>
      <c r="J165" s="280">
        <v>75.549999999999983</v>
      </c>
      <c r="K165" s="278">
        <v>72.75</v>
      </c>
      <c r="L165" s="278">
        <v>68.75</v>
      </c>
      <c r="M165" s="278">
        <v>0.48737999999999998</v>
      </c>
    </row>
    <row r="166" spans="1:13">
      <c r="A166" s="269">
        <v>156</v>
      </c>
      <c r="B166" s="278" t="s">
        <v>375</v>
      </c>
      <c r="C166" s="279">
        <v>102.8</v>
      </c>
      <c r="D166" s="280">
        <v>101.93333333333334</v>
      </c>
      <c r="E166" s="280">
        <v>100.16666666666667</v>
      </c>
      <c r="F166" s="280">
        <v>97.533333333333331</v>
      </c>
      <c r="G166" s="280">
        <v>95.766666666666666</v>
      </c>
      <c r="H166" s="280">
        <v>104.56666666666668</v>
      </c>
      <c r="I166" s="280">
        <v>106.33333333333333</v>
      </c>
      <c r="J166" s="280">
        <v>108.96666666666668</v>
      </c>
      <c r="K166" s="278">
        <v>103.7</v>
      </c>
      <c r="L166" s="278">
        <v>99.3</v>
      </c>
      <c r="M166" s="278">
        <v>1.0165200000000001</v>
      </c>
    </row>
    <row r="167" spans="1:13">
      <c r="A167" s="269">
        <v>157</v>
      </c>
      <c r="B167" s="278" t="s">
        <v>246</v>
      </c>
      <c r="C167" s="279">
        <v>136.05000000000001</v>
      </c>
      <c r="D167" s="280">
        <v>133.75</v>
      </c>
      <c r="E167" s="280">
        <v>130.4</v>
      </c>
      <c r="F167" s="280">
        <v>124.75</v>
      </c>
      <c r="G167" s="280">
        <v>121.4</v>
      </c>
      <c r="H167" s="280">
        <v>139.4</v>
      </c>
      <c r="I167" s="280">
        <v>142.75000000000003</v>
      </c>
      <c r="J167" s="280">
        <v>148.4</v>
      </c>
      <c r="K167" s="278">
        <v>137.1</v>
      </c>
      <c r="L167" s="278">
        <v>128.1</v>
      </c>
      <c r="M167" s="278">
        <v>1.4455199999999999</v>
      </c>
    </row>
    <row r="168" spans="1:13">
      <c r="A168" s="269">
        <v>158</v>
      </c>
      <c r="B168" s="278" t="s">
        <v>379</v>
      </c>
      <c r="C168" s="279">
        <v>4797.7</v>
      </c>
      <c r="D168" s="280">
        <v>4795.9666666666672</v>
      </c>
      <c r="E168" s="280">
        <v>4761.9333333333343</v>
      </c>
      <c r="F168" s="280">
        <v>4726.166666666667</v>
      </c>
      <c r="G168" s="280">
        <v>4692.1333333333341</v>
      </c>
      <c r="H168" s="280">
        <v>4831.7333333333345</v>
      </c>
      <c r="I168" s="280">
        <v>4865.7666666666673</v>
      </c>
      <c r="J168" s="280">
        <v>4901.5333333333347</v>
      </c>
      <c r="K168" s="278">
        <v>4830</v>
      </c>
      <c r="L168" s="278">
        <v>4760.2</v>
      </c>
      <c r="M168" s="278">
        <v>4.1390000000000003E-2</v>
      </c>
    </row>
    <row r="169" spans="1:13">
      <c r="A169" s="269">
        <v>159</v>
      </c>
      <c r="B169" s="278" t="s">
        <v>380</v>
      </c>
      <c r="C169" s="279">
        <v>1392.95</v>
      </c>
      <c r="D169" s="280">
        <v>1400.4000000000003</v>
      </c>
      <c r="E169" s="280">
        <v>1380.6500000000005</v>
      </c>
      <c r="F169" s="280">
        <v>1368.3500000000001</v>
      </c>
      <c r="G169" s="280">
        <v>1348.6000000000004</v>
      </c>
      <c r="H169" s="280">
        <v>1412.7000000000007</v>
      </c>
      <c r="I169" s="280">
        <v>1432.4500000000003</v>
      </c>
      <c r="J169" s="280">
        <v>1444.7500000000009</v>
      </c>
      <c r="K169" s="278">
        <v>1420.15</v>
      </c>
      <c r="L169" s="278">
        <v>1388.1</v>
      </c>
      <c r="M169" s="278">
        <v>0.20460999999999999</v>
      </c>
    </row>
    <row r="170" spans="1:13">
      <c r="A170" s="269">
        <v>160</v>
      </c>
      <c r="B170" s="278" t="s">
        <v>102</v>
      </c>
      <c r="C170" s="279">
        <v>339.65</v>
      </c>
      <c r="D170" s="280">
        <v>343.13333333333338</v>
      </c>
      <c r="E170" s="280">
        <v>332.51666666666677</v>
      </c>
      <c r="F170" s="280">
        <v>325.38333333333338</v>
      </c>
      <c r="G170" s="280">
        <v>314.76666666666677</v>
      </c>
      <c r="H170" s="280">
        <v>350.26666666666677</v>
      </c>
      <c r="I170" s="280">
        <v>360.88333333333344</v>
      </c>
      <c r="J170" s="280">
        <v>368.01666666666677</v>
      </c>
      <c r="K170" s="278">
        <v>353.75</v>
      </c>
      <c r="L170" s="278">
        <v>336</v>
      </c>
      <c r="M170" s="278">
        <v>68.67586</v>
      </c>
    </row>
    <row r="171" spans="1:13">
      <c r="A171" s="269">
        <v>161</v>
      </c>
      <c r="B171" s="278" t="s">
        <v>388</v>
      </c>
      <c r="C171" s="279">
        <v>35.15</v>
      </c>
      <c r="D171" s="280">
        <v>35.333333333333336</v>
      </c>
      <c r="E171" s="280">
        <v>34.666666666666671</v>
      </c>
      <c r="F171" s="280">
        <v>34.183333333333337</v>
      </c>
      <c r="G171" s="280">
        <v>33.516666666666673</v>
      </c>
      <c r="H171" s="280">
        <v>35.81666666666667</v>
      </c>
      <c r="I171" s="280">
        <v>36.483333333333341</v>
      </c>
      <c r="J171" s="280">
        <v>36.966666666666669</v>
      </c>
      <c r="K171" s="278">
        <v>36</v>
      </c>
      <c r="L171" s="278">
        <v>34.85</v>
      </c>
      <c r="M171" s="278">
        <v>4.3897000000000004</v>
      </c>
    </row>
    <row r="172" spans="1:13">
      <c r="A172" s="269">
        <v>162</v>
      </c>
      <c r="B172" s="278" t="s">
        <v>104</v>
      </c>
      <c r="C172" s="279">
        <v>18.100000000000001</v>
      </c>
      <c r="D172" s="280">
        <v>18.133333333333336</v>
      </c>
      <c r="E172" s="280">
        <v>17.966666666666672</v>
      </c>
      <c r="F172" s="280">
        <v>17.833333333333336</v>
      </c>
      <c r="G172" s="280">
        <v>17.666666666666671</v>
      </c>
      <c r="H172" s="280">
        <v>18.266666666666673</v>
      </c>
      <c r="I172" s="280">
        <v>18.433333333333337</v>
      </c>
      <c r="J172" s="280">
        <v>18.566666666666674</v>
      </c>
      <c r="K172" s="278">
        <v>18.3</v>
      </c>
      <c r="L172" s="278">
        <v>18</v>
      </c>
      <c r="M172" s="278">
        <v>62.422739999999997</v>
      </c>
    </row>
    <row r="173" spans="1:13">
      <c r="A173" s="269">
        <v>163</v>
      </c>
      <c r="B173" s="278" t="s">
        <v>389</v>
      </c>
      <c r="C173" s="279">
        <v>138.35</v>
      </c>
      <c r="D173" s="280">
        <v>138.66666666666666</v>
      </c>
      <c r="E173" s="280">
        <v>137.33333333333331</v>
      </c>
      <c r="F173" s="280">
        <v>136.31666666666666</v>
      </c>
      <c r="G173" s="280">
        <v>134.98333333333332</v>
      </c>
      <c r="H173" s="280">
        <v>139.68333333333331</v>
      </c>
      <c r="I173" s="280">
        <v>141.01666666666662</v>
      </c>
      <c r="J173" s="280">
        <v>142.0333333333333</v>
      </c>
      <c r="K173" s="278">
        <v>140</v>
      </c>
      <c r="L173" s="278">
        <v>137.65</v>
      </c>
      <c r="M173" s="278">
        <v>5.9394099999999996</v>
      </c>
    </row>
    <row r="174" spans="1:13">
      <c r="A174" s="269">
        <v>164</v>
      </c>
      <c r="B174" s="278" t="s">
        <v>381</v>
      </c>
      <c r="C174" s="279">
        <v>968.2</v>
      </c>
      <c r="D174" s="280">
        <v>959.73333333333323</v>
      </c>
      <c r="E174" s="280">
        <v>941.46666666666647</v>
      </c>
      <c r="F174" s="280">
        <v>914.73333333333323</v>
      </c>
      <c r="G174" s="280">
        <v>896.46666666666647</v>
      </c>
      <c r="H174" s="280">
        <v>986.46666666666647</v>
      </c>
      <c r="I174" s="280">
        <v>1004.7333333333331</v>
      </c>
      <c r="J174" s="280">
        <v>1031.4666666666665</v>
      </c>
      <c r="K174" s="278">
        <v>978</v>
      </c>
      <c r="L174" s="278">
        <v>933</v>
      </c>
      <c r="M174" s="278">
        <v>1.0404800000000001</v>
      </c>
    </row>
    <row r="175" spans="1:13">
      <c r="A175" s="269">
        <v>165</v>
      </c>
      <c r="B175" s="278" t="s">
        <v>247</v>
      </c>
      <c r="C175" s="279">
        <v>373.55</v>
      </c>
      <c r="D175" s="280">
        <v>376.51666666666665</v>
      </c>
      <c r="E175" s="280">
        <v>366.0333333333333</v>
      </c>
      <c r="F175" s="280">
        <v>358.51666666666665</v>
      </c>
      <c r="G175" s="280">
        <v>348.0333333333333</v>
      </c>
      <c r="H175" s="280">
        <v>384.0333333333333</v>
      </c>
      <c r="I175" s="280">
        <v>394.51666666666665</v>
      </c>
      <c r="J175" s="280">
        <v>402.0333333333333</v>
      </c>
      <c r="K175" s="278">
        <v>387</v>
      </c>
      <c r="L175" s="278">
        <v>369</v>
      </c>
      <c r="M175" s="278">
        <v>1.59405</v>
      </c>
    </row>
    <row r="176" spans="1:13">
      <c r="A176" s="269">
        <v>166</v>
      </c>
      <c r="B176" s="278" t="s">
        <v>105</v>
      </c>
      <c r="C176" s="279">
        <v>543.5</v>
      </c>
      <c r="D176" s="280">
        <v>551.66666666666663</v>
      </c>
      <c r="E176" s="280">
        <v>530.83333333333326</v>
      </c>
      <c r="F176" s="280">
        <v>518.16666666666663</v>
      </c>
      <c r="G176" s="280">
        <v>497.33333333333326</v>
      </c>
      <c r="H176" s="280">
        <v>564.33333333333326</v>
      </c>
      <c r="I176" s="280">
        <v>585.16666666666652</v>
      </c>
      <c r="J176" s="280">
        <v>597.83333333333326</v>
      </c>
      <c r="K176" s="278">
        <v>572.5</v>
      </c>
      <c r="L176" s="278">
        <v>539</v>
      </c>
      <c r="M176" s="278">
        <v>28.557289999999998</v>
      </c>
    </row>
    <row r="177" spans="1:13">
      <c r="A177" s="269">
        <v>167</v>
      </c>
      <c r="B177" s="278" t="s">
        <v>248</v>
      </c>
      <c r="C177" s="279">
        <v>258.45</v>
      </c>
      <c r="D177" s="280">
        <v>260.51666666666671</v>
      </c>
      <c r="E177" s="280">
        <v>254.03333333333342</v>
      </c>
      <c r="F177" s="280">
        <v>249.61666666666673</v>
      </c>
      <c r="G177" s="280">
        <v>243.13333333333344</v>
      </c>
      <c r="H177" s="280">
        <v>264.93333333333339</v>
      </c>
      <c r="I177" s="280">
        <v>271.41666666666663</v>
      </c>
      <c r="J177" s="280">
        <v>275.83333333333337</v>
      </c>
      <c r="K177" s="278">
        <v>267</v>
      </c>
      <c r="L177" s="278">
        <v>256.10000000000002</v>
      </c>
      <c r="M177" s="278">
        <v>1.5154000000000001</v>
      </c>
    </row>
    <row r="178" spans="1:13">
      <c r="A178" s="269">
        <v>168</v>
      </c>
      <c r="B178" s="278" t="s">
        <v>249</v>
      </c>
      <c r="C178" s="279">
        <v>624.04999999999995</v>
      </c>
      <c r="D178" s="280">
        <v>633.75</v>
      </c>
      <c r="E178" s="280">
        <v>610.5</v>
      </c>
      <c r="F178" s="280">
        <v>596.95000000000005</v>
      </c>
      <c r="G178" s="280">
        <v>573.70000000000005</v>
      </c>
      <c r="H178" s="280">
        <v>647.29999999999995</v>
      </c>
      <c r="I178" s="280">
        <v>670.55</v>
      </c>
      <c r="J178" s="280">
        <v>684.09999999999991</v>
      </c>
      <c r="K178" s="278">
        <v>657</v>
      </c>
      <c r="L178" s="278">
        <v>620.20000000000005</v>
      </c>
      <c r="M178" s="278">
        <v>4.8911899999999999</v>
      </c>
    </row>
    <row r="179" spans="1:13">
      <c r="A179" s="269">
        <v>169</v>
      </c>
      <c r="B179" s="278" t="s">
        <v>390</v>
      </c>
      <c r="C179" s="279">
        <v>55.55</v>
      </c>
      <c r="D179" s="280">
        <v>55.766666666666673</v>
      </c>
      <c r="E179" s="280">
        <v>55.233333333333348</v>
      </c>
      <c r="F179" s="280">
        <v>54.916666666666679</v>
      </c>
      <c r="G179" s="280">
        <v>54.383333333333354</v>
      </c>
      <c r="H179" s="280">
        <v>56.083333333333343</v>
      </c>
      <c r="I179" s="280">
        <v>56.61666666666666</v>
      </c>
      <c r="J179" s="280">
        <v>56.933333333333337</v>
      </c>
      <c r="K179" s="278">
        <v>56.3</v>
      </c>
      <c r="L179" s="278">
        <v>55.45</v>
      </c>
      <c r="M179" s="278">
        <v>0.71938999999999997</v>
      </c>
    </row>
    <row r="180" spans="1:13">
      <c r="A180" s="269">
        <v>170</v>
      </c>
      <c r="B180" s="278" t="s">
        <v>382</v>
      </c>
      <c r="C180" s="279">
        <v>155.5</v>
      </c>
      <c r="D180" s="280">
        <v>156.03333333333333</v>
      </c>
      <c r="E180" s="280">
        <v>154.66666666666666</v>
      </c>
      <c r="F180" s="280">
        <v>153.83333333333331</v>
      </c>
      <c r="G180" s="280">
        <v>152.46666666666664</v>
      </c>
      <c r="H180" s="280">
        <v>156.86666666666667</v>
      </c>
      <c r="I180" s="280">
        <v>158.23333333333335</v>
      </c>
      <c r="J180" s="280">
        <v>159.06666666666669</v>
      </c>
      <c r="K180" s="278">
        <v>157.4</v>
      </c>
      <c r="L180" s="278">
        <v>155.19999999999999</v>
      </c>
      <c r="M180" s="278">
        <v>6.2470699999999999</v>
      </c>
    </row>
    <row r="181" spans="1:13">
      <c r="A181" s="269">
        <v>171</v>
      </c>
      <c r="B181" s="278" t="s">
        <v>250</v>
      </c>
      <c r="C181" s="279">
        <v>187.65</v>
      </c>
      <c r="D181" s="280">
        <v>186.13333333333333</v>
      </c>
      <c r="E181" s="280">
        <v>182.76666666666665</v>
      </c>
      <c r="F181" s="280">
        <v>177.88333333333333</v>
      </c>
      <c r="G181" s="280">
        <v>174.51666666666665</v>
      </c>
      <c r="H181" s="280">
        <v>191.01666666666665</v>
      </c>
      <c r="I181" s="280">
        <v>194.38333333333333</v>
      </c>
      <c r="J181" s="280">
        <v>199.26666666666665</v>
      </c>
      <c r="K181" s="278">
        <v>189.5</v>
      </c>
      <c r="L181" s="278">
        <v>181.25</v>
      </c>
      <c r="M181" s="278">
        <v>3.0016600000000002</v>
      </c>
    </row>
    <row r="182" spans="1:13">
      <c r="A182" s="269">
        <v>172</v>
      </c>
      <c r="B182" s="278" t="s">
        <v>106</v>
      </c>
      <c r="C182" s="279">
        <v>517.85</v>
      </c>
      <c r="D182" s="280">
        <v>515.86666666666667</v>
      </c>
      <c r="E182" s="280">
        <v>511.88333333333333</v>
      </c>
      <c r="F182" s="280">
        <v>505.91666666666663</v>
      </c>
      <c r="G182" s="280">
        <v>501.93333333333328</v>
      </c>
      <c r="H182" s="280">
        <v>521.83333333333337</v>
      </c>
      <c r="I182" s="280">
        <v>525.81666666666672</v>
      </c>
      <c r="J182" s="280">
        <v>531.78333333333342</v>
      </c>
      <c r="K182" s="278">
        <v>519.85</v>
      </c>
      <c r="L182" s="278">
        <v>509.9</v>
      </c>
      <c r="M182" s="278">
        <v>13.7896</v>
      </c>
    </row>
    <row r="183" spans="1:13">
      <c r="A183" s="269">
        <v>173</v>
      </c>
      <c r="B183" s="278" t="s">
        <v>384</v>
      </c>
      <c r="C183" s="279">
        <v>75.5</v>
      </c>
      <c r="D183" s="280">
        <v>75.516666666666666</v>
      </c>
      <c r="E183" s="280">
        <v>74.033333333333331</v>
      </c>
      <c r="F183" s="280">
        <v>72.566666666666663</v>
      </c>
      <c r="G183" s="280">
        <v>71.083333333333329</v>
      </c>
      <c r="H183" s="280">
        <v>76.983333333333334</v>
      </c>
      <c r="I183" s="280">
        <v>78.466666666666654</v>
      </c>
      <c r="J183" s="280">
        <v>79.933333333333337</v>
      </c>
      <c r="K183" s="278">
        <v>77</v>
      </c>
      <c r="L183" s="278">
        <v>74.05</v>
      </c>
      <c r="M183" s="278">
        <v>1.11541</v>
      </c>
    </row>
    <row r="184" spans="1:13">
      <c r="A184" s="269">
        <v>174</v>
      </c>
      <c r="B184" s="278" t="s">
        <v>385</v>
      </c>
      <c r="C184" s="279">
        <v>482.65</v>
      </c>
      <c r="D184" s="280">
        <v>483.86666666666662</v>
      </c>
      <c r="E184" s="280">
        <v>478.78333333333325</v>
      </c>
      <c r="F184" s="280">
        <v>474.91666666666663</v>
      </c>
      <c r="G184" s="280">
        <v>469.83333333333326</v>
      </c>
      <c r="H184" s="280">
        <v>487.73333333333323</v>
      </c>
      <c r="I184" s="280">
        <v>492.81666666666661</v>
      </c>
      <c r="J184" s="280">
        <v>496.68333333333322</v>
      </c>
      <c r="K184" s="278">
        <v>488.95</v>
      </c>
      <c r="L184" s="278">
        <v>480</v>
      </c>
      <c r="M184" s="278">
        <v>2.708E-2</v>
      </c>
    </row>
    <row r="185" spans="1:13">
      <c r="A185" s="269">
        <v>175</v>
      </c>
      <c r="B185" s="278" t="s">
        <v>391</v>
      </c>
      <c r="C185" s="279">
        <v>42.15</v>
      </c>
      <c r="D185" s="280">
        <v>42.35</v>
      </c>
      <c r="E185" s="280">
        <v>41.800000000000004</v>
      </c>
      <c r="F185" s="280">
        <v>41.45</v>
      </c>
      <c r="G185" s="280">
        <v>40.900000000000006</v>
      </c>
      <c r="H185" s="280">
        <v>42.7</v>
      </c>
      <c r="I185" s="280">
        <v>43.25</v>
      </c>
      <c r="J185" s="280">
        <v>43.6</v>
      </c>
      <c r="K185" s="278">
        <v>42.9</v>
      </c>
      <c r="L185" s="278">
        <v>42</v>
      </c>
      <c r="M185" s="278">
        <v>3.90015</v>
      </c>
    </row>
    <row r="186" spans="1:13">
      <c r="A186" s="269">
        <v>176</v>
      </c>
      <c r="B186" s="278" t="s">
        <v>251</v>
      </c>
      <c r="C186" s="279">
        <v>184.05</v>
      </c>
      <c r="D186" s="280">
        <v>183.65</v>
      </c>
      <c r="E186" s="280">
        <v>181.8</v>
      </c>
      <c r="F186" s="280">
        <v>179.55</v>
      </c>
      <c r="G186" s="280">
        <v>177.70000000000002</v>
      </c>
      <c r="H186" s="280">
        <v>185.9</v>
      </c>
      <c r="I186" s="280">
        <v>187.74999999999997</v>
      </c>
      <c r="J186" s="280">
        <v>190</v>
      </c>
      <c r="K186" s="278">
        <v>185.5</v>
      </c>
      <c r="L186" s="278">
        <v>181.4</v>
      </c>
      <c r="M186" s="278">
        <v>2.2411300000000001</v>
      </c>
    </row>
    <row r="187" spans="1:13">
      <c r="A187" s="269">
        <v>177</v>
      </c>
      <c r="B187" s="278" t="s">
        <v>386</v>
      </c>
      <c r="C187" s="279">
        <v>324.75</v>
      </c>
      <c r="D187" s="280">
        <v>326.76666666666665</v>
      </c>
      <c r="E187" s="280">
        <v>317.0333333333333</v>
      </c>
      <c r="F187" s="280">
        <v>309.31666666666666</v>
      </c>
      <c r="G187" s="280">
        <v>299.58333333333331</v>
      </c>
      <c r="H187" s="280">
        <v>334.48333333333329</v>
      </c>
      <c r="I187" s="280">
        <v>344.21666666666664</v>
      </c>
      <c r="J187" s="280">
        <v>351.93333333333328</v>
      </c>
      <c r="K187" s="278">
        <v>336.5</v>
      </c>
      <c r="L187" s="278">
        <v>319.05</v>
      </c>
      <c r="M187" s="278">
        <v>1.0099499999999999</v>
      </c>
    </row>
    <row r="188" spans="1:13">
      <c r="A188" s="269">
        <v>178</v>
      </c>
      <c r="B188" s="278" t="s">
        <v>387</v>
      </c>
      <c r="C188" s="279">
        <v>239.9</v>
      </c>
      <c r="D188" s="280">
        <v>241.26666666666665</v>
      </c>
      <c r="E188" s="280">
        <v>237.7833333333333</v>
      </c>
      <c r="F188" s="280">
        <v>235.66666666666666</v>
      </c>
      <c r="G188" s="280">
        <v>232.18333333333331</v>
      </c>
      <c r="H188" s="280">
        <v>243.3833333333333</v>
      </c>
      <c r="I188" s="280">
        <v>246.86666666666665</v>
      </c>
      <c r="J188" s="280">
        <v>248.98333333333329</v>
      </c>
      <c r="K188" s="278">
        <v>244.75</v>
      </c>
      <c r="L188" s="278">
        <v>239.15</v>
      </c>
      <c r="M188" s="278">
        <v>2.3710300000000002</v>
      </c>
    </row>
    <row r="189" spans="1:13">
      <c r="A189" s="269">
        <v>179</v>
      </c>
      <c r="B189" s="278" t="s">
        <v>392</v>
      </c>
      <c r="C189" s="279">
        <v>568</v>
      </c>
      <c r="D189" s="280">
        <v>567.33333333333337</v>
      </c>
      <c r="E189" s="280">
        <v>561.66666666666674</v>
      </c>
      <c r="F189" s="280">
        <v>555.33333333333337</v>
      </c>
      <c r="G189" s="280">
        <v>549.66666666666674</v>
      </c>
      <c r="H189" s="280">
        <v>573.66666666666674</v>
      </c>
      <c r="I189" s="280">
        <v>579.33333333333348</v>
      </c>
      <c r="J189" s="280">
        <v>585.66666666666674</v>
      </c>
      <c r="K189" s="278">
        <v>573</v>
      </c>
      <c r="L189" s="278">
        <v>561</v>
      </c>
      <c r="M189" s="278">
        <v>5.8250000000000003E-2</v>
      </c>
    </row>
    <row r="190" spans="1:13">
      <c r="A190" s="269">
        <v>180</v>
      </c>
      <c r="B190" s="278" t="s">
        <v>400</v>
      </c>
      <c r="C190" s="279">
        <v>523.1</v>
      </c>
      <c r="D190" s="280">
        <v>518.69999999999993</v>
      </c>
      <c r="E190" s="280">
        <v>509.39999999999986</v>
      </c>
      <c r="F190" s="280">
        <v>495.69999999999993</v>
      </c>
      <c r="G190" s="280">
        <v>486.39999999999986</v>
      </c>
      <c r="H190" s="280">
        <v>532.39999999999986</v>
      </c>
      <c r="I190" s="280">
        <v>541.69999999999982</v>
      </c>
      <c r="J190" s="280">
        <v>555.39999999999986</v>
      </c>
      <c r="K190" s="278">
        <v>528</v>
      </c>
      <c r="L190" s="278">
        <v>505</v>
      </c>
      <c r="M190" s="278">
        <v>2.3022999999999998</v>
      </c>
    </row>
    <row r="191" spans="1:13">
      <c r="A191" s="269">
        <v>181</v>
      </c>
      <c r="B191" s="278" t="s">
        <v>394</v>
      </c>
      <c r="C191" s="279">
        <v>535.85</v>
      </c>
      <c r="D191" s="280">
        <v>542.68333333333328</v>
      </c>
      <c r="E191" s="280">
        <v>527.36666666666656</v>
      </c>
      <c r="F191" s="280">
        <v>518.88333333333333</v>
      </c>
      <c r="G191" s="280">
        <v>503.56666666666661</v>
      </c>
      <c r="H191" s="280">
        <v>551.16666666666652</v>
      </c>
      <c r="I191" s="280">
        <v>566.48333333333335</v>
      </c>
      <c r="J191" s="280">
        <v>574.96666666666647</v>
      </c>
      <c r="K191" s="278">
        <v>558</v>
      </c>
      <c r="L191" s="278">
        <v>534.20000000000005</v>
      </c>
      <c r="M191" s="278">
        <v>0.22703999999999999</v>
      </c>
    </row>
    <row r="192" spans="1:13">
      <c r="A192" s="269">
        <v>182</v>
      </c>
      <c r="B192" s="278" t="s">
        <v>107</v>
      </c>
      <c r="C192" s="279">
        <v>486.85</v>
      </c>
      <c r="D192" s="280">
        <v>491.43333333333334</v>
      </c>
      <c r="E192" s="280">
        <v>480.91666666666669</v>
      </c>
      <c r="F192" s="280">
        <v>474.98333333333335</v>
      </c>
      <c r="G192" s="280">
        <v>464.4666666666667</v>
      </c>
      <c r="H192" s="280">
        <v>497.36666666666667</v>
      </c>
      <c r="I192" s="280">
        <v>507.88333333333333</v>
      </c>
      <c r="J192" s="280">
        <v>513.81666666666661</v>
      </c>
      <c r="K192" s="278">
        <v>501.95</v>
      </c>
      <c r="L192" s="278">
        <v>485.5</v>
      </c>
      <c r="M192" s="278">
        <v>17.606539999999999</v>
      </c>
    </row>
    <row r="193" spans="1:13">
      <c r="A193" s="269">
        <v>183</v>
      </c>
      <c r="B193" s="278" t="s">
        <v>109</v>
      </c>
      <c r="C193" s="279">
        <v>511.25</v>
      </c>
      <c r="D193" s="280">
        <v>511.48333333333335</v>
      </c>
      <c r="E193" s="280">
        <v>505.01666666666665</v>
      </c>
      <c r="F193" s="280">
        <v>498.7833333333333</v>
      </c>
      <c r="G193" s="280">
        <v>492.31666666666661</v>
      </c>
      <c r="H193" s="280">
        <v>517.7166666666667</v>
      </c>
      <c r="I193" s="280">
        <v>524.18333333333339</v>
      </c>
      <c r="J193" s="280">
        <v>530.41666666666674</v>
      </c>
      <c r="K193" s="278">
        <v>517.95000000000005</v>
      </c>
      <c r="L193" s="278">
        <v>505.25</v>
      </c>
      <c r="M193" s="278">
        <v>48.957709999999999</v>
      </c>
    </row>
    <row r="194" spans="1:13">
      <c r="A194" s="269">
        <v>184</v>
      </c>
      <c r="B194" s="278" t="s">
        <v>110</v>
      </c>
      <c r="C194" s="279">
        <v>1633.8</v>
      </c>
      <c r="D194" s="280">
        <v>1633.5166666666667</v>
      </c>
      <c r="E194" s="280">
        <v>1609.2833333333333</v>
      </c>
      <c r="F194" s="280">
        <v>1584.7666666666667</v>
      </c>
      <c r="G194" s="280">
        <v>1560.5333333333333</v>
      </c>
      <c r="H194" s="280">
        <v>1658.0333333333333</v>
      </c>
      <c r="I194" s="280">
        <v>1682.2666666666664</v>
      </c>
      <c r="J194" s="280">
        <v>1706.7833333333333</v>
      </c>
      <c r="K194" s="278">
        <v>1657.75</v>
      </c>
      <c r="L194" s="278">
        <v>1609</v>
      </c>
      <c r="M194" s="278">
        <v>56.100250000000003</v>
      </c>
    </row>
    <row r="195" spans="1:13">
      <c r="A195" s="269">
        <v>185</v>
      </c>
      <c r="B195" s="278" t="s">
        <v>253</v>
      </c>
      <c r="C195" s="279">
        <v>2527.8000000000002</v>
      </c>
      <c r="D195" s="280">
        <v>2514.25</v>
      </c>
      <c r="E195" s="280">
        <v>2469.5500000000002</v>
      </c>
      <c r="F195" s="280">
        <v>2411.3000000000002</v>
      </c>
      <c r="G195" s="280">
        <v>2366.6000000000004</v>
      </c>
      <c r="H195" s="280">
        <v>2572.5</v>
      </c>
      <c r="I195" s="280">
        <v>2617.1999999999998</v>
      </c>
      <c r="J195" s="280">
        <v>2675.45</v>
      </c>
      <c r="K195" s="278">
        <v>2558.9499999999998</v>
      </c>
      <c r="L195" s="278">
        <v>2456</v>
      </c>
      <c r="M195" s="278">
        <v>2.9157799999999998</v>
      </c>
    </row>
    <row r="196" spans="1:13">
      <c r="A196" s="269">
        <v>186</v>
      </c>
      <c r="B196" s="278" t="s">
        <v>111</v>
      </c>
      <c r="C196" s="279">
        <v>888.15</v>
      </c>
      <c r="D196" s="280">
        <v>885.18333333333339</v>
      </c>
      <c r="E196" s="280">
        <v>877.96666666666681</v>
      </c>
      <c r="F196" s="280">
        <v>867.78333333333342</v>
      </c>
      <c r="G196" s="280">
        <v>860.56666666666683</v>
      </c>
      <c r="H196" s="280">
        <v>895.36666666666679</v>
      </c>
      <c r="I196" s="280">
        <v>902.58333333333348</v>
      </c>
      <c r="J196" s="280">
        <v>912.76666666666677</v>
      </c>
      <c r="K196" s="278">
        <v>892.4</v>
      </c>
      <c r="L196" s="278">
        <v>875</v>
      </c>
      <c r="M196" s="278">
        <v>121.7487</v>
      </c>
    </row>
    <row r="197" spans="1:13">
      <c r="A197" s="269">
        <v>187</v>
      </c>
      <c r="B197" s="278" t="s">
        <v>254</v>
      </c>
      <c r="C197" s="279">
        <v>487.3</v>
      </c>
      <c r="D197" s="280">
        <v>491.09999999999997</v>
      </c>
      <c r="E197" s="280">
        <v>481.19999999999993</v>
      </c>
      <c r="F197" s="280">
        <v>475.09999999999997</v>
      </c>
      <c r="G197" s="280">
        <v>465.19999999999993</v>
      </c>
      <c r="H197" s="280">
        <v>497.19999999999993</v>
      </c>
      <c r="I197" s="280">
        <v>507.09999999999991</v>
      </c>
      <c r="J197" s="280">
        <v>513.19999999999993</v>
      </c>
      <c r="K197" s="278">
        <v>501</v>
      </c>
      <c r="L197" s="278">
        <v>485</v>
      </c>
      <c r="M197" s="278">
        <v>35.139789999999998</v>
      </c>
    </row>
    <row r="198" spans="1:13">
      <c r="A198" s="269">
        <v>188</v>
      </c>
      <c r="B198" s="278" t="s">
        <v>252</v>
      </c>
      <c r="C198" s="279">
        <v>769</v>
      </c>
      <c r="D198" s="280">
        <v>770.36666666666667</v>
      </c>
      <c r="E198" s="280">
        <v>756.73333333333335</v>
      </c>
      <c r="F198" s="280">
        <v>744.4666666666667</v>
      </c>
      <c r="G198" s="280">
        <v>730.83333333333337</v>
      </c>
      <c r="H198" s="280">
        <v>782.63333333333333</v>
      </c>
      <c r="I198" s="280">
        <v>796.26666666666677</v>
      </c>
      <c r="J198" s="280">
        <v>808.5333333333333</v>
      </c>
      <c r="K198" s="278">
        <v>784</v>
      </c>
      <c r="L198" s="278">
        <v>758.1</v>
      </c>
      <c r="M198" s="278">
        <v>1.2259100000000001</v>
      </c>
    </row>
    <row r="199" spans="1:13">
      <c r="A199" s="269">
        <v>189</v>
      </c>
      <c r="B199" s="278" t="s">
        <v>395</v>
      </c>
      <c r="C199" s="279">
        <v>154.15</v>
      </c>
      <c r="D199" s="280">
        <v>155.08333333333334</v>
      </c>
      <c r="E199" s="280">
        <v>152.16666666666669</v>
      </c>
      <c r="F199" s="280">
        <v>150.18333333333334</v>
      </c>
      <c r="G199" s="280">
        <v>147.26666666666668</v>
      </c>
      <c r="H199" s="280">
        <v>157.06666666666669</v>
      </c>
      <c r="I199" s="280">
        <v>159.98333333333338</v>
      </c>
      <c r="J199" s="280">
        <v>161.9666666666667</v>
      </c>
      <c r="K199" s="278">
        <v>158</v>
      </c>
      <c r="L199" s="278">
        <v>153.1</v>
      </c>
      <c r="M199" s="278">
        <v>3.7425099999999998</v>
      </c>
    </row>
    <row r="200" spans="1:13">
      <c r="A200" s="269">
        <v>190</v>
      </c>
      <c r="B200" s="278" t="s">
        <v>396</v>
      </c>
      <c r="C200" s="279">
        <v>241.25</v>
      </c>
      <c r="D200" s="280">
        <v>243.08333333333334</v>
      </c>
      <c r="E200" s="280">
        <v>236.16666666666669</v>
      </c>
      <c r="F200" s="280">
        <v>231.08333333333334</v>
      </c>
      <c r="G200" s="280">
        <v>224.16666666666669</v>
      </c>
      <c r="H200" s="280">
        <v>248.16666666666669</v>
      </c>
      <c r="I200" s="280">
        <v>255.08333333333337</v>
      </c>
      <c r="J200" s="280">
        <v>260.16666666666669</v>
      </c>
      <c r="K200" s="278">
        <v>250</v>
      </c>
      <c r="L200" s="278">
        <v>238</v>
      </c>
      <c r="M200" s="278">
        <v>8.3489999999999995E-2</v>
      </c>
    </row>
    <row r="201" spans="1:13">
      <c r="A201" s="269">
        <v>191</v>
      </c>
      <c r="B201" s="278" t="s">
        <v>112</v>
      </c>
      <c r="C201" s="279">
        <v>2193.5500000000002</v>
      </c>
      <c r="D201" s="280">
        <v>2204.1833333333334</v>
      </c>
      <c r="E201" s="280">
        <v>2159.3666666666668</v>
      </c>
      <c r="F201" s="280">
        <v>2125.1833333333334</v>
      </c>
      <c r="G201" s="280">
        <v>2080.3666666666668</v>
      </c>
      <c r="H201" s="280">
        <v>2238.3666666666668</v>
      </c>
      <c r="I201" s="280">
        <v>2283.1833333333334</v>
      </c>
      <c r="J201" s="280">
        <v>2317.3666666666668</v>
      </c>
      <c r="K201" s="278">
        <v>2249</v>
      </c>
      <c r="L201" s="278">
        <v>2170</v>
      </c>
      <c r="M201" s="278">
        <v>20.806519999999999</v>
      </c>
    </row>
    <row r="202" spans="1:13">
      <c r="A202" s="269">
        <v>192</v>
      </c>
      <c r="B202" s="278" t="s">
        <v>113</v>
      </c>
      <c r="C202" s="279">
        <v>246.2</v>
      </c>
      <c r="D202" s="280">
        <v>249.73333333333335</v>
      </c>
      <c r="E202" s="280">
        <v>241.4666666666667</v>
      </c>
      <c r="F202" s="280">
        <v>236.73333333333335</v>
      </c>
      <c r="G202" s="280">
        <v>228.4666666666667</v>
      </c>
      <c r="H202" s="280">
        <v>254.4666666666667</v>
      </c>
      <c r="I202" s="280">
        <v>262.73333333333335</v>
      </c>
      <c r="J202" s="280">
        <v>267.4666666666667</v>
      </c>
      <c r="K202" s="278">
        <v>258</v>
      </c>
      <c r="L202" s="278">
        <v>245</v>
      </c>
      <c r="M202" s="278">
        <v>3.6262300000000001</v>
      </c>
    </row>
    <row r="203" spans="1:13">
      <c r="A203" s="269">
        <v>193</v>
      </c>
      <c r="B203" s="278" t="s">
        <v>397</v>
      </c>
      <c r="C203" s="279">
        <v>10.35</v>
      </c>
      <c r="D203" s="280">
        <v>10.35</v>
      </c>
      <c r="E203" s="280">
        <v>10.199999999999999</v>
      </c>
      <c r="F203" s="280">
        <v>10.049999999999999</v>
      </c>
      <c r="G203" s="280">
        <v>9.8999999999999986</v>
      </c>
      <c r="H203" s="280">
        <v>10.5</v>
      </c>
      <c r="I203" s="280">
        <v>10.650000000000002</v>
      </c>
      <c r="J203" s="280">
        <v>10.8</v>
      </c>
      <c r="K203" s="278">
        <v>10.5</v>
      </c>
      <c r="L203" s="278">
        <v>10.199999999999999</v>
      </c>
      <c r="M203" s="278">
        <v>6.9060899999999998</v>
      </c>
    </row>
    <row r="204" spans="1:13">
      <c r="A204" s="269">
        <v>194</v>
      </c>
      <c r="B204" s="278" t="s">
        <v>399</v>
      </c>
      <c r="C204" s="279">
        <v>50.1</v>
      </c>
      <c r="D204" s="280">
        <v>50.75</v>
      </c>
      <c r="E204" s="280">
        <v>49.25</v>
      </c>
      <c r="F204" s="280">
        <v>48.4</v>
      </c>
      <c r="G204" s="280">
        <v>46.9</v>
      </c>
      <c r="H204" s="280">
        <v>51.6</v>
      </c>
      <c r="I204" s="280">
        <v>53.1</v>
      </c>
      <c r="J204" s="280">
        <v>53.95</v>
      </c>
      <c r="K204" s="278">
        <v>52.25</v>
      </c>
      <c r="L204" s="278">
        <v>49.9</v>
      </c>
      <c r="M204" s="278">
        <v>6.0511400000000002</v>
      </c>
    </row>
    <row r="205" spans="1:13">
      <c r="A205" s="269">
        <v>195</v>
      </c>
      <c r="B205" s="278" t="s">
        <v>115</v>
      </c>
      <c r="C205" s="279">
        <v>119.25</v>
      </c>
      <c r="D205" s="280">
        <v>119.18333333333334</v>
      </c>
      <c r="E205" s="280">
        <v>117.46666666666667</v>
      </c>
      <c r="F205" s="280">
        <v>115.68333333333334</v>
      </c>
      <c r="G205" s="280">
        <v>113.96666666666667</v>
      </c>
      <c r="H205" s="280">
        <v>120.96666666666667</v>
      </c>
      <c r="I205" s="280">
        <v>122.68333333333334</v>
      </c>
      <c r="J205" s="280">
        <v>124.46666666666667</v>
      </c>
      <c r="K205" s="278">
        <v>120.9</v>
      </c>
      <c r="L205" s="278">
        <v>117.4</v>
      </c>
      <c r="M205" s="278">
        <v>125.10164</v>
      </c>
    </row>
    <row r="206" spans="1:13">
      <c r="A206" s="269">
        <v>196</v>
      </c>
      <c r="B206" s="278" t="s">
        <v>401</v>
      </c>
      <c r="C206" s="279">
        <v>25.8</v>
      </c>
      <c r="D206" s="280">
        <v>25.933333333333334</v>
      </c>
      <c r="E206" s="280">
        <v>25.366666666666667</v>
      </c>
      <c r="F206" s="280">
        <v>24.933333333333334</v>
      </c>
      <c r="G206" s="280">
        <v>24.366666666666667</v>
      </c>
      <c r="H206" s="280">
        <v>26.366666666666667</v>
      </c>
      <c r="I206" s="280">
        <v>26.933333333333337</v>
      </c>
      <c r="J206" s="280">
        <v>27.366666666666667</v>
      </c>
      <c r="K206" s="278">
        <v>26.5</v>
      </c>
      <c r="L206" s="278">
        <v>25.5</v>
      </c>
      <c r="M206" s="278">
        <v>5.5727900000000004</v>
      </c>
    </row>
    <row r="207" spans="1:13">
      <c r="A207" s="269">
        <v>197</v>
      </c>
      <c r="B207" s="278" t="s">
        <v>116</v>
      </c>
      <c r="C207" s="279">
        <v>189.1</v>
      </c>
      <c r="D207" s="280">
        <v>190.54999999999998</v>
      </c>
      <c r="E207" s="280">
        <v>186.49999999999997</v>
      </c>
      <c r="F207" s="280">
        <v>183.89999999999998</v>
      </c>
      <c r="G207" s="280">
        <v>179.84999999999997</v>
      </c>
      <c r="H207" s="280">
        <v>193.14999999999998</v>
      </c>
      <c r="I207" s="280">
        <v>197.2</v>
      </c>
      <c r="J207" s="280">
        <v>199.79999999999998</v>
      </c>
      <c r="K207" s="278">
        <v>194.6</v>
      </c>
      <c r="L207" s="278">
        <v>187.95</v>
      </c>
      <c r="M207" s="278">
        <v>66.01491</v>
      </c>
    </row>
    <row r="208" spans="1:13">
      <c r="A208" s="269">
        <v>198</v>
      </c>
      <c r="B208" s="278" t="s">
        <v>117</v>
      </c>
      <c r="C208" s="279">
        <v>2032.1</v>
      </c>
      <c r="D208" s="280">
        <v>2025.25</v>
      </c>
      <c r="E208" s="280">
        <v>2012.85</v>
      </c>
      <c r="F208" s="280">
        <v>1993.6</v>
      </c>
      <c r="G208" s="280">
        <v>1981.1999999999998</v>
      </c>
      <c r="H208" s="280">
        <v>2044.5</v>
      </c>
      <c r="I208" s="280">
        <v>2056.9</v>
      </c>
      <c r="J208" s="280">
        <v>2076.15</v>
      </c>
      <c r="K208" s="278">
        <v>2037.65</v>
      </c>
      <c r="L208" s="278">
        <v>2006</v>
      </c>
      <c r="M208" s="278">
        <v>54.911760000000001</v>
      </c>
    </row>
    <row r="209" spans="1:13">
      <c r="A209" s="269">
        <v>199</v>
      </c>
      <c r="B209" s="278" t="s">
        <v>255</v>
      </c>
      <c r="C209" s="279">
        <v>192.65</v>
      </c>
      <c r="D209" s="280">
        <v>192.2833333333333</v>
      </c>
      <c r="E209" s="280">
        <v>189.56666666666661</v>
      </c>
      <c r="F209" s="280">
        <v>186.48333333333329</v>
      </c>
      <c r="G209" s="280">
        <v>183.76666666666659</v>
      </c>
      <c r="H209" s="280">
        <v>195.36666666666662</v>
      </c>
      <c r="I209" s="280">
        <v>198.08333333333331</v>
      </c>
      <c r="J209" s="280">
        <v>201.16666666666663</v>
      </c>
      <c r="K209" s="278">
        <v>195</v>
      </c>
      <c r="L209" s="278">
        <v>189.2</v>
      </c>
      <c r="M209" s="278">
        <v>26.426220000000001</v>
      </c>
    </row>
    <row r="210" spans="1:13">
      <c r="A210" s="269">
        <v>200</v>
      </c>
      <c r="B210" s="278" t="s">
        <v>402</v>
      </c>
      <c r="C210" s="279">
        <v>27395.45</v>
      </c>
      <c r="D210" s="280">
        <v>27517.149999999998</v>
      </c>
      <c r="E210" s="280">
        <v>27144.299999999996</v>
      </c>
      <c r="F210" s="280">
        <v>26893.149999999998</v>
      </c>
      <c r="G210" s="280">
        <v>26520.299999999996</v>
      </c>
      <c r="H210" s="280">
        <v>27768.299999999996</v>
      </c>
      <c r="I210" s="280">
        <v>28141.149999999994</v>
      </c>
      <c r="J210" s="280">
        <v>28392.299999999996</v>
      </c>
      <c r="K210" s="278">
        <v>27890</v>
      </c>
      <c r="L210" s="278">
        <v>27266</v>
      </c>
      <c r="M210" s="278">
        <v>1.797E-2</v>
      </c>
    </row>
    <row r="211" spans="1:13">
      <c r="A211" s="269">
        <v>201</v>
      </c>
      <c r="B211" s="278" t="s">
        <v>398</v>
      </c>
      <c r="C211" s="279">
        <v>45.7</v>
      </c>
      <c r="D211" s="280">
        <v>46.266666666666673</v>
      </c>
      <c r="E211" s="280">
        <v>44.633333333333347</v>
      </c>
      <c r="F211" s="280">
        <v>43.566666666666677</v>
      </c>
      <c r="G211" s="280">
        <v>41.933333333333351</v>
      </c>
      <c r="H211" s="280">
        <v>47.333333333333343</v>
      </c>
      <c r="I211" s="280">
        <v>48.966666666666669</v>
      </c>
      <c r="J211" s="280">
        <v>50.033333333333339</v>
      </c>
      <c r="K211" s="278">
        <v>47.9</v>
      </c>
      <c r="L211" s="278">
        <v>45.2</v>
      </c>
      <c r="M211" s="278">
        <v>4.57125</v>
      </c>
    </row>
    <row r="212" spans="1:13">
      <c r="A212" s="269">
        <v>202</v>
      </c>
      <c r="B212" s="278" t="s">
        <v>256</v>
      </c>
      <c r="C212" s="279">
        <v>24.4</v>
      </c>
      <c r="D212" s="280">
        <v>24.7</v>
      </c>
      <c r="E212" s="280">
        <v>23.799999999999997</v>
      </c>
      <c r="F212" s="280">
        <v>23.2</v>
      </c>
      <c r="G212" s="280">
        <v>22.299999999999997</v>
      </c>
      <c r="H212" s="280">
        <v>25.299999999999997</v>
      </c>
      <c r="I212" s="280">
        <v>26.199999999999996</v>
      </c>
      <c r="J212" s="280">
        <v>26.799999999999997</v>
      </c>
      <c r="K212" s="278">
        <v>25.6</v>
      </c>
      <c r="L212" s="278">
        <v>24.1</v>
      </c>
      <c r="M212" s="278">
        <v>51.847430000000003</v>
      </c>
    </row>
    <row r="213" spans="1:13">
      <c r="A213" s="269">
        <v>203</v>
      </c>
      <c r="B213" s="278" t="s">
        <v>416</v>
      </c>
      <c r="C213" s="279">
        <v>43.8</v>
      </c>
      <c r="D213" s="280">
        <v>44.266666666666673</v>
      </c>
      <c r="E213" s="280">
        <v>42.833333333333343</v>
      </c>
      <c r="F213" s="280">
        <v>41.866666666666667</v>
      </c>
      <c r="G213" s="280">
        <v>40.433333333333337</v>
      </c>
      <c r="H213" s="280">
        <v>45.233333333333348</v>
      </c>
      <c r="I213" s="280">
        <v>46.666666666666671</v>
      </c>
      <c r="J213" s="280">
        <v>47.633333333333354</v>
      </c>
      <c r="K213" s="278">
        <v>45.7</v>
      </c>
      <c r="L213" s="278">
        <v>43.3</v>
      </c>
      <c r="M213" s="278">
        <v>15.9986</v>
      </c>
    </row>
    <row r="214" spans="1:13">
      <c r="A214" s="269">
        <v>204</v>
      </c>
      <c r="B214" s="278" t="s">
        <v>118</v>
      </c>
      <c r="C214" s="279">
        <v>133.44999999999999</v>
      </c>
      <c r="D214" s="280">
        <v>132.26666666666668</v>
      </c>
      <c r="E214" s="280">
        <v>129.73333333333335</v>
      </c>
      <c r="F214" s="280">
        <v>126.01666666666668</v>
      </c>
      <c r="G214" s="280">
        <v>123.48333333333335</v>
      </c>
      <c r="H214" s="280">
        <v>135.98333333333335</v>
      </c>
      <c r="I214" s="280">
        <v>138.51666666666671</v>
      </c>
      <c r="J214" s="280">
        <v>142.23333333333335</v>
      </c>
      <c r="K214" s="278">
        <v>134.80000000000001</v>
      </c>
      <c r="L214" s="278">
        <v>128.55000000000001</v>
      </c>
      <c r="M214" s="278">
        <v>263.15670999999998</v>
      </c>
    </row>
    <row r="215" spans="1:13">
      <c r="A215" s="269">
        <v>205</v>
      </c>
      <c r="B215" s="278" t="s">
        <v>415</v>
      </c>
      <c r="C215" s="279">
        <v>37.799999999999997</v>
      </c>
      <c r="D215" s="280">
        <v>37.516666666666666</v>
      </c>
      <c r="E215" s="280">
        <v>36.333333333333329</v>
      </c>
      <c r="F215" s="280">
        <v>34.86666666666666</v>
      </c>
      <c r="G215" s="280">
        <v>33.683333333333323</v>
      </c>
      <c r="H215" s="280">
        <v>38.983333333333334</v>
      </c>
      <c r="I215" s="280">
        <v>40.166666666666671</v>
      </c>
      <c r="J215" s="280">
        <v>41.63333333333334</v>
      </c>
      <c r="K215" s="278">
        <v>38.700000000000003</v>
      </c>
      <c r="L215" s="278">
        <v>36.049999999999997</v>
      </c>
      <c r="M215" s="278">
        <v>1.3600300000000001</v>
      </c>
    </row>
    <row r="216" spans="1:13">
      <c r="A216" s="269">
        <v>206</v>
      </c>
      <c r="B216" s="278" t="s">
        <v>259</v>
      </c>
      <c r="C216" s="279">
        <v>87.5</v>
      </c>
      <c r="D216" s="280">
        <v>89.7</v>
      </c>
      <c r="E216" s="280">
        <v>85.300000000000011</v>
      </c>
      <c r="F216" s="280">
        <v>83.100000000000009</v>
      </c>
      <c r="G216" s="280">
        <v>78.700000000000017</v>
      </c>
      <c r="H216" s="280">
        <v>91.9</v>
      </c>
      <c r="I216" s="280">
        <v>96.300000000000011</v>
      </c>
      <c r="J216" s="280">
        <v>98.5</v>
      </c>
      <c r="K216" s="278">
        <v>94.1</v>
      </c>
      <c r="L216" s="278">
        <v>87.5</v>
      </c>
      <c r="M216" s="278">
        <v>8.3274799999999995</v>
      </c>
    </row>
    <row r="217" spans="1:13">
      <c r="A217" s="269">
        <v>207</v>
      </c>
      <c r="B217" s="278" t="s">
        <v>119</v>
      </c>
      <c r="C217" s="279">
        <v>322.7</v>
      </c>
      <c r="D217" s="280">
        <v>324.01666666666665</v>
      </c>
      <c r="E217" s="280">
        <v>317.48333333333329</v>
      </c>
      <c r="F217" s="280">
        <v>312.26666666666665</v>
      </c>
      <c r="G217" s="280">
        <v>305.73333333333329</v>
      </c>
      <c r="H217" s="280">
        <v>329.23333333333329</v>
      </c>
      <c r="I217" s="280">
        <v>335.76666666666659</v>
      </c>
      <c r="J217" s="280">
        <v>340.98333333333329</v>
      </c>
      <c r="K217" s="278">
        <v>330.55</v>
      </c>
      <c r="L217" s="278">
        <v>318.8</v>
      </c>
      <c r="M217" s="278">
        <v>318.29840999999999</v>
      </c>
    </row>
    <row r="218" spans="1:13">
      <c r="A218" s="269">
        <v>208</v>
      </c>
      <c r="B218" s="278" t="s">
        <v>257</v>
      </c>
      <c r="C218" s="279">
        <v>1233.4000000000001</v>
      </c>
      <c r="D218" s="280">
        <v>1236.5833333333333</v>
      </c>
      <c r="E218" s="280">
        <v>1213.1666666666665</v>
      </c>
      <c r="F218" s="280">
        <v>1192.9333333333332</v>
      </c>
      <c r="G218" s="280">
        <v>1169.5166666666664</v>
      </c>
      <c r="H218" s="280">
        <v>1256.8166666666666</v>
      </c>
      <c r="I218" s="280">
        <v>1280.2333333333331</v>
      </c>
      <c r="J218" s="280">
        <v>1300.4666666666667</v>
      </c>
      <c r="K218" s="278">
        <v>1260</v>
      </c>
      <c r="L218" s="278">
        <v>1216.3499999999999</v>
      </c>
      <c r="M218" s="278">
        <v>4.9193100000000003</v>
      </c>
    </row>
    <row r="219" spans="1:13">
      <c r="A219" s="269">
        <v>209</v>
      </c>
      <c r="B219" s="278" t="s">
        <v>120</v>
      </c>
      <c r="C219" s="279">
        <v>384.85</v>
      </c>
      <c r="D219" s="280">
        <v>383.35000000000008</v>
      </c>
      <c r="E219" s="280">
        <v>378.10000000000014</v>
      </c>
      <c r="F219" s="280">
        <v>371.35000000000008</v>
      </c>
      <c r="G219" s="280">
        <v>366.10000000000014</v>
      </c>
      <c r="H219" s="280">
        <v>390.10000000000014</v>
      </c>
      <c r="I219" s="280">
        <v>395.35</v>
      </c>
      <c r="J219" s="280">
        <v>402.10000000000014</v>
      </c>
      <c r="K219" s="278">
        <v>388.6</v>
      </c>
      <c r="L219" s="278">
        <v>376.6</v>
      </c>
      <c r="M219" s="278">
        <v>22.202940000000002</v>
      </c>
    </row>
    <row r="220" spans="1:13">
      <c r="A220" s="269">
        <v>210</v>
      </c>
      <c r="B220" s="278" t="s">
        <v>404</v>
      </c>
      <c r="C220" s="279">
        <v>2664.25</v>
      </c>
      <c r="D220" s="280">
        <v>2647.9666666666667</v>
      </c>
      <c r="E220" s="280">
        <v>2596.9333333333334</v>
      </c>
      <c r="F220" s="280">
        <v>2529.6166666666668</v>
      </c>
      <c r="G220" s="280">
        <v>2478.5833333333335</v>
      </c>
      <c r="H220" s="280">
        <v>2715.2833333333333</v>
      </c>
      <c r="I220" s="280">
        <v>2766.3166666666671</v>
      </c>
      <c r="J220" s="280">
        <v>2833.6333333333332</v>
      </c>
      <c r="K220" s="278">
        <v>2699</v>
      </c>
      <c r="L220" s="278">
        <v>2580.65</v>
      </c>
      <c r="M220" s="278">
        <v>5.8900000000000003E-3</v>
      </c>
    </row>
    <row r="221" spans="1:13">
      <c r="A221" s="269">
        <v>211</v>
      </c>
      <c r="B221" s="278" t="s">
        <v>258</v>
      </c>
      <c r="C221" s="279">
        <v>20.25</v>
      </c>
      <c r="D221" s="280">
        <v>20.366666666666667</v>
      </c>
      <c r="E221" s="280">
        <v>20.033333333333335</v>
      </c>
      <c r="F221" s="280">
        <v>19.816666666666666</v>
      </c>
      <c r="G221" s="280">
        <v>19.483333333333334</v>
      </c>
      <c r="H221" s="280">
        <v>20.583333333333336</v>
      </c>
      <c r="I221" s="280">
        <v>20.916666666666664</v>
      </c>
      <c r="J221" s="280">
        <v>21.133333333333336</v>
      </c>
      <c r="K221" s="278">
        <v>20.7</v>
      </c>
      <c r="L221" s="278">
        <v>20.149999999999999</v>
      </c>
      <c r="M221" s="278">
        <v>10.595039999999999</v>
      </c>
    </row>
    <row r="222" spans="1:13">
      <c r="A222" s="269">
        <v>212</v>
      </c>
      <c r="B222" s="278" t="s">
        <v>121</v>
      </c>
      <c r="C222" s="279">
        <v>4.8499999999999996</v>
      </c>
      <c r="D222" s="280">
        <v>4.8</v>
      </c>
      <c r="E222" s="280">
        <v>4.5999999999999996</v>
      </c>
      <c r="F222" s="280">
        <v>4.3499999999999996</v>
      </c>
      <c r="G222" s="280">
        <v>4.1499999999999995</v>
      </c>
      <c r="H222" s="280">
        <v>5.05</v>
      </c>
      <c r="I222" s="280">
        <v>5.2500000000000009</v>
      </c>
      <c r="J222" s="280">
        <v>5.5</v>
      </c>
      <c r="K222" s="278">
        <v>5</v>
      </c>
      <c r="L222" s="278">
        <v>4.55</v>
      </c>
      <c r="M222" s="278">
        <v>2321.3688200000001</v>
      </c>
    </row>
    <row r="223" spans="1:13">
      <c r="A223" s="269">
        <v>213</v>
      </c>
      <c r="B223" s="278" t="s">
        <v>405</v>
      </c>
      <c r="C223" s="279">
        <v>14</v>
      </c>
      <c r="D223" s="280">
        <v>14.016666666666666</v>
      </c>
      <c r="E223" s="280">
        <v>13.933333333333332</v>
      </c>
      <c r="F223" s="280">
        <v>13.866666666666665</v>
      </c>
      <c r="G223" s="280">
        <v>13.783333333333331</v>
      </c>
      <c r="H223" s="280">
        <v>14.083333333333332</v>
      </c>
      <c r="I223" s="280">
        <v>14.166666666666668</v>
      </c>
      <c r="J223" s="280">
        <v>14.233333333333333</v>
      </c>
      <c r="K223" s="278">
        <v>14.1</v>
      </c>
      <c r="L223" s="278">
        <v>13.95</v>
      </c>
      <c r="M223" s="278">
        <v>17.164850000000001</v>
      </c>
    </row>
    <row r="224" spans="1:13">
      <c r="A224" s="269">
        <v>214</v>
      </c>
      <c r="B224" s="278" t="s">
        <v>122</v>
      </c>
      <c r="C224" s="279">
        <v>20.85</v>
      </c>
      <c r="D224" s="280">
        <v>20.900000000000002</v>
      </c>
      <c r="E224" s="280">
        <v>20.650000000000006</v>
      </c>
      <c r="F224" s="280">
        <v>20.450000000000003</v>
      </c>
      <c r="G224" s="280">
        <v>20.200000000000006</v>
      </c>
      <c r="H224" s="280">
        <v>21.100000000000005</v>
      </c>
      <c r="I224" s="280">
        <v>21.349999999999998</v>
      </c>
      <c r="J224" s="280">
        <v>21.550000000000004</v>
      </c>
      <c r="K224" s="278">
        <v>21.15</v>
      </c>
      <c r="L224" s="278">
        <v>20.7</v>
      </c>
      <c r="M224" s="278">
        <v>207.50936999999999</v>
      </c>
    </row>
    <row r="225" spans="1:13">
      <c r="A225" s="269">
        <v>215</v>
      </c>
      <c r="B225" s="278" t="s">
        <v>417</v>
      </c>
      <c r="C225" s="279">
        <v>160.1</v>
      </c>
      <c r="D225" s="280">
        <v>161.36666666666667</v>
      </c>
      <c r="E225" s="280">
        <v>157.73333333333335</v>
      </c>
      <c r="F225" s="280">
        <v>155.36666666666667</v>
      </c>
      <c r="G225" s="280">
        <v>151.73333333333335</v>
      </c>
      <c r="H225" s="280">
        <v>163.73333333333335</v>
      </c>
      <c r="I225" s="280">
        <v>167.36666666666667</v>
      </c>
      <c r="J225" s="280">
        <v>169.73333333333335</v>
      </c>
      <c r="K225" s="278">
        <v>165</v>
      </c>
      <c r="L225" s="278">
        <v>159</v>
      </c>
      <c r="M225" s="278">
        <v>34.415999999999997</v>
      </c>
    </row>
    <row r="226" spans="1:13">
      <c r="A226" s="269">
        <v>216</v>
      </c>
      <c r="B226" s="278" t="s">
        <v>406</v>
      </c>
      <c r="C226" s="279">
        <v>365.7</v>
      </c>
      <c r="D226" s="280">
        <v>373.58333333333331</v>
      </c>
      <c r="E226" s="280">
        <v>354.16666666666663</v>
      </c>
      <c r="F226" s="280">
        <v>342.63333333333333</v>
      </c>
      <c r="G226" s="280">
        <v>323.21666666666664</v>
      </c>
      <c r="H226" s="280">
        <v>385.11666666666662</v>
      </c>
      <c r="I226" s="280">
        <v>404.53333333333325</v>
      </c>
      <c r="J226" s="280">
        <v>416.06666666666661</v>
      </c>
      <c r="K226" s="278">
        <v>393</v>
      </c>
      <c r="L226" s="278">
        <v>362.05</v>
      </c>
      <c r="M226" s="278">
        <v>0.83926999999999996</v>
      </c>
    </row>
    <row r="227" spans="1:13">
      <c r="A227" s="269">
        <v>217</v>
      </c>
      <c r="B227" s="278" t="s">
        <v>407</v>
      </c>
      <c r="C227" s="279">
        <v>4.2</v>
      </c>
      <c r="D227" s="280">
        <v>4.1833333333333327</v>
      </c>
      <c r="E227" s="280">
        <v>4.1166666666666654</v>
      </c>
      <c r="F227" s="280">
        <v>4.0333333333333323</v>
      </c>
      <c r="G227" s="280">
        <v>3.966666666666665</v>
      </c>
      <c r="H227" s="280">
        <v>4.2666666666666657</v>
      </c>
      <c r="I227" s="280">
        <v>4.3333333333333339</v>
      </c>
      <c r="J227" s="280">
        <v>4.4166666666666661</v>
      </c>
      <c r="K227" s="278">
        <v>4.25</v>
      </c>
      <c r="L227" s="278">
        <v>4.0999999999999996</v>
      </c>
      <c r="M227" s="278">
        <v>12.871639999999999</v>
      </c>
    </row>
    <row r="228" spans="1:13">
      <c r="A228" s="269">
        <v>218</v>
      </c>
      <c r="B228" s="278" t="s">
        <v>123</v>
      </c>
      <c r="C228" s="279">
        <v>456.6</v>
      </c>
      <c r="D228" s="280">
        <v>458.56666666666666</v>
      </c>
      <c r="E228" s="280">
        <v>449.63333333333333</v>
      </c>
      <c r="F228" s="280">
        <v>442.66666666666669</v>
      </c>
      <c r="G228" s="280">
        <v>433.73333333333335</v>
      </c>
      <c r="H228" s="280">
        <v>465.5333333333333</v>
      </c>
      <c r="I228" s="280">
        <v>474.46666666666658</v>
      </c>
      <c r="J228" s="280">
        <v>481.43333333333328</v>
      </c>
      <c r="K228" s="278">
        <v>467.5</v>
      </c>
      <c r="L228" s="278">
        <v>451.6</v>
      </c>
      <c r="M228" s="278">
        <v>28.49757</v>
      </c>
    </row>
    <row r="229" spans="1:13">
      <c r="A229" s="269">
        <v>219</v>
      </c>
      <c r="B229" s="278" t="s">
        <v>408</v>
      </c>
      <c r="C229" s="279">
        <v>70.2</v>
      </c>
      <c r="D229" s="280">
        <v>70.3</v>
      </c>
      <c r="E229" s="280">
        <v>68.899999999999991</v>
      </c>
      <c r="F229" s="280">
        <v>67.599999999999994</v>
      </c>
      <c r="G229" s="280">
        <v>66.199999999999989</v>
      </c>
      <c r="H229" s="280">
        <v>71.599999999999994</v>
      </c>
      <c r="I229" s="280">
        <v>73</v>
      </c>
      <c r="J229" s="280">
        <v>74.3</v>
      </c>
      <c r="K229" s="278">
        <v>71.7</v>
      </c>
      <c r="L229" s="278">
        <v>69</v>
      </c>
      <c r="M229" s="278">
        <v>0.71486000000000005</v>
      </c>
    </row>
    <row r="230" spans="1:13">
      <c r="A230" s="269">
        <v>220</v>
      </c>
      <c r="B230" s="278" t="s">
        <v>261</v>
      </c>
      <c r="C230" s="279">
        <v>67.849999999999994</v>
      </c>
      <c r="D230" s="280">
        <v>66.933333333333337</v>
      </c>
      <c r="E230" s="280">
        <v>65.466666666666669</v>
      </c>
      <c r="F230" s="280">
        <v>63.083333333333329</v>
      </c>
      <c r="G230" s="280">
        <v>61.61666666666666</v>
      </c>
      <c r="H230" s="280">
        <v>69.316666666666677</v>
      </c>
      <c r="I230" s="280">
        <v>70.783333333333346</v>
      </c>
      <c r="J230" s="280">
        <v>73.166666666666686</v>
      </c>
      <c r="K230" s="278">
        <v>68.400000000000006</v>
      </c>
      <c r="L230" s="278">
        <v>64.55</v>
      </c>
      <c r="M230" s="278">
        <v>35.027000000000001</v>
      </c>
    </row>
    <row r="231" spans="1:13">
      <c r="A231" s="269">
        <v>221</v>
      </c>
      <c r="B231" s="278" t="s">
        <v>413</v>
      </c>
      <c r="C231" s="279">
        <v>114.3</v>
      </c>
      <c r="D231" s="280">
        <v>111.13333333333333</v>
      </c>
      <c r="E231" s="280">
        <v>103.46666666666665</v>
      </c>
      <c r="F231" s="280">
        <v>92.633333333333326</v>
      </c>
      <c r="G231" s="280">
        <v>84.966666666666654</v>
      </c>
      <c r="H231" s="280">
        <v>121.96666666666665</v>
      </c>
      <c r="I231" s="280">
        <v>129.63333333333333</v>
      </c>
      <c r="J231" s="280">
        <v>140.46666666666664</v>
      </c>
      <c r="K231" s="278">
        <v>118.8</v>
      </c>
      <c r="L231" s="278">
        <v>100.3</v>
      </c>
      <c r="M231" s="278">
        <v>165.21943999999999</v>
      </c>
    </row>
    <row r="232" spans="1:13">
      <c r="A232" s="269">
        <v>222</v>
      </c>
      <c r="B232" s="278" t="s">
        <v>1617</v>
      </c>
      <c r="C232" s="279">
        <v>2297.35</v>
      </c>
      <c r="D232" s="280">
        <v>2272.8666666666668</v>
      </c>
      <c r="E232" s="280">
        <v>2226.7333333333336</v>
      </c>
      <c r="F232" s="280">
        <v>2156.1166666666668</v>
      </c>
      <c r="G232" s="280">
        <v>2109.9833333333336</v>
      </c>
      <c r="H232" s="280">
        <v>2343.4833333333336</v>
      </c>
      <c r="I232" s="280">
        <v>2389.6166666666668</v>
      </c>
      <c r="J232" s="280">
        <v>2460.2333333333336</v>
      </c>
      <c r="K232" s="278">
        <v>2319</v>
      </c>
      <c r="L232" s="278">
        <v>2202.25</v>
      </c>
      <c r="M232" s="278">
        <v>1.20252</v>
      </c>
    </row>
    <row r="233" spans="1:13">
      <c r="A233" s="269">
        <v>223</v>
      </c>
      <c r="B233" s="278" t="s">
        <v>260</v>
      </c>
      <c r="C233" s="279">
        <v>47.35</v>
      </c>
      <c r="D233" s="280">
        <v>47.433333333333337</v>
      </c>
      <c r="E233" s="280">
        <v>46.916666666666671</v>
      </c>
      <c r="F233" s="280">
        <v>46.483333333333334</v>
      </c>
      <c r="G233" s="280">
        <v>45.966666666666669</v>
      </c>
      <c r="H233" s="280">
        <v>47.866666666666674</v>
      </c>
      <c r="I233" s="280">
        <v>48.38333333333334</v>
      </c>
      <c r="J233" s="280">
        <v>48.816666666666677</v>
      </c>
      <c r="K233" s="278">
        <v>47.95</v>
      </c>
      <c r="L233" s="278">
        <v>47</v>
      </c>
      <c r="M233" s="278">
        <v>6.3781400000000001</v>
      </c>
    </row>
    <row r="234" spans="1:13">
      <c r="A234" s="269">
        <v>224</v>
      </c>
      <c r="B234" s="278" t="s">
        <v>124</v>
      </c>
      <c r="C234" s="279">
        <v>984</v>
      </c>
      <c r="D234" s="280">
        <v>973.80000000000007</v>
      </c>
      <c r="E234" s="280">
        <v>951.20000000000016</v>
      </c>
      <c r="F234" s="280">
        <v>918.40000000000009</v>
      </c>
      <c r="G234" s="280">
        <v>895.80000000000018</v>
      </c>
      <c r="H234" s="280">
        <v>1006.6000000000001</v>
      </c>
      <c r="I234" s="280">
        <v>1029.2</v>
      </c>
      <c r="J234" s="280">
        <v>1062</v>
      </c>
      <c r="K234" s="278">
        <v>996.4</v>
      </c>
      <c r="L234" s="278">
        <v>941</v>
      </c>
      <c r="M234" s="278">
        <v>40.448529999999998</v>
      </c>
    </row>
    <row r="235" spans="1:13">
      <c r="A235" s="269">
        <v>225</v>
      </c>
      <c r="B235" s="278" t="s">
        <v>419</v>
      </c>
      <c r="C235" s="279">
        <v>277.25</v>
      </c>
      <c r="D235" s="280">
        <v>277.25</v>
      </c>
      <c r="E235" s="280">
        <v>276</v>
      </c>
      <c r="F235" s="280">
        <v>274.75</v>
      </c>
      <c r="G235" s="280">
        <v>273.5</v>
      </c>
      <c r="H235" s="280">
        <v>278.5</v>
      </c>
      <c r="I235" s="280">
        <v>279.75</v>
      </c>
      <c r="J235" s="280">
        <v>281</v>
      </c>
      <c r="K235" s="278">
        <v>278.5</v>
      </c>
      <c r="L235" s="278">
        <v>276</v>
      </c>
      <c r="M235" s="278">
        <v>0.13983999999999999</v>
      </c>
    </row>
    <row r="236" spans="1:13">
      <c r="A236" s="269">
        <v>226</v>
      </c>
      <c r="B236" s="278" t="s">
        <v>125</v>
      </c>
      <c r="C236" s="279">
        <v>418.7</v>
      </c>
      <c r="D236" s="280">
        <v>422.26666666666671</v>
      </c>
      <c r="E236" s="280">
        <v>413.53333333333342</v>
      </c>
      <c r="F236" s="280">
        <v>408.36666666666673</v>
      </c>
      <c r="G236" s="280">
        <v>399.63333333333344</v>
      </c>
      <c r="H236" s="280">
        <v>427.43333333333339</v>
      </c>
      <c r="I236" s="280">
        <v>436.16666666666663</v>
      </c>
      <c r="J236" s="280">
        <v>441.33333333333337</v>
      </c>
      <c r="K236" s="278">
        <v>431</v>
      </c>
      <c r="L236" s="278">
        <v>417.1</v>
      </c>
      <c r="M236" s="278">
        <v>148.49518</v>
      </c>
    </row>
    <row r="237" spans="1:13">
      <c r="A237" s="269">
        <v>227</v>
      </c>
      <c r="B237" s="278" t="s">
        <v>420</v>
      </c>
      <c r="C237" s="279">
        <v>52.1</v>
      </c>
      <c r="D237" s="280">
        <v>52.266666666666673</v>
      </c>
      <c r="E237" s="280">
        <v>50.733333333333348</v>
      </c>
      <c r="F237" s="280">
        <v>49.366666666666674</v>
      </c>
      <c r="G237" s="280">
        <v>47.83333333333335</v>
      </c>
      <c r="H237" s="280">
        <v>53.633333333333347</v>
      </c>
      <c r="I237" s="280">
        <v>55.166666666666664</v>
      </c>
      <c r="J237" s="280">
        <v>56.533333333333346</v>
      </c>
      <c r="K237" s="278">
        <v>53.8</v>
      </c>
      <c r="L237" s="278">
        <v>50.9</v>
      </c>
      <c r="M237" s="278">
        <v>3.0212599999999998</v>
      </c>
    </row>
    <row r="238" spans="1:13">
      <c r="A238" s="269">
        <v>228</v>
      </c>
      <c r="B238" s="278" t="s">
        <v>126</v>
      </c>
      <c r="C238" s="279">
        <v>202.5</v>
      </c>
      <c r="D238" s="280">
        <v>203.54999999999998</v>
      </c>
      <c r="E238" s="280">
        <v>199.64999999999998</v>
      </c>
      <c r="F238" s="280">
        <v>196.79999999999998</v>
      </c>
      <c r="G238" s="280">
        <v>192.89999999999998</v>
      </c>
      <c r="H238" s="280">
        <v>206.39999999999998</v>
      </c>
      <c r="I238" s="280">
        <v>210.3</v>
      </c>
      <c r="J238" s="280">
        <v>213.14999999999998</v>
      </c>
      <c r="K238" s="278">
        <v>207.45</v>
      </c>
      <c r="L238" s="278">
        <v>200.7</v>
      </c>
      <c r="M238" s="278">
        <v>119.10823000000001</v>
      </c>
    </row>
    <row r="239" spans="1:13">
      <c r="A239" s="269">
        <v>229</v>
      </c>
      <c r="B239" s="278" t="s">
        <v>127</v>
      </c>
      <c r="C239" s="279">
        <v>652.29999999999995</v>
      </c>
      <c r="D239" s="280">
        <v>654.6</v>
      </c>
      <c r="E239" s="280">
        <v>644.40000000000009</v>
      </c>
      <c r="F239" s="280">
        <v>636.50000000000011</v>
      </c>
      <c r="G239" s="280">
        <v>626.30000000000018</v>
      </c>
      <c r="H239" s="280">
        <v>662.5</v>
      </c>
      <c r="I239" s="280">
        <v>672.7</v>
      </c>
      <c r="J239" s="280">
        <v>680.59999999999991</v>
      </c>
      <c r="K239" s="278">
        <v>664.8</v>
      </c>
      <c r="L239" s="278">
        <v>646.70000000000005</v>
      </c>
      <c r="M239" s="278">
        <v>92.553529999999995</v>
      </c>
    </row>
    <row r="240" spans="1:13">
      <c r="A240" s="269">
        <v>230</v>
      </c>
      <c r="B240" s="278" t="s">
        <v>421</v>
      </c>
      <c r="C240" s="279">
        <v>193.15</v>
      </c>
      <c r="D240" s="280">
        <v>195.18333333333331</v>
      </c>
      <c r="E240" s="280">
        <v>189.01666666666662</v>
      </c>
      <c r="F240" s="280">
        <v>184.88333333333333</v>
      </c>
      <c r="G240" s="280">
        <v>178.71666666666664</v>
      </c>
      <c r="H240" s="280">
        <v>199.31666666666661</v>
      </c>
      <c r="I240" s="280">
        <v>205.48333333333329</v>
      </c>
      <c r="J240" s="280">
        <v>209.61666666666659</v>
      </c>
      <c r="K240" s="278">
        <v>201.35</v>
      </c>
      <c r="L240" s="278">
        <v>191.05</v>
      </c>
      <c r="M240" s="278">
        <v>15.23404</v>
      </c>
    </row>
    <row r="241" spans="1:13">
      <c r="A241" s="269">
        <v>231</v>
      </c>
      <c r="B241" s="278" t="s">
        <v>422</v>
      </c>
      <c r="C241" s="279">
        <v>68</v>
      </c>
      <c r="D241" s="280">
        <v>67.983333333333334</v>
      </c>
      <c r="E241" s="280">
        <v>66.016666666666666</v>
      </c>
      <c r="F241" s="280">
        <v>64.033333333333331</v>
      </c>
      <c r="G241" s="280">
        <v>62.066666666666663</v>
      </c>
      <c r="H241" s="280">
        <v>69.966666666666669</v>
      </c>
      <c r="I241" s="280">
        <v>71.933333333333337</v>
      </c>
      <c r="J241" s="280">
        <v>73.916666666666671</v>
      </c>
      <c r="K241" s="278">
        <v>69.95</v>
      </c>
      <c r="L241" s="278">
        <v>66</v>
      </c>
      <c r="M241" s="278">
        <v>1.0449200000000001</v>
      </c>
    </row>
    <row r="242" spans="1:13">
      <c r="A242" s="269">
        <v>232</v>
      </c>
      <c r="B242" s="278" t="s">
        <v>418</v>
      </c>
      <c r="C242" s="279">
        <v>7.4</v>
      </c>
      <c r="D242" s="280">
        <v>7.3666666666666671</v>
      </c>
      <c r="E242" s="280">
        <v>7.2833333333333341</v>
      </c>
      <c r="F242" s="280">
        <v>7.166666666666667</v>
      </c>
      <c r="G242" s="280">
        <v>7.0833333333333339</v>
      </c>
      <c r="H242" s="280">
        <v>7.4833333333333343</v>
      </c>
      <c r="I242" s="280">
        <v>7.5666666666666664</v>
      </c>
      <c r="J242" s="280">
        <v>7.6833333333333345</v>
      </c>
      <c r="K242" s="278">
        <v>7.45</v>
      </c>
      <c r="L242" s="278">
        <v>7.25</v>
      </c>
      <c r="M242" s="278">
        <v>4.7801999999999998</v>
      </c>
    </row>
    <row r="243" spans="1:13">
      <c r="A243" s="269">
        <v>233</v>
      </c>
      <c r="B243" s="278" t="s">
        <v>128</v>
      </c>
      <c r="C243" s="279">
        <v>75.5</v>
      </c>
      <c r="D243" s="280">
        <v>75.7</v>
      </c>
      <c r="E243" s="280">
        <v>75</v>
      </c>
      <c r="F243" s="280">
        <v>74.5</v>
      </c>
      <c r="G243" s="280">
        <v>73.8</v>
      </c>
      <c r="H243" s="280">
        <v>76.2</v>
      </c>
      <c r="I243" s="280">
        <v>76.90000000000002</v>
      </c>
      <c r="J243" s="280">
        <v>77.400000000000006</v>
      </c>
      <c r="K243" s="278">
        <v>76.400000000000006</v>
      </c>
      <c r="L243" s="278">
        <v>75.2</v>
      </c>
      <c r="M243" s="278">
        <v>158.18086</v>
      </c>
    </row>
    <row r="244" spans="1:13">
      <c r="A244" s="269">
        <v>234</v>
      </c>
      <c r="B244" s="278" t="s">
        <v>263</v>
      </c>
      <c r="C244" s="279">
        <v>1591.6</v>
      </c>
      <c r="D244" s="280">
        <v>1580.2166666666665</v>
      </c>
      <c r="E244" s="280">
        <v>1550.4333333333329</v>
      </c>
      <c r="F244" s="280">
        <v>1509.2666666666664</v>
      </c>
      <c r="G244" s="280">
        <v>1479.4833333333329</v>
      </c>
      <c r="H244" s="280">
        <v>1621.383333333333</v>
      </c>
      <c r="I244" s="280">
        <v>1651.1666666666663</v>
      </c>
      <c r="J244" s="280">
        <v>1692.333333333333</v>
      </c>
      <c r="K244" s="278">
        <v>1610</v>
      </c>
      <c r="L244" s="278">
        <v>1539.05</v>
      </c>
      <c r="M244" s="278">
        <v>3.5291299999999999</v>
      </c>
    </row>
    <row r="245" spans="1:13">
      <c r="A245" s="269">
        <v>235</v>
      </c>
      <c r="B245" s="278" t="s">
        <v>409</v>
      </c>
      <c r="C245" s="279">
        <v>64.099999999999994</v>
      </c>
      <c r="D245" s="280">
        <v>64.533333333333331</v>
      </c>
      <c r="E245" s="280">
        <v>63.166666666666657</v>
      </c>
      <c r="F245" s="280">
        <v>62.233333333333327</v>
      </c>
      <c r="G245" s="280">
        <v>60.866666666666653</v>
      </c>
      <c r="H245" s="280">
        <v>65.466666666666669</v>
      </c>
      <c r="I245" s="280">
        <v>66.833333333333343</v>
      </c>
      <c r="J245" s="280">
        <v>67.766666666666666</v>
      </c>
      <c r="K245" s="278">
        <v>65.900000000000006</v>
      </c>
      <c r="L245" s="278">
        <v>63.6</v>
      </c>
      <c r="M245" s="278">
        <v>10.191940000000001</v>
      </c>
    </row>
    <row r="246" spans="1:13">
      <c r="A246" s="269">
        <v>236</v>
      </c>
      <c r="B246" s="278" t="s">
        <v>410</v>
      </c>
      <c r="C246" s="279">
        <v>86.5</v>
      </c>
      <c r="D246" s="280">
        <v>86.816666666666663</v>
      </c>
      <c r="E246" s="280">
        <v>85.133333333333326</v>
      </c>
      <c r="F246" s="280">
        <v>83.766666666666666</v>
      </c>
      <c r="G246" s="280">
        <v>82.083333333333329</v>
      </c>
      <c r="H246" s="280">
        <v>88.183333333333323</v>
      </c>
      <c r="I246" s="280">
        <v>89.86666666666666</v>
      </c>
      <c r="J246" s="280">
        <v>91.23333333333332</v>
      </c>
      <c r="K246" s="278">
        <v>88.5</v>
      </c>
      <c r="L246" s="278">
        <v>85.45</v>
      </c>
      <c r="M246" s="278">
        <v>6.4648000000000003</v>
      </c>
    </row>
    <row r="247" spans="1:13">
      <c r="A247" s="269">
        <v>237</v>
      </c>
      <c r="B247" s="278" t="s">
        <v>403</v>
      </c>
      <c r="C247" s="279">
        <v>355.35</v>
      </c>
      <c r="D247" s="280">
        <v>360.7833333333333</v>
      </c>
      <c r="E247" s="280">
        <v>348.56666666666661</v>
      </c>
      <c r="F247" s="280">
        <v>341.7833333333333</v>
      </c>
      <c r="G247" s="280">
        <v>329.56666666666661</v>
      </c>
      <c r="H247" s="280">
        <v>367.56666666666661</v>
      </c>
      <c r="I247" s="280">
        <v>379.7833333333333</v>
      </c>
      <c r="J247" s="280">
        <v>386.56666666666661</v>
      </c>
      <c r="K247" s="278">
        <v>373</v>
      </c>
      <c r="L247" s="278">
        <v>354</v>
      </c>
      <c r="M247" s="278">
        <v>5.0872299999999999</v>
      </c>
    </row>
    <row r="248" spans="1:13">
      <c r="A248" s="269">
        <v>238</v>
      </c>
      <c r="B248" s="278" t="s">
        <v>129</v>
      </c>
      <c r="C248" s="279">
        <v>164.65</v>
      </c>
      <c r="D248" s="280">
        <v>163.76666666666665</v>
      </c>
      <c r="E248" s="280">
        <v>162.0333333333333</v>
      </c>
      <c r="F248" s="280">
        <v>159.41666666666666</v>
      </c>
      <c r="G248" s="280">
        <v>157.68333333333331</v>
      </c>
      <c r="H248" s="280">
        <v>166.3833333333333</v>
      </c>
      <c r="I248" s="280">
        <v>168.11666666666665</v>
      </c>
      <c r="J248" s="280">
        <v>170.73333333333329</v>
      </c>
      <c r="K248" s="278">
        <v>165.5</v>
      </c>
      <c r="L248" s="278">
        <v>161.15</v>
      </c>
      <c r="M248" s="278">
        <v>149.50688</v>
      </c>
    </row>
    <row r="249" spans="1:13">
      <c r="A249" s="269">
        <v>239</v>
      </c>
      <c r="B249" s="278" t="s">
        <v>414</v>
      </c>
      <c r="C249" s="279">
        <v>162.44999999999999</v>
      </c>
      <c r="D249" s="280">
        <v>158.88333333333335</v>
      </c>
      <c r="E249" s="280">
        <v>154.3666666666667</v>
      </c>
      <c r="F249" s="280">
        <v>146.28333333333336</v>
      </c>
      <c r="G249" s="280">
        <v>141.76666666666671</v>
      </c>
      <c r="H249" s="280">
        <v>166.9666666666667</v>
      </c>
      <c r="I249" s="280">
        <v>171.48333333333335</v>
      </c>
      <c r="J249" s="280">
        <v>179.56666666666669</v>
      </c>
      <c r="K249" s="278">
        <v>163.4</v>
      </c>
      <c r="L249" s="278">
        <v>150.80000000000001</v>
      </c>
      <c r="M249" s="278">
        <v>0.65763000000000005</v>
      </c>
    </row>
    <row r="250" spans="1:13">
      <c r="A250" s="269">
        <v>240</v>
      </c>
      <c r="B250" s="278" t="s">
        <v>411</v>
      </c>
      <c r="C250" s="279">
        <v>36.799999999999997</v>
      </c>
      <c r="D250" s="280">
        <v>36.466666666666669</v>
      </c>
      <c r="E250" s="280">
        <v>35.583333333333336</v>
      </c>
      <c r="F250" s="280">
        <v>34.366666666666667</v>
      </c>
      <c r="G250" s="280">
        <v>33.483333333333334</v>
      </c>
      <c r="H250" s="280">
        <v>37.683333333333337</v>
      </c>
      <c r="I250" s="280">
        <v>38.566666666666663</v>
      </c>
      <c r="J250" s="280">
        <v>39.783333333333339</v>
      </c>
      <c r="K250" s="278">
        <v>37.35</v>
      </c>
      <c r="L250" s="278">
        <v>35.25</v>
      </c>
      <c r="M250" s="278">
        <v>1.0034799999999999</v>
      </c>
    </row>
    <row r="251" spans="1:13">
      <c r="A251" s="269">
        <v>241</v>
      </c>
      <c r="B251" s="278" t="s">
        <v>412</v>
      </c>
      <c r="C251" s="279">
        <v>86.25</v>
      </c>
      <c r="D251" s="280">
        <v>84.7</v>
      </c>
      <c r="E251" s="280">
        <v>82.4</v>
      </c>
      <c r="F251" s="280">
        <v>78.55</v>
      </c>
      <c r="G251" s="280">
        <v>76.25</v>
      </c>
      <c r="H251" s="280">
        <v>88.550000000000011</v>
      </c>
      <c r="I251" s="280">
        <v>90.85</v>
      </c>
      <c r="J251" s="280">
        <v>94.700000000000017</v>
      </c>
      <c r="K251" s="278">
        <v>87</v>
      </c>
      <c r="L251" s="278">
        <v>80.849999999999994</v>
      </c>
      <c r="M251" s="278">
        <v>15.425470000000001</v>
      </c>
    </row>
    <row r="252" spans="1:13">
      <c r="A252" s="269">
        <v>242</v>
      </c>
      <c r="B252" s="278" t="s">
        <v>432</v>
      </c>
      <c r="C252" s="279">
        <v>13</v>
      </c>
      <c r="D252" s="280">
        <v>13.033333333333331</v>
      </c>
      <c r="E252" s="280">
        <v>12.666666666666663</v>
      </c>
      <c r="F252" s="280">
        <v>12.33333333333333</v>
      </c>
      <c r="G252" s="280">
        <v>11.966666666666661</v>
      </c>
      <c r="H252" s="280">
        <v>13.366666666666664</v>
      </c>
      <c r="I252" s="280">
        <v>13.733333333333331</v>
      </c>
      <c r="J252" s="280">
        <v>14.066666666666665</v>
      </c>
      <c r="K252" s="278">
        <v>13.4</v>
      </c>
      <c r="L252" s="278">
        <v>12.7</v>
      </c>
      <c r="M252" s="278">
        <v>12.774190000000001</v>
      </c>
    </row>
    <row r="253" spans="1:13">
      <c r="A253" s="269">
        <v>243</v>
      </c>
      <c r="B253" s="278" t="s">
        <v>429</v>
      </c>
      <c r="C253" s="279">
        <v>37.25</v>
      </c>
      <c r="D253" s="280">
        <v>37.450000000000003</v>
      </c>
      <c r="E253" s="280">
        <v>36.500000000000007</v>
      </c>
      <c r="F253" s="280">
        <v>35.750000000000007</v>
      </c>
      <c r="G253" s="280">
        <v>34.800000000000011</v>
      </c>
      <c r="H253" s="280">
        <v>38.200000000000003</v>
      </c>
      <c r="I253" s="280">
        <v>39.149999999999991</v>
      </c>
      <c r="J253" s="280">
        <v>39.9</v>
      </c>
      <c r="K253" s="278">
        <v>38.4</v>
      </c>
      <c r="L253" s="278">
        <v>36.700000000000003</v>
      </c>
      <c r="M253" s="278">
        <v>1.63171</v>
      </c>
    </row>
    <row r="254" spans="1:13">
      <c r="A254" s="269">
        <v>244</v>
      </c>
      <c r="B254" s="278" t="s">
        <v>430</v>
      </c>
      <c r="C254" s="279">
        <v>69.55</v>
      </c>
      <c r="D254" s="280">
        <v>69.3</v>
      </c>
      <c r="E254" s="280">
        <v>67.3</v>
      </c>
      <c r="F254" s="280">
        <v>65.05</v>
      </c>
      <c r="G254" s="280">
        <v>63.05</v>
      </c>
      <c r="H254" s="280">
        <v>71.55</v>
      </c>
      <c r="I254" s="280">
        <v>73.55</v>
      </c>
      <c r="J254" s="280">
        <v>75.8</v>
      </c>
      <c r="K254" s="278">
        <v>71.3</v>
      </c>
      <c r="L254" s="278">
        <v>67.05</v>
      </c>
      <c r="M254" s="278">
        <v>14.361610000000001</v>
      </c>
    </row>
    <row r="255" spans="1:13">
      <c r="A255" s="269">
        <v>245</v>
      </c>
      <c r="B255" s="278" t="s">
        <v>433</v>
      </c>
      <c r="C255" s="279">
        <v>23.8</v>
      </c>
      <c r="D255" s="280">
        <v>23.95</v>
      </c>
      <c r="E255" s="280">
        <v>23.5</v>
      </c>
      <c r="F255" s="280">
        <v>23.2</v>
      </c>
      <c r="G255" s="280">
        <v>22.75</v>
      </c>
      <c r="H255" s="280">
        <v>24.25</v>
      </c>
      <c r="I255" s="280">
        <v>24.699999999999996</v>
      </c>
      <c r="J255" s="280">
        <v>25</v>
      </c>
      <c r="K255" s="278">
        <v>24.4</v>
      </c>
      <c r="L255" s="278">
        <v>23.65</v>
      </c>
      <c r="M255" s="278">
        <v>4.9037600000000001</v>
      </c>
    </row>
    <row r="256" spans="1:13">
      <c r="A256" s="269">
        <v>246</v>
      </c>
      <c r="B256" s="278" t="s">
        <v>423</v>
      </c>
      <c r="C256" s="279">
        <v>634.25</v>
      </c>
      <c r="D256" s="280">
        <v>631.51666666666665</v>
      </c>
      <c r="E256" s="280">
        <v>623.7833333333333</v>
      </c>
      <c r="F256" s="280">
        <v>613.31666666666661</v>
      </c>
      <c r="G256" s="280">
        <v>605.58333333333326</v>
      </c>
      <c r="H256" s="280">
        <v>641.98333333333335</v>
      </c>
      <c r="I256" s="280">
        <v>649.7166666666667</v>
      </c>
      <c r="J256" s="280">
        <v>660.18333333333339</v>
      </c>
      <c r="K256" s="278">
        <v>639.25</v>
      </c>
      <c r="L256" s="278">
        <v>621.04999999999995</v>
      </c>
      <c r="M256" s="278">
        <v>1.8078099999999999</v>
      </c>
    </row>
    <row r="257" spans="1:13">
      <c r="A257" s="269">
        <v>247</v>
      </c>
      <c r="B257" s="278" t="s">
        <v>437</v>
      </c>
      <c r="C257" s="279">
        <v>2201.0500000000002</v>
      </c>
      <c r="D257" s="280">
        <v>2210.3333333333335</v>
      </c>
      <c r="E257" s="280">
        <v>2170.7166666666672</v>
      </c>
      <c r="F257" s="280">
        <v>2140.3833333333337</v>
      </c>
      <c r="G257" s="280">
        <v>2100.7666666666673</v>
      </c>
      <c r="H257" s="280">
        <v>2240.666666666667</v>
      </c>
      <c r="I257" s="280">
        <v>2280.2833333333328</v>
      </c>
      <c r="J257" s="280">
        <v>2310.6166666666668</v>
      </c>
      <c r="K257" s="278">
        <v>2249.9499999999998</v>
      </c>
      <c r="L257" s="278">
        <v>2180</v>
      </c>
      <c r="M257" s="278">
        <v>2.121E-2</v>
      </c>
    </row>
    <row r="258" spans="1:13">
      <c r="A258" s="269">
        <v>248</v>
      </c>
      <c r="B258" s="278" t="s">
        <v>434</v>
      </c>
      <c r="C258" s="279">
        <v>51.75</v>
      </c>
      <c r="D258" s="280">
        <v>52.016666666666673</v>
      </c>
      <c r="E258" s="280">
        <v>51.233333333333348</v>
      </c>
      <c r="F258" s="280">
        <v>50.716666666666676</v>
      </c>
      <c r="G258" s="280">
        <v>49.933333333333351</v>
      </c>
      <c r="H258" s="280">
        <v>52.533333333333346</v>
      </c>
      <c r="I258" s="280">
        <v>53.316666666666663</v>
      </c>
      <c r="J258" s="280">
        <v>53.833333333333343</v>
      </c>
      <c r="K258" s="278">
        <v>52.8</v>
      </c>
      <c r="L258" s="278">
        <v>51.5</v>
      </c>
      <c r="M258" s="278">
        <v>4.2776399999999999</v>
      </c>
    </row>
    <row r="259" spans="1:13">
      <c r="A259" s="269">
        <v>249</v>
      </c>
      <c r="B259" s="278" t="s">
        <v>130</v>
      </c>
      <c r="C259" s="279">
        <v>94.55</v>
      </c>
      <c r="D259" s="280">
        <v>94.34999999999998</v>
      </c>
      <c r="E259" s="280">
        <v>92.099999999999966</v>
      </c>
      <c r="F259" s="280">
        <v>89.649999999999991</v>
      </c>
      <c r="G259" s="280">
        <v>87.399999999999977</v>
      </c>
      <c r="H259" s="280">
        <v>96.799999999999955</v>
      </c>
      <c r="I259" s="280">
        <v>99.049999999999983</v>
      </c>
      <c r="J259" s="280">
        <v>101.49999999999994</v>
      </c>
      <c r="K259" s="278">
        <v>96.6</v>
      </c>
      <c r="L259" s="278">
        <v>91.9</v>
      </c>
      <c r="M259" s="278">
        <v>226.61797000000001</v>
      </c>
    </row>
    <row r="260" spans="1:13">
      <c r="A260" s="269">
        <v>250</v>
      </c>
      <c r="B260" s="278" t="s">
        <v>431</v>
      </c>
      <c r="C260" s="279">
        <v>6.95</v>
      </c>
      <c r="D260" s="280">
        <v>6.95</v>
      </c>
      <c r="E260" s="280">
        <v>6.95</v>
      </c>
      <c r="F260" s="280">
        <v>6.95</v>
      </c>
      <c r="G260" s="280">
        <v>6.95</v>
      </c>
      <c r="H260" s="280">
        <v>6.95</v>
      </c>
      <c r="I260" s="280">
        <v>6.95</v>
      </c>
      <c r="J260" s="280">
        <v>6.95</v>
      </c>
      <c r="K260" s="278">
        <v>6.95</v>
      </c>
      <c r="L260" s="278">
        <v>6.95</v>
      </c>
      <c r="M260" s="278">
        <v>5.0400999999999998</v>
      </c>
    </row>
    <row r="261" spans="1:13">
      <c r="A261" s="269">
        <v>251</v>
      </c>
      <c r="B261" s="278" t="s">
        <v>424</v>
      </c>
      <c r="C261" s="279">
        <v>1099.2</v>
      </c>
      <c r="D261" s="280">
        <v>1096.4333333333334</v>
      </c>
      <c r="E261" s="280">
        <v>1087.7666666666669</v>
      </c>
      <c r="F261" s="280">
        <v>1076.3333333333335</v>
      </c>
      <c r="G261" s="280">
        <v>1067.666666666667</v>
      </c>
      <c r="H261" s="280">
        <v>1107.8666666666668</v>
      </c>
      <c r="I261" s="280">
        <v>1116.5333333333333</v>
      </c>
      <c r="J261" s="280">
        <v>1127.9666666666667</v>
      </c>
      <c r="K261" s="278">
        <v>1105.0999999999999</v>
      </c>
      <c r="L261" s="278">
        <v>1085</v>
      </c>
      <c r="M261" s="278">
        <v>0.32496000000000003</v>
      </c>
    </row>
    <row r="262" spans="1:13">
      <c r="A262" s="269">
        <v>252</v>
      </c>
      <c r="B262" s="278" t="s">
        <v>425</v>
      </c>
      <c r="C262" s="279">
        <v>193.9</v>
      </c>
      <c r="D262" s="280">
        <v>195.63333333333333</v>
      </c>
      <c r="E262" s="280">
        <v>191.26666666666665</v>
      </c>
      <c r="F262" s="280">
        <v>188.63333333333333</v>
      </c>
      <c r="G262" s="280">
        <v>184.26666666666665</v>
      </c>
      <c r="H262" s="280">
        <v>198.26666666666665</v>
      </c>
      <c r="I262" s="280">
        <v>202.63333333333333</v>
      </c>
      <c r="J262" s="280">
        <v>205.26666666666665</v>
      </c>
      <c r="K262" s="278">
        <v>200</v>
      </c>
      <c r="L262" s="278">
        <v>193</v>
      </c>
      <c r="M262" s="278">
        <v>3.07599</v>
      </c>
    </row>
    <row r="263" spans="1:13">
      <c r="A263" s="269">
        <v>253</v>
      </c>
      <c r="B263" s="278" t="s">
        <v>426</v>
      </c>
      <c r="C263" s="279">
        <v>90.6</v>
      </c>
      <c r="D263" s="280">
        <v>91</v>
      </c>
      <c r="E263" s="280">
        <v>89.1</v>
      </c>
      <c r="F263" s="280">
        <v>87.6</v>
      </c>
      <c r="G263" s="280">
        <v>85.699999999999989</v>
      </c>
      <c r="H263" s="280">
        <v>92.5</v>
      </c>
      <c r="I263" s="280">
        <v>94.4</v>
      </c>
      <c r="J263" s="280">
        <v>95.9</v>
      </c>
      <c r="K263" s="278">
        <v>92.9</v>
      </c>
      <c r="L263" s="278">
        <v>89.5</v>
      </c>
      <c r="M263" s="278">
        <v>10.889900000000001</v>
      </c>
    </row>
    <row r="264" spans="1:13">
      <c r="A264" s="269">
        <v>254</v>
      </c>
      <c r="B264" s="278" t="s">
        <v>427</v>
      </c>
      <c r="C264" s="279">
        <v>50.15</v>
      </c>
      <c r="D264" s="280">
        <v>50.199999999999996</v>
      </c>
      <c r="E264" s="280">
        <v>49.599999999999994</v>
      </c>
      <c r="F264" s="280">
        <v>49.05</v>
      </c>
      <c r="G264" s="280">
        <v>48.449999999999996</v>
      </c>
      <c r="H264" s="280">
        <v>50.749999999999993</v>
      </c>
      <c r="I264" s="280">
        <v>51.35</v>
      </c>
      <c r="J264" s="280">
        <v>51.899999999999991</v>
      </c>
      <c r="K264" s="278">
        <v>50.8</v>
      </c>
      <c r="L264" s="278">
        <v>49.65</v>
      </c>
      <c r="M264" s="278">
        <v>2.7410399999999999</v>
      </c>
    </row>
    <row r="265" spans="1:13">
      <c r="A265" s="269">
        <v>255</v>
      </c>
      <c r="B265" s="278" t="s">
        <v>428</v>
      </c>
      <c r="C265" s="279">
        <v>63.1</v>
      </c>
      <c r="D265" s="280">
        <v>64.2</v>
      </c>
      <c r="E265" s="280">
        <v>61.900000000000006</v>
      </c>
      <c r="F265" s="280">
        <v>60.7</v>
      </c>
      <c r="G265" s="280">
        <v>58.400000000000006</v>
      </c>
      <c r="H265" s="280">
        <v>65.400000000000006</v>
      </c>
      <c r="I265" s="280">
        <v>67.699999999999989</v>
      </c>
      <c r="J265" s="280">
        <v>68.900000000000006</v>
      </c>
      <c r="K265" s="278">
        <v>66.5</v>
      </c>
      <c r="L265" s="278">
        <v>63</v>
      </c>
      <c r="M265" s="278">
        <v>6.3761099999999997</v>
      </c>
    </row>
    <row r="266" spans="1:13">
      <c r="A266" s="269">
        <v>256</v>
      </c>
      <c r="B266" s="278" t="s">
        <v>436</v>
      </c>
      <c r="C266" s="279">
        <v>28.75</v>
      </c>
      <c r="D266" s="280">
        <v>28.966666666666669</v>
      </c>
      <c r="E266" s="280">
        <v>28.083333333333336</v>
      </c>
      <c r="F266" s="280">
        <v>27.416666666666668</v>
      </c>
      <c r="G266" s="280">
        <v>26.533333333333335</v>
      </c>
      <c r="H266" s="280">
        <v>29.633333333333336</v>
      </c>
      <c r="I266" s="280">
        <v>30.516666666666669</v>
      </c>
      <c r="J266" s="280">
        <v>31.183333333333337</v>
      </c>
      <c r="K266" s="278">
        <v>29.85</v>
      </c>
      <c r="L266" s="278">
        <v>28.3</v>
      </c>
      <c r="M266" s="278">
        <v>2.0688399999999998</v>
      </c>
    </row>
    <row r="267" spans="1:13">
      <c r="A267" s="269">
        <v>257</v>
      </c>
      <c r="B267" s="278" t="s">
        <v>435</v>
      </c>
      <c r="C267" s="279">
        <v>42.35</v>
      </c>
      <c r="D267" s="280">
        <v>42.383333333333333</v>
      </c>
      <c r="E267" s="280">
        <v>41.566666666666663</v>
      </c>
      <c r="F267" s="280">
        <v>40.783333333333331</v>
      </c>
      <c r="G267" s="280">
        <v>39.966666666666661</v>
      </c>
      <c r="H267" s="280">
        <v>43.166666666666664</v>
      </c>
      <c r="I267" s="280">
        <v>43.983333333333341</v>
      </c>
      <c r="J267" s="280">
        <v>44.766666666666666</v>
      </c>
      <c r="K267" s="278">
        <v>43.2</v>
      </c>
      <c r="L267" s="278">
        <v>41.6</v>
      </c>
      <c r="M267" s="278">
        <v>0.41816999999999999</v>
      </c>
    </row>
    <row r="268" spans="1:13">
      <c r="A268" s="269">
        <v>258</v>
      </c>
      <c r="B268" s="278" t="s">
        <v>264</v>
      </c>
      <c r="C268" s="279">
        <v>39.6</v>
      </c>
      <c r="D268" s="280">
        <v>39.766666666666666</v>
      </c>
      <c r="E268" s="280">
        <v>39.133333333333333</v>
      </c>
      <c r="F268" s="280">
        <v>38.666666666666664</v>
      </c>
      <c r="G268" s="280">
        <v>38.033333333333331</v>
      </c>
      <c r="H268" s="280">
        <v>40.233333333333334</v>
      </c>
      <c r="I268" s="280">
        <v>40.86666666666666</v>
      </c>
      <c r="J268" s="280">
        <v>41.333333333333336</v>
      </c>
      <c r="K268" s="278">
        <v>40.4</v>
      </c>
      <c r="L268" s="278">
        <v>39.299999999999997</v>
      </c>
      <c r="M268" s="278">
        <v>6.1333900000000003</v>
      </c>
    </row>
    <row r="269" spans="1:13">
      <c r="A269" s="269">
        <v>259</v>
      </c>
      <c r="B269" s="278" t="s">
        <v>131</v>
      </c>
      <c r="C269" s="279">
        <v>174.3</v>
      </c>
      <c r="D269" s="280">
        <v>175.65</v>
      </c>
      <c r="E269" s="280">
        <v>171.9</v>
      </c>
      <c r="F269" s="280">
        <v>169.5</v>
      </c>
      <c r="G269" s="280">
        <v>165.75</v>
      </c>
      <c r="H269" s="280">
        <v>178.05</v>
      </c>
      <c r="I269" s="280">
        <v>181.8</v>
      </c>
      <c r="J269" s="280">
        <v>184.20000000000002</v>
      </c>
      <c r="K269" s="278">
        <v>179.4</v>
      </c>
      <c r="L269" s="278">
        <v>173.25</v>
      </c>
      <c r="M269" s="278">
        <v>115.48869999999999</v>
      </c>
    </row>
    <row r="270" spans="1:13">
      <c r="A270" s="269">
        <v>260</v>
      </c>
      <c r="B270" s="278" t="s">
        <v>265</v>
      </c>
      <c r="C270" s="279">
        <v>472.4</v>
      </c>
      <c r="D270" s="280">
        <v>472.26666666666665</v>
      </c>
      <c r="E270" s="280">
        <v>472.13333333333333</v>
      </c>
      <c r="F270" s="280">
        <v>471.86666666666667</v>
      </c>
      <c r="G270" s="280">
        <v>471.73333333333335</v>
      </c>
      <c r="H270" s="280">
        <v>472.5333333333333</v>
      </c>
      <c r="I270" s="280">
        <v>472.66666666666663</v>
      </c>
      <c r="J270" s="280">
        <v>472.93333333333328</v>
      </c>
      <c r="K270" s="278">
        <v>472.4</v>
      </c>
      <c r="L270" s="278">
        <v>472</v>
      </c>
      <c r="M270" s="278">
        <v>1.6054900000000001</v>
      </c>
    </row>
    <row r="271" spans="1:13">
      <c r="A271" s="269">
        <v>261</v>
      </c>
      <c r="B271" s="278" t="s">
        <v>132</v>
      </c>
      <c r="C271" s="279">
        <v>1666.3</v>
      </c>
      <c r="D271" s="280">
        <v>1667.6333333333332</v>
      </c>
      <c r="E271" s="280">
        <v>1641.2666666666664</v>
      </c>
      <c r="F271" s="280">
        <v>1616.2333333333331</v>
      </c>
      <c r="G271" s="280">
        <v>1589.8666666666663</v>
      </c>
      <c r="H271" s="280">
        <v>1692.6666666666665</v>
      </c>
      <c r="I271" s="280">
        <v>1719.0333333333333</v>
      </c>
      <c r="J271" s="280">
        <v>1744.0666666666666</v>
      </c>
      <c r="K271" s="278">
        <v>1694</v>
      </c>
      <c r="L271" s="278">
        <v>1642.6</v>
      </c>
      <c r="M271" s="278">
        <v>10.176959999999999</v>
      </c>
    </row>
    <row r="272" spans="1:13">
      <c r="A272" s="269">
        <v>262</v>
      </c>
      <c r="B272" s="278" t="s">
        <v>133</v>
      </c>
      <c r="C272" s="279">
        <v>350.25</v>
      </c>
      <c r="D272" s="280">
        <v>356.73333333333335</v>
      </c>
      <c r="E272" s="280">
        <v>341.51666666666671</v>
      </c>
      <c r="F272" s="280">
        <v>332.78333333333336</v>
      </c>
      <c r="G272" s="280">
        <v>317.56666666666672</v>
      </c>
      <c r="H272" s="280">
        <v>365.4666666666667</v>
      </c>
      <c r="I272" s="280">
        <v>380.68333333333339</v>
      </c>
      <c r="J272" s="280">
        <v>389.41666666666669</v>
      </c>
      <c r="K272" s="278">
        <v>371.95</v>
      </c>
      <c r="L272" s="278">
        <v>348</v>
      </c>
      <c r="M272" s="278">
        <v>31.72522</v>
      </c>
    </row>
    <row r="273" spans="1:13">
      <c r="A273" s="269">
        <v>263</v>
      </c>
      <c r="B273" s="278" t="s">
        <v>438</v>
      </c>
      <c r="C273" s="279">
        <v>103.55</v>
      </c>
      <c r="D273" s="280">
        <v>103.55</v>
      </c>
      <c r="E273" s="280">
        <v>101.5</v>
      </c>
      <c r="F273" s="280">
        <v>99.45</v>
      </c>
      <c r="G273" s="280">
        <v>97.4</v>
      </c>
      <c r="H273" s="280">
        <v>105.6</v>
      </c>
      <c r="I273" s="280">
        <v>107.64999999999998</v>
      </c>
      <c r="J273" s="280">
        <v>109.69999999999999</v>
      </c>
      <c r="K273" s="278">
        <v>105.6</v>
      </c>
      <c r="L273" s="278">
        <v>101.5</v>
      </c>
      <c r="M273" s="278">
        <v>3.9815299999999998</v>
      </c>
    </row>
    <row r="274" spans="1:13">
      <c r="A274" s="269">
        <v>264</v>
      </c>
      <c r="B274" s="278" t="s">
        <v>444</v>
      </c>
      <c r="C274" s="279">
        <v>314.89999999999998</v>
      </c>
      <c r="D274" s="280">
        <v>312.83333333333331</v>
      </c>
      <c r="E274" s="280">
        <v>307.61666666666662</v>
      </c>
      <c r="F274" s="280">
        <v>300.33333333333331</v>
      </c>
      <c r="G274" s="280">
        <v>295.11666666666662</v>
      </c>
      <c r="H274" s="280">
        <v>320.11666666666662</v>
      </c>
      <c r="I274" s="280">
        <v>325.33333333333331</v>
      </c>
      <c r="J274" s="280">
        <v>332.61666666666662</v>
      </c>
      <c r="K274" s="278">
        <v>318.05</v>
      </c>
      <c r="L274" s="278">
        <v>305.55</v>
      </c>
      <c r="M274" s="278">
        <v>7.8018900000000002</v>
      </c>
    </row>
    <row r="275" spans="1:13">
      <c r="A275" s="269">
        <v>265</v>
      </c>
      <c r="B275" s="278" t="s">
        <v>445</v>
      </c>
      <c r="C275" s="279">
        <v>195.6</v>
      </c>
      <c r="D275" s="280">
        <v>196.93333333333331</v>
      </c>
      <c r="E275" s="280">
        <v>191.66666666666663</v>
      </c>
      <c r="F275" s="280">
        <v>187.73333333333332</v>
      </c>
      <c r="G275" s="280">
        <v>182.46666666666664</v>
      </c>
      <c r="H275" s="280">
        <v>200.86666666666662</v>
      </c>
      <c r="I275" s="280">
        <v>206.13333333333333</v>
      </c>
      <c r="J275" s="280">
        <v>210.06666666666661</v>
      </c>
      <c r="K275" s="278">
        <v>202.2</v>
      </c>
      <c r="L275" s="278">
        <v>193</v>
      </c>
      <c r="M275" s="278">
        <v>1.83727</v>
      </c>
    </row>
    <row r="276" spans="1:13">
      <c r="A276" s="269">
        <v>266</v>
      </c>
      <c r="B276" s="278" t="s">
        <v>446</v>
      </c>
      <c r="C276" s="279">
        <v>360.95</v>
      </c>
      <c r="D276" s="280">
        <v>361.5</v>
      </c>
      <c r="E276" s="280">
        <v>358.3</v>
      </c>
      <c r="F276" s="280">
        <v>355.65000000000003</v>
      </c>
      <c r="G276" s="280">
        <v>352.45000000000005</v>
      </c>
      <c r="H276" s="280">
        <v>364.15</v>
      </c>
      <c r="I276" s="280">
        <v>367.35</v>
      </c>
      <c r="J276" s="280">
        <v>369.99999999999994</v>
      </c>
      <c r="K276" s="278">
        <v>364.7</v>
      </c>
      <c r="L276" s="278">
        <v>358.85</v>
      </c>
      <c r="M276" s="278">
        <v>0.23604</v>
      </c>
    </row>
    <row r="277" spans="1:13">
      <c r="A277" s="269">
        <v>267</v>
      </c>
      <c r="B277" s="278" t="s">
        <v>448</v>
      </c>
      <c r="C277" s="279">
        <v>23.7</v>
      </c>
      <c r="D277" s="280">
        <v>23.816666666666666</v>
      </c>
      <c r="E277" s="280">
        <v>23.333333333333332</v>
      </c>
      <c r="F277" s="280">
        <v>22.966666666666665</v>
      </c>
      <c r="G277" s="280">
        <v>22.483333333333331</v>
      </c>
      <c r="H277" s="280">
        <v>24.183333333333334</v>
      </c>
      <c r="I277" s="280">
        <v>24.666666666666668</v>
      </c>
      <c r="J277" s="280">
        <v>25.033333333333335</v>
      </c>
      <c r="K277" s="278">
        <v>24.3</v>
      </c>
      <c r="L277" s="278">
        <v>23.45</v>
      </c>
      <c r="M277" s="278">
        <v>10.48438</v>
      </c>
    </row>
    <row r="278" spans="1:13">
      <c r="A278" s="269">
        <v>268</v>
      </c>
      <c r="B278" s="278" t="s">
        <v>450</v>
      </c>
      <c r="C278" s="279">
        <v>198.8</v>
      </c>
      <c r="D278" s="280">
        <v>197.45000000000002</v>
      </c>
      <c r="E278" s="280">
        <v>192.90000000000003</v>
      </c>
      <c r="F278" s="280">
        <v>187.00000000000003</v>
      </c>
      <c r="G278" s="280">
        <v>182.45000000000005</v>
      </c>
      <c r="H278" s="280">
        <v>203.35000000000002</v>
      </c>
      <c r="I278" s="280">
        <v>207.90000000000003</v>
      </c>
      <c r="J278" s="280">
        <v>213.8</v>
      </c>
      <c r="K278" s="278">
        <v>202</v>
      </c>
      <c r="L278" s="278">
        <v>191.55</v>
      </c>
      <c r="M278" s="278">
        <v>2.3910900000000002</v>
      </c>
    </row>
    <row r="279" spans="1:13">
      <c r="A279" s="269">
        <v>269</v>
      </c>
      <c r="B279" s="278" t="s">
        <v>440</v>
      </c>
      <c r="C279" s="279">
        <v>275.55</v>
      </c>
      <c r="D279" s="280">
        <v>279.35000000000002</v>
      </c>
      <c r="E279" s="280">
        <v>271.05000000000007</v>
      </c>
      <c r="F279" s="280">
        <v>266.55000000000007</v>
      </c>
      <c r="G279" s="280">
        <v>258.25000000000011</v>
      </c>
      <c r="H279" s="280">
        <v>283.85000000000002</v>
      </c>
      <c r="I279" s="280">
        <v>292.14999999999998</v>
      </c>
      <c r="J279" s="280">
        <v>296.64999999999998</v>
      </c>
      <c r="K279" s="278">
        <v>287.64999999999998</v>
      </c>
      <c r="L279" s="278">
        <v>274.85000000000002</v>
      </c>
      <c r="M279" s="278">
        <v>1.25925</v>
      </c>
    </row>
    <row r="280" spans="1:13">
      <c r="A280" s="269">
        <v>270</v>
      </c>
      <c r="B280" s="278" t="s">
        <v>1781</v>
      </c>
      <c r="C280" s="279">
        <v>735.8</v>
      </c>
      <c r="D280" s="280">
        <v>724.01666666666677</v>
      </c>
      <c r="E280" s="280">
        <v>697.98333333333358</v>
      </c>
      <c r="F280" s="280">
        <v>660.16666666666686</v>
      </c>
      <c r="G280" s="280">
        <v>634.13333333333367</v>
      </c>
      <c r="H280" s="280">
        <v>761.83333333333348</v>
      </c>
      <c r="I280" s="280">
        <v>787.86666666666656</v>
      </c>
      <c r="J280" s="280">
        <v>825.68333333333339</v>
      </c>
      <c r="K280" s="278">
        <v>750.05</v>
      </c>
      <c r="L280" s="278">
        <v>686.2</v>
      </c>
      <c r="M280" s="278">
        <v>5.8279999999999998E-2</v>
      </c>
    </row>
    <row r="281" spans="1:13">
      <c r="A281" s="269">
        <v>271</v>
      </c>
      <c r="B281" s="278" t="s">
        <v>451</v>
      </c>
      <c r="C281" s="279">
        <v>108.8</v>
      </c>
      <c r="D281" s="280">
        <v>109.98333333333333</v>
      </c>
      <c r="E281" s="280">
        <v>106.86666666666667</v>
      </c>
      <c r="F281" s="280">
        <v>104.93333333333334</v>
      </c>
      <c r="G281" s="280">
        <v>101.81666666666668</v>
      </c>
      <c r="H281" s="280">
        <v>111.91666666666667</v>
      </c>
      <c r="I281" s="280">
        <v>115.03333333333332</v>
      </c>
      <c r="J281" s="280">
        <v>116.96666666666667</v>
      </c>
      <c r="K281" s="278">
        <v>113.1</v>
      </c>
      <c r="L281" s="278">
        <v>108.05</v>
      </c>
      <c r="M281" s="278">
        <v>0.24573</v>
      </c>
    </row>
    <row r="282" spans="1:13">
      <c r="A282" s="269">
        <v>272</v>
      </c>
      <c r="B282" s="278" t="s">
        <v>441</v>
      </c>
      <c r="C282" s="279">
        <v>194.5</v>
      </c>
      <c r="D282" s="280">
        <v>195.61666666666667</v>
      </c>
      <c r="E282" s="280">
        <v>192.18333333333334</v>
      </c>
      <c r="F282" s="280">
        <v>189.86666666666667</v>
      </c>
      <c r="G282" s="280">
        <v>186.43333333333334</v>
      </c>
      <c r="H282" s="280">
        <v>197.93333333333334</v>
      </c>
      <c r="I282" s="280">
        <v>201.36666666666667</v>
      </c>
      <c r="J282" s="280">
        <v>203.68333333333334</v>
      </c>
      <c r="K282" s="278">
        <v>199.05</v>
      </c>
      <c r="L282" s="278">
        <v>193.3</v>
      </c>
      <c r="M282" s="278">
        <v>0.77873000000000003</v>
      </c>
    </row>
    <row r="283" spans="1:13">
      <c r="A283" s="269">
        <v>273</v>
      </c>
      <c r="B283" s="278" t="s">
        <v>452</v>
      </c>
      <c r="C283" s="279">
        <v>163.85</v>
      </c>
      <c r="D283" s="280">
        <v>166.56666666666663</v>
      </c>
      <c r="E283" s="280">
        <v>159.18333333333328</v>
      </c>
      <c r="F283" s="280">
        <v>154.51666666666665</v>
      </c>
      <c r="G283" s="280">
        <v>147.1333333333333</v>
      </c>
      <c r="H283" s="280">
        <v>171.23333333333326</v>
      </c>
      <c r="I283" s="280">
        <v>178.61666666666665</v>
      </c>
      <c r="J283" s="280">
        <v>183.28333333333325</v>
      </c>
      <c r="K283" s="278">
        <v>173.95</v>
      </c>
      <c r="L283" s="278">
        <v>161.9</v>
      </c>
      <c r="M283" s="278">
        <v>4.0933900000000003</v>
      </c>
    </row>
    <row r="284" spans="1:13">
      <c r="A284" s="269">
        <v>274</v>
      </c>
      <c r="B284" s="278" t="s">
        <v>134</v>
      </c>
      <c r="C284" s="279">
        <v>1178.3</v>
      </c>
      <c r="D284" s="280">
        <v>1174.1333333333332</v>
      </c>
      <c r="E284" s="280">
        <v>1158.3666666666663</v>
      </c>
      <c r="F284" s="280">
        <v>1138.4333333333332</v>
      </c>
      <c r="G284" s="280">
        <v>1122.6666666666663</v>
      </c>
      <c r="H284" s="280">
        <v>1194.0666666666664</v>
      </c>
      <c r="I284" s="280">
        <v>1209.8333333333333</v>
      </c>
      <c r="J284" s="280">
        <v>1229.7666666666664</v>
      </c>
      <c r="K284" s="278">
        <v>1189.9000000000001</v>
      </c>
      <c r="L284" s="278">
        <v>1154.2</v>
      </c>
      <c r="M284" s="278">
        <v>38.642290000000003</v>
      </c>
    </row>
    <row r="285" spans="1:13">
      <c r="A285" s="269">
        <v>275</v>
      </c>
      <c r="B285" s="278" t="s">
        <v>442</v>
      </c>
      <c r="C285" s="279">
        <v>49.5</v>
      </c>
      <c r="D285" s="280">
        <v>49.116666666666674</v>
      </c>
      <c r="E285" s="280">
        <v>47.58333333333335</v>
      </c>
      <c r="F285" s="280">
        <v>45.666666666666679</v>
      </c>
      <c r="G285" s="280">
        <v>44.133333333333354</v>
      </c>
      <c r="H285" s="280">
        <v>51.033333333333346</v>
      </c>
      <c r="I285" s="280">
        <v>52.566666666666677</v>
      </c>
      <c r="J285" s="280">
        <v>54.483333333333341</v>
      </c>
      <c r="K285" s="278">
        <v>50.65</v>
      </c>
      <c r="L285" s="278">
        <v>47.2</v>
      </c>
      <c r="M285" s="278">
        <v>2.4462999999999999</v>
      </c>
    </row>
    <row r="286" spans="1:13">
      <c r="A286" s="269">
        <v>276</v>
      </c>
      <c r="B286" s="278" t="s">
        <v>439</v>
      </c>
      <c r="C286" s="279">
        <v>426.5</v>
      </c>
      <c r="D286" s="280">
        <v>427.16666666666669</v>
      </c>
      <c r="E286" s="280">
        <v>423.43333333333339</v>
      </c>
      <c r="F286" s="280">
        <v>420.36666666666673</v>
      </c>
      <c r="G286" s="280">
        <v>416.63333333333344</v>
      </c>
      <c r="H286" s="280">
        <v>430.23333333333335</v>
      </c>
      <c r="I286" s="280">
        <v>433.96666666666658</v>
      </c>
      <c r="J286" s="280">
        <v>437.0333333333333</v>
      </c>
      <c r="K286" s="278">
        <v>430.9</v>
      </c>
      <c r="L286" s="278">
        <v>424.1</v>
      </c>
      <c r="M286" s="278">
        <v>1.0070000000000001E-2</v>
      </c>
    </row>
    <row r="287" spans="1:13">
      <c r="A287" s="269">
        <v>277</v>
      </c>
      <c r="B287" s="278" t="s">
        <v>443</v>
      </c>
      <c r="C287" s="279">
        <v>189.05</v>
      </c>
      <c r="D287" s="280">
        <v>188.70000000000002</v>
      </c>
      <c r="E287" s="280">
        <v>186.40000000000003</v>
      </c>
      <c r="F287" s="280">
        <v>183.75000000000003</v>
      </c>
      <c r="G287" s="280">
        <v>181.45000000000005</v>
      </c>
      <c r="H287" s="280">
        <v>191.35000000000002</v>
      </c>
      <c r="I287" s="280">
        <v>193.65000000000003</v>
      </c>
      <c r="J287" s="280">
        <v>196.3</v>
      </c>
      <c r="K287" s="278">
        <v>191</v>
      </c>
      <c r="L287" s="278">
        <v>186.05</v>
      </c>
      <c r="M287" s="278">
        <v>0.81876000000000004</v>
      </c>
    </row>
    <row r="288" spans="1:13">
      <c r="A288" s="269">
        <v>278</v>
      </c>
      <c r="B288" s="278" t="s">
        <v>449</v>
      </c>
      <c r="C288" s="279">
        <v>376.55</v>
      </c>
      <c r="D288" s="280">
        <v>375.88333333333338</v>
      </c>
      <c r="E288" s="280">
        <v>371.76666666666677</v>
      </c>
      <c r="F288" s="280">
        <v>366.98333333333341</v>
      </c>
      <c r="G288" s="280">
        <v>362.86666666666679</v>
      </c>
      <c r="H288" s="280">
        <v>380.66666666666674</v>
      </c>
      <c r="I288" s="280">
        <v>384.78333333333342</v>
      </c>
      <c r="J288" s="280">
        <v>389.56666666666672</v>
      </c>
      <c r="K288" s="278">
        <v>380</v>
      </c>
      <c r="L288" s="278">
        <v>371.1</v>
      </c>
      <c r="M288" s="278">
        <v>1.3786499999999999</v>
      </c>
    </row>
    <row r="289" spans="1:13">
      <c r="A289" s="269">
        <v>279</v>
      </c>
      <c r="B289" s="278" t="s">
        <v>447</v>
      </c>
      <c r="C289" s="279">
        <v>37.700000000000003</v>
      </c>
      <c r="D289" s="280">
        <v>37.483333333333341</v>
      </c>
      <c r="E289" s="280">
        <v>37.116666666666681</v>
      </c>
      <c r="F289" s="280">
        <v>36.533333333333339</v>
      </c>
      <c r="G289" s="280">
        <v>36.166666666666679</v>
      </c>
      <c r="H289" s="280">
        <v>38.066666666666684</v>
      </c>
      <c r="I289" s="280">
        <v>38.433333333333344</v>
      </c>
      <c r="J289" s="280">
        <v>39.016666666666687</v>
      </c>
      <c r="K289" s="278">
        <v>37.85</v>
      </c>
      <c r="L289" s="278">
        <v>36.9</v>
      </c>
      <c r="M289" s="278">
        <v>12.232200000000001</v>
      </c>
    </row>
    <row r="290" spans="1:13">
      <c r="A290" s="269">
        <v>280</v>
      </c>
      <c r="B290" s="278" t="s">
        <v>135</v>
      </c>
      <c r="C290" s="279">
        <v>57.3</v>
      </c>
      <c r="D290" s="280">
        <v>57.716666666666661</v>
      </c>
      <c r="E290" s="280">
        <v>56.383333333333326</v>
      </c>
      <c r="F290" s="280">
        <v>55.466666666666661</v>
      </c>
      <c r="G290" s="280">
        <v>54.133333333333326</v>
      </c>
      <c r="H290" s="280">
        <v>58.633333333333326</v>
      </c>
      <c r="I290" s="280">
        <v>59.966666666666654</v>
      </c>
      <c r="J290" s="280">
        <v>60.883333333333326</v>
      </c>
      <c r="K290" s="278">
        <v>59.05</v>
      </c>
      <c r="L290" s="278">
        <v>56.8</v>
      </c>
      <c r="M290" s="278">
        <v>159.57635999999999</v>
      </c>
    </row>
    <row r="291" spans="1:13">
      <c r="A291" s="269">
        <v>281</v>
      </c>
      <c r="B291" s="278" t="s">
        <v>454</v>
      </c>
      <c r="C291" s="279">
        <v>13.3</v>
      </c>
      <c r="D291" s="280">
        <v>13.299999999999999</v>
      </c>
      <c r="E291" s="280">
        <v>12.749999999999998</v>
      </c>
      <c r="F291" s="280">
        <v>12.2</v>
      </c>
      <c r="G291" s="280">
        <v>11.649999999999999</v>
      </c>
      <c r="H291" s="280">
        <v>13.849999999999998</v>
      </c>
      <c r="I291" s="280">
        <v>14.399999999999999</v>
      </c>
      <c r="J291" s="280">
        <v>14.949999999999998</v>
      </c>
      <c r="K291" s="278">
        <v>13.85</v>
      </c>
      <c r="L291" s="278">
        <v>12.75</v>
      </c>
      <c r="M291" s="278">
        <v>2.7467899999999998</v>
      </c>
    </row>
    <row r="292" spans="1:13">
      <c r="A292" s="269">
        <v>282</v>
      </c>
      <c r="B292" s="278" t="s">
        <v>359</v>
      </c>
      <c r="C292" s="279">
        <v>1595.9</v>
      </c>
      <c r="D292" s="280">
        <v>1589.1333333333332</v>
      </c>
      <c r="E292" s="280">
        <v>1568.2666666666664</v>
      </c>
      <c r="F292" s="280">
        <v>1540.6333333333332</v>
      </c>
      <c r="G292" s="280">
        <v>1519.7666666666664</v>
      </c>
      <c r="H292" s="280">
        <v>1616.7666666666664</v>
      </c>
      <c r="I292" s="280">
        <v>1637.6333333333332</v>
      </c>
      <c r="J292" s="280">
        <v>1665.2666666666664</v>
      </c>
      <c r="K292" s="278">
        <v>1610</v>
      </c>
      <c r="L292" s="278">
        <v>1561.5</v>
      </c>
      <c r="M292" s="278">
        <v>1.16225</v>
      </c>
    </row>
    <row r="293" spans="1:13">
      <c r="A293" s="269">
        <v>283</v>
      </c>
      <c r="B293" s="278" t="s">
        <v>455</v>
      </c>
      <c r="C293" s="279">
        <v>437.75</v>
      </c>
      <c r="D293" s="280">
        <v>438.76666666666665</v>
      </c>
      <c r="E293" s="280">
        <v>434.5333333333333</v>
      </c>
      <c r="F293" s="280">
        <v>431.31666666666666</v>
      </c>
      <c r="G293" s="280">
        <v>427.08333333333331</v>
      </c>
      <c r="H293" s="280">
        <v>441.98333333333329</v>
      </c>
      <c r="I293" s="280">
        <v>446.21666666666664</v>
      </c>
      <c r="J293" s="280">
        <v>449.43333333333328</v>
      </c>
      <c r="K293" s="278">
        <v>443</v>
      </c>
      <c r="L293" s="278">
        <v>435.55</v>
      </c>
      <c r="M293" s="278">
        <v>6.6987199999999998</v>
      </c>
    </row>
    <row r="294" spans="1:13">
      <c r="A294" s="269">
        <v>284</v>
      </c>
      <c r="B294" s="278" t="s">
        <v>453</v>
      </c>
      <c r="C294" s="279">
        <v>2632.3</v>
      </c>
      <c r="D294" s="280">
        <v>2594.1</v>
      </c>
      <c r="E294" s="280">
        <v>2538.1999999999998</v>
      </c>
      <c r="F294" s="280">
        <v>2444.1</v>
      </c>
      <c r="G294" s="280">
        <v>2388.1999999999998</v>
      </c>
      <c r="H294" s="280">
        <v>2688.2</v>
      </c>
      <c r="I294" s="280">
        <v>2744.1000000000004</v>
      </c>
      <c r="J294" s="280">
        <v>2838.2</v>
      </c>
      <c r="K294" s="278">
        <v>2650</v>
      </c>
      <c r="L294" s="278">
        <v>2500</v>
      </c>
      <c r="M294" s="278">
        <v>3.6380000000000003E-2</v>
      </c>
    </row>
    <row r="295" spans="1:13">
      <c r="A295" s="269">
        <v>285</v>
      </c>
      <c r="B295" s="278" t="s">
        <v>456</v>
      </c>
      <c r="C295" s="279">
        <v>16.7</v>
      </c>
      <c r="D295" s="280">
        <v>16.666666666666668</v>
      </c>
      <c r="E295" s="280">
        <v>16.333333333333336</v>
      </c>
      <c r="F295" s="280">
        <v>15.966666666666669</v>
      </c>
      <c r="G295" s="280">
        <v>15.633333333333336</v>
      </c>
      <c r="H295" s="280">
        <v>17.033333333333335</v>
      </c>
      <c r="I295" s="280">
        <v>17.366666666666671</v>
      </c>
      <c r="J295" s="280">
        <v>17.733333333333334</v>
      </c>
      <c r="K295" s="278">
        <v>17</v>
      </c>
      <c r="L295" s="278">
        <v>16.3</v>
      </c>
      <c r="M295" s="278">
        <v>22.89866</v>
      </c>
    </row>
    <row r="296" spans="1:13">
      <c r="A296" s="269">
        <v>286</v>
      </c>
      <c r="B296" s="278" t="s">
        <v>136</v>
      </c>
      <c r="C296" s="279">
        <v>253.9</v>
      </c>
      <c r="D296" s="280">
        <v>255.71666666666667</v>
      </c>
      <c r="E296" s="280">
        <v>248.43333333333334</v>
      </c>
      <c r="F296" s="280">
        <v>242.96666666666667</v>
      </c>
      <c r="G296" s="280">
        <v>235.68333333333334</v>
      </c>
      <c r="H296" s="280">
        <v>261.18333333333334</v>
      </c>
      <c r="I296" s="280">
        <v>268.4666666666667</v>
      </c>
      <c r="J296" s="280">
        <v>273.93333333333334</v>
      </c>
      <c r="K296" s="278">
        <v>263</v>
      </c>
      <c r="L296" s="278">
        <v>250.25</v>
      </c>
      <c r="M296" s="278">
        <v>53.830829999999999</v>
      </c>
    </row>
    <row r="297" spans="1:13">
      <c r="A297" s="269">
        <v>287</v>
      </c>
      <c r="B297" s="278" t="s">
        <v>457</v>
      </c>
      <c r="C297" s="279">
        <v>511.85</v>
      </c>
      <c r="D297" s="280">
        <v>515.33333333333337</v>
      </c>
      <c r="E297" s="280">
        <v>504.66666666666674</v>
      </c>
      <c r="F297" s="280">
        <v>497.48333333333335</v>
      </c>
      <c r="G297" s="280">
        <v>486.81666666666672</v>
      </c>
      <c r="H297" s="280">
        <v>522.51666666666677</v>
      </c>
      <c r="I297" s="280">
        <v>533.18333333333351</v>
      </c>
      <c r="J297" s="280">
        <v>540.36666666666679</v>
      </c>
      <c r="K297" s="278">
        <v>526</v>
      </c>
      <c r="L297" s="278">
        <v>508.15</v>
      </c>
      <c r="M297" s="278">
        <v>0.1137</v>
      </c>
    </row>
    <row r="298" spans="1:13">
      <c r="A298" s="269">
        <v>288</v>
      </c>
      <c r="B298" s="278" t="s">
        <v>137</v>
      </c>
      <c r="C298" s="279">
        <v>864.4</v>
      </c>
      <c r="D298" s="280">
        <v>867.80000000000007</v>
      </c>
      <c r="E298" s="280">
        <v>850.60000000000014</v>
      </c>
      <c r="F298" s="280">
        <v>836.80000000000007</v>
      </c>
      <c r="G298" s="280">
        <v>819.60000000000014</v>
      </c>
      <c r="H298" s="280">
        <v>881.60000000000014</v>
      </c>
      <c r="I298" s="280">
        <v>898.80000000000018</v>
      </c>
      <c r="J298" s="280">
        <v>912.60000000000014</v>
      </c>
      <c r="K298" s="278">
        <v>885</v>
      </c>
      <c r="L298" s="278">
        <v>854</v>
      </c>
      <c r="M298" s="278">
        <v>56.54025</v>
      </c>
    </row>
    <row r="299" spans="1:13">
      <c r="A299" s="269">
        <v>289</v>
      </c>
      <c r="B299" s="278" t="s">
        <v>267</v>
      </c>
      <c r="C299" s="279">
        <v>1645.8</v>
      </c>
      <c r="D299" s="280">
        <v>1646.6000000000001</v>
      </c>
      <c r="E299" s="280">
        <v>1635.2500000000002</v>
      </c>
      <c r="F299" s="280">
        <v>1624.7</v>
      </c>
      <c r="G299" s="280">
        <v>1613.3500000000001</v>
      </c>
      <c r="H299" s="280">
        <v>1657.1500000000003</v>
      </c>
      <c r="I299" s="280">
        <v>1668.5000000000002</v>
      </c>
      <c r="J299" s="280">
        <v>1679.0500000000004</v>
      </c>
      <c r="K299" s="278">
        <v>1657.95</v>
      </c>
      <c r="L299" s="278">
        <v>1636.05</v>
      </c>
      <c r="M299" s="278">
        <v>0.66725999999999996</v>
      </c>
    </row>
    <row r="300" spans="1:13">
      <c r="A300" s="269">
        <v>290</v>
      </c>
      <c r="B300" s="278" t="s">
        <v>266</v>
      </c>
      <c r="C300" s="279">
        <v>1068.4000000000001</v>
      </c>
      <c r="D300" s="280">
        <v>1086.6333333333334</v>
      </c>
      <c r="E300" s="280">
        <v>1047.2666666666669</v>
      </c>
      <c r="F300" s="280">
        <v>1026.1333333333334</v>
      </c>
      <c r="G300" s="280">
        <v>986.76666666666688</v>
      </c>
      <c r="H300" s="280">
        <v>1107.7666666666669</v>
      </c>
      <c r="I300" s="280">
        <v>1147.1333333333332</v>
      </c>
      <c r="J300" s="280">
        <v>1168.2666666666669</v>
      </c>
      <c r="K300" s="278">
        <v>1126</v>
      </c>
      <c r="L300" s="278">
        <v>1065.5</v>
      </c>
      <c r="M300" s="278">
        <v>1.98464</v>
      </c>
    </row>
    <row r="301" spans="1:13">
      <c r="A301" s="269">
        <v>291</v>
      </c>
      <c r="B301" s="278" t="s">
        <v>138</v>
      </c>
      <c r="C301" s="279">
        <v>841.8</v>
      </c>
      <c r="D301" s="280">
        <v>846.98333333333323</v>
      </c>
      <c r="E301" s="280">
        <v>830.91666666666652</v>
      </c>
      <c r="F301" s="280">
        <v>820.0333333333333</v>
      </c>
      <c r="G301" s="280">
        <v>803.96666666666658</v>
      </c>
      <c r="H301" s="280">
        <v>857.86666666666645</v>
      </c>
      <c r="I301" s="280">
        <v>873.93333333333328</v>
      </c>
      <c r="J301" s="280">
        <v>884.81666666666638</v>
      </c>
      <c r="K301" s="278">
        <v>863.05</v>
      </c>
      <c r="L301" s="278">
        <v>836.1</v>
      </c>
      <c r="M301" s="278">
        <v>19.84618</v>
      </c>
    </row>
    <row r="302" spans="1:13">
      <c r="A302" s="269">
        <v>292</v>
      </c>
      <c r="B302" s="278" t="s">
        <v>458</v>
      </c>
      <c r="C302" s="279">
        <v>884.5</v>
      </c>
      <c r="D302" s="280">
        <v>887.41666666666663</v>
      </c>
      <c r="E302" s="280">
        <v>872.38333333333321</v>
      </c>
      <c r="F302" s="280">
        <v>860.26666666666654</v>
      </c>
      <c r="G302" s="280">
        <v>845.23333333333312</v>
      </c>
      <c r="H302" s="280">
        <v>899.5333333333333</v>
      </c>
      <c r="I302" s="280">
        <v>914.56666666666683</v>
      </c>
      <c r="J302" s="280">
        <v>926.68333333333339</v>
      </c>
      <c r="K302" s="278">
        <v>902.45</v>
      </c>
      <c r="L302" s="278">
        <v>875.3</v>
      </c>
      <c r="M302" s="278">
        <v>0.44862000000000002</v>
      </c>
    </row>
    <row r="303" spans="1:13">
      <c r="A303" s="269">
        <v>293</v>
      </c>
      <c r="B303" s="278" t="s">
        <v>139</v>
      </c>
      <c r="C303" s="279">
        <v>381.3</v>
      </c>
      <c r="D303" s="280">
        <v>386.15000000000003</v>
      </c>
      <c r="E303" s="280">
        <v>368.35000000000008</v>
      </c>
      <c r="F303" s="280">
        <v>355.40000000000003</v>
      </c>
      <c r="G303" s="280">
        <v>337.60000000000008</v>
      </c>
      <c r="H303" s="280">
        <v>399.10000000000008</v>
      </c>
      <c r="I303" s="280">
        <v>416.90000000000003</v>
      </c>
      <c r="J303" s="280">
        <v>429.85000000000008</v>
      </c>
      <c r="K303" s="278">
        <v>403.95</v>
      </c>
      <c r="L303" s="278">
        <v>373.2</v>
      </c>
      <c r="M303" s="278">
        <v>142.26558</v>
      </c>
    </row>
    <row r="304" spans="1:13">
      <c r="A304" s="269">
        <v>294</v>
      </c>
      <c r="B304" s="278" t="s">
        <v>140</v>
      </c>
      <c r="C304" s="279">
        <v>168.45</v>
      </c>
      <c r="D304" s="280">
        <v>168.35</v>
      </c>
      <c r="E304" s="280">
        <v>165.29999999999998</v>
      </c>
      <c r="F304" s="280">
        <v>162.14999999999998</v>
      </c>
      <c r="G304" s="280">
        <v>159.09999999999997</v>
      </c>
      <c r="H304" s="280">
        <v>171.5</v>
      </c>
      <c r="I304" s="280">
        <v>174.55</v>
      </c>
      <c r="J304" s="280">
        <v>177.70000000000002</v>
      </c>
      <c r="K304" s="278">
        <v>171.4</v>
      </c>
      <c r="L304" s="278">
        <v>165.2</v>
      </c>
      <c r="M304" s="278">
        <v>52.259140000000002</v>
      </c>
    </row>
    <row r="305" spans="1:13">
      <c r="A305" s="269">
        <v>295</v>
      </c>
      <c r="B305" s="278" t="s">
        <v>462</v>
      </c>
      <c r="C305" s="279">
        <v>15</v>
      </c>
      <c r="D305" s="280">
        <v>15.083333333333334</v>
      </c>
      <c r="E305" s="280">
        <v>14.466666666666669</v>
      </c>
      <c r="F305" s="280">
        <v>13.933333333333335</v>
      </c>
      <c r="G305" s="280">
        <v>13.31666666666667</v>
      </c>
      <c r="H305" s="280">
        <v>15.616666666666667</v>
      </c>
      <c r="I305" s="280">
        <v>16.233333333333331</v>
      </c>
      <c r="J305" s="280">
        <v>16.766666666666666</v>
      </c>
      <c r="K305" s="278">
        <v>15.7</v>
      </c>
      <c r="L305" s="278">
        <v>14.55</v>
      </c>
      <c r="M305" s="278">
        <v>12.454459999999999</v>
      </c>
    </row>
    <row r="306" spans="1:13">
      <c r="A306" s="269">
        <v>296</v>
      </c>
      <c r="B306" s="278" t="s">
        <v>320</v>
      </c>
      <c r="C306" s="279">
        <v>8.9</v>
      </c>
      <c r="D306" s="280">
        <v>8.9</v>
      </c>
      <c r="E306" s="280">
        <v>8.8000000000000007</v>
      </c>
      <c r="F306" s="280">
        <v>8.7000000000000011</v>
      </c>
      <c r="G306" s="280">
        <v>8.6000000000000014</v>
      </c>
      <c r="H306" s="280">
        <v>9</v>
      </c>
      <c r="I306" s="280">
        <v>9.0999999999999979</v>
      </c>
      <c r="J306" s="280">
        <v>9.1999999999999993</v>
      </c>
      <c r="K306" s="278">
        <v>9</v>
      </c>
      <c r="L306" s="278">
        <v>8.8000000000000007</v>
      </c>
      <c r="M306" s="278">
        <v>2.8568099999999998</v>
      </c>
    </row>
    <row r="307" spans="1:13">
      <c r="A307" s="269">
        <v>297</v>
      </c>
      <c r="B307" s="278" t="s">
        <v>465</v>
      </c>
      <c r="C307" s="279">
        <v>90.05</v>
      </c>
      <c r="D307" s="280">
        <v>89.833333333333329</v>
      </c>
      <c r="E307" s="280">
        <v>86.716666666666654</v>
      </c>
      <c r="F307" s="280">
        <v>83.383333333333326</v>
      </c>
      <c r="G307" s="280">
        <v>80.266666666666652</v>
      </c>
      <c r="H307" s="280">
        <v>93.166666666666657</v>
      </c>
      <c r="I307" s="280">
        <v>96.283333333333331</v>
      </c>
      <c r="J307" s="280">
        <v>99.61666666666666</v>
      </c>
      <c r="K307" s="278">
        <v>92.95</v>
      </c>
      <c r="L307" s="278">
        <v>86.5</v>
      </c>
      <c r="M307" s="278">
        <v>1.17822</v>
      </c>
    </row>
    <row r="308" spans="1:13">
      <c r="A308" s="269">
        <v>298</v>
      </c>
      <c r="B308" s="278" t="s">
        <v>467</v>
      </c>
      <c r="C308" s="279">
        <v>261.39999999999998</v>
      </c>
      <c r="D308" s="280">
        <v>262.66666666666669</v>
      </c>
      <c r="E308" s="280">
        <v>258.83333333333337</v>
      </c>
      <c r="F308" s="280">
        <v>256.26666666666671</v>
      </c>
      <c r="G308" s="280">
        <v>252.43333333333339</v>
      </c>
      <c r="H308" s="280">
        <v>265.23333333333335</v>
      </c>
      <c r="I308" s="280">
        <v>269.06666666666672</v>
      </c>
      <c r="J308" s="280">
        <v>271.63333333333333</v>
      </c>
      <c r="K308" s="278">
        <v>266.5</v>
      </c>
      <c r="L308" s="278">
        <v>260.10000000000002</v>
      </c>
      <c r="M308" s="278">
        <v>0.11987</v>
      </c>
    </row>
    <row r="309" spans="1:13">
      <c r="A309" s="269">
        <v>299</v>
      </c>
      <c r="B309" s="278" t="s">
        <v>463</v>
      </c>
      <c r="C309" s="279">
        <v>1995.65</v>
      </c>
      <c r="D309" s="280">
        <v>2007.6833333333334</v>
      </c>
      <c r="E309" s="280">
        <v>1977.9666666666667</v>
      </c>
      <c r="F309" s="280">
        <v>1960.2833333333333</v>
      </c>
      <c r="G309" s="280">
        <v>1930.5666666666666</v>
      </c>
      <c r="H309" s="280">
        <v>2025.3666666666668</v>
      </c>
      <c r="I309" s="280">
        <v>2055.0833333333335</v>
      </c>
      <c r="J309" s="280">
        <v>2072.7666666666669</v>
      </c>
      <c r="K309" s="278">
        <v>2037.4</v>
      </c>
      <c r="L309" s="278">
        <v>1990</v>
      </c>
      <c r="M309" s="278">
        <v>3.3169999999999998E-2</v>
      </c>
    </row>
    <row r="310" spans="1:13">
      <c r="A310" s="269">
        <v>300</v>
      </c>
      <c r="B310" s="278" t="s">
        <v>464</v>
      </c>
      <c r="C310" s="279">
        <v>197.45</v>
      </c>
      <c r="D310" s="280">
        <v>198.38333333333333</v>
      </c>
      <c r="E310" s="280">
        <v>195.96666666666664</v>
      </c>
      <c r="F310" s="280">
        <v>194.48333333333332</v>
      </c>
      <c r="G310" s="280">
        <v>192.06666666666663</v>
      </c>
      <c r="H310" s="280">
        <v>199.86666666666665</v>
      </c>
      <c r="I310" s="280">
        <v>202.28333333333333</v>
      </c>
      <c r="J310" s="280">
        <v>203.76666666666665</v>
      </c>
      <c r="K310" s="278">
        <v>200.8</v>
      </c>
      <c r="L310" s="278">
        <v>196.9</v>
      </c>
      <c r="M310" s="278">
        <v>0.35414000000000001</v>
      </c>
    </row>
    <row r="311" spans="1:13">
      <c r="A311" s="269">
        <v>301</v>
      </c>
      <c r="B311" s="278" t="s">
        <v>141</v>
      </c>
      <c r="C311" s="279">
        <v>127.25</v>
      </c>
      <c r="D311" s="280">
        <v>127.86666666666666</v>
      </c>
      <c r="E311" s="280">
        <v>123.83333333333331</v>
      </c>
      <c r="F311" s="280">
        <v>120.41666666666666</v>
      </c>
      <c r="G311" s="280">
        <v>116.38333333333331</v>
      </c>
      <c r="H311" s="280">
        <v>131.2833333333333</v>
      </c>
      <c r="I311" s="280">
        <v>135.31666666666666</v>
      </c>
      <c r="J311" s="280">
        <v>138.73333333333332</v>
      </c>
      <c r="K311" s="278">
        <v>131.9</v>
      </c>
      <c r="L311" s="278">
        <v>124.45</v>
      </c>
      <c r="M311" s="278">
        <v>357.267</v>
      </c>
    </row>
    <row r="312" spans="1:13">
      <c r="A312" s="269">
        <v>302</v>
      </c>
      <c r="B312" s="278" t="s">
        <v>142</v>
      </c>
      <c r="C312" s="279">
        <v>316.5</v>
      </c>
      <c r="D312" s="280">
        <v>316.34999999999997</v>
      </c>
      <c r="E312" s="280">
        <v>310.69999999999993</v>
      </c>
      <c r="F312" s="280">
        <v>304.89999999999998</v>
      </c>
      <c r="G312" s="280">
        <v>299.24999999999994</v>
      </c>
      <c r="H312" s="280">
        <v>322.14999999999992</v>
      </c>
      <c r="I312" s="280">
        <v>327.7999999999999</v>
      </c>
      <c r="J312" s="280">
        <v>333.59999999999991</v>
      </c>
      <c r="K312" s="278">
        <v>322</v>
      </c>
      <c r="L312" s="278">
        <v>310.55</v>
      </c>
      <c r="M312" s="278">
        <v>44.303179999999998</v>
      </c>
    </row>
    <row r="313" spans="1:13">
      <c r="A313" s="269">
        <v>303</v>
      </c>
      <c r="B313" s="278" t="s">
        <v>143</v>
      </c>
      <c r="C313" s="279">
        <v>5100.3999999999996</v>
      </c>
      <c r="D313" s="280">
        <v>5061.583333333333</v>
      </c>
      <c r="E313" s="280">
        <v>4999.9666666666662</v>
      </c>
      <c r="F313" s="280">
        <v>4899.5333333333328</v>
      </c>
      <c r="G313" s="280">
        <v>4837.9166666666661</v>
      </c>
      <c r="H313" s="280">
        <v>5162.0166666666664</v>
      </c>
      <c r="I313" s="280">
        <v>5223.6333333333332</v>
      </c>
      <c r="J313" s="280">
        <v>5324.0666666666666</v>
      </c>
      <c r="K313" s="278">
        <v>5123.2</v>
      </c>
      <c r="L313" s="278">
        <v>4961.1499999999996</v>
      </c>
      <c r="M313" s="278">
        <v>21.825749999999999</v>
      </c>
    </row>
    <row r="314" spans="1:13">
      <c r="A314" s="269">
        <v>304</v>
      </c>
      <c r="B314" s="278" t="s">
        <v>459</v>
      </c>
      <c r="C314" s="279">
        <v>559.54999999999995</v>
      </c>
      <c r="D314" s="280">
        <v>562.25</v>
      </c>
      <c r="E314" s="280">
        <v>552.29999999999995</v>
      </c>
      <c r="F314" s="280">
        <v>545.04999999999995</v>
      </c>
      <c r="G314" s="280">
        <v>535.09999999999991</v>
      </c>
      <c r="H314" s="280">
        <v>569.5</v>
      </c>
      <c r="I314" s="280">
        <v>579.45000000000005</v>
      </c>
      <c r="J314" s="280">
        <v>586.70000000000005</v>
      </c>
      <c r="K314" s="278">
        <v>572.20000000000005</v>
      </c>
      <c r="L314" s="278">
        <v>555</v>
      </c>
      <c r="M314" s="278">
        <v>3.2849999999999997E-2</v>
      </c>
    </row>
    <row r="315" spans="1:13">
      <c r="A315" s="269">
        <v>305</v>
      </c>
      <c r="B315" s="278" t="s">
        <v>144</v>
      </c>
      <c r="C315" s="279">
        <v>540.85</v>
      </c>
      <c r="D315" s="280">
        <v>545.23333333333335</v>
      </c>
      <c r="E315" s="280">
        <v>531.86666666666667</v>
      </c>
      <c r="F315" s="280">
        <v>522.88333333333333</v>
      </c>
      <c r="G315" s="280">
        <v>509.51666666666665</v>
      </c>
      <c r="H315" s="280">
        <v>554.2166666666667</v>
      </c>
      <c r="I315" s="280">
        <v>567.58333333333348</v>
      </c>
      <c r="J315" s="280">
        <v>576.56666666666672</v>
      </c>
      <c r="K315" s="278">
        <v>558.6</v>
      </c>
      <c r="L315" s="278">
        <v>536.25</v>
      </c>
      <c r="M315" s="278">
        <v>84.572909999999993</v>
      </c>
    </row>
    <row r="316" spans="1:13">
      <c r="A316" s="269">
        <v>306</v>
      </c>
      <c r="B316" s="278" t="s">
        <v>473</v>
      </c>
      <c r="C316" s="279">
        <v>1156.7</v>
      </c>
      <c r="D316" s="280">
        <v>1146.8999999999999</v>
      </c>
      <c r="E316" s="280">
        <v>1121.7999999999997</v>
      </c>
      <c r="F316" s="280">
        <v>1086.8999999999999</v>
      </c>
      <c r="G316" s="280">
        <v>1061.7999999999997</v>
      </c>
      <c r="H316" s="280">
        <v>1181.7999999999997</v>
      </c>
      <c r="I316" s="280">
        <v>1206.8999999999996</v>
      </c>
      <c r="J316" s="280">
        <v>1241.7999999999997</v>
      </c>
      <c r="K316" s="278">
        <v>1172</v>
      </c>
      <c r="L316" s="278">
        <v>1112</v>
      </c>
      <c r="M316" s="278">
        <v>4.2723599999999999</v>
      </c>
    </row>
    <row r="317" spans="1:13">
      <c r="A317" s="269">
        <v>307</v>
      </c>
      <c r="B317" s="278" t="s">
        <v>469</v>
      </c>
      <c r="C317" s="279">
        <v>1283.5</v>
      </c>
      <c r="D317" s="280">
        <v>1280.1833333333334</v>
      </c>
      <c r="E317" s="280">
        <v>1269.3666666666668</v>
      </c>
      <c r="F317" s="280">
        <v>1255.2333333333333</v>
      </c>
      <c r="G317" s="280">
        <v>1244.4166666666667</v>
      </c>
      <c r="H317" s="280">
        <v>1294.3166666666668</v>
      </c>
      <c r="I317" s="280">
        <v>1305.1333333333334</v>
      </c>
      <c r="J317" s="280">
        <v>1319.2666666666669</v>
      </c>
      <c r="K317" s="278">
        <v>1291</v>
      </c>
      <c r="L317" s="278">
        <v>1266.05</v>
      </c>
      <c r="M317" s="278">
        <v>0.73763999999999996</v>
      </c>
    </row>
    <row r="318" spans="1:13">
      <c r="A318" s="269">
        <v>308</v>
      </c>
      <c r="B318" s="278" t="s">
        <v>145</v>
      </c>
      <c r="C318" s="279">
        <v>449.1</v>
      </c>
      <c r="D318" s="280">
        <v>450.0333333333333</v>
      </c>
      <c r="E318" s="280">
        <v>446.06666666666661</v>
      </c>
      <c r="F318" s="280">
        <v>443.0333333333333</v>
      </c>
      <c r="G318" s="280">
        <v>439.06666666666661</v>
      </c>
      <c r="H318" s="280">
        <v>453.06666666666661</v>
      </c>
      <c r="I318" s="280">
        <v>457.0333333333333</v>
      </c>
      <c r="J318" s="280">
        <v>460.06666666666661</v>
      </c>
      <c r="K318" s="278">
        <v>454</v>
      </c>
      <c r="L318" s="278">
        <v>447</v>
      </c>
      <c r="M318" s="278">
        <v>4.7933500000000002</v>
      </c>
    </row>
    <row r="319" spans="1:13">
      <c r="A319" s="269">
        <v>309</v>
      </c>
      <c r="B319" s="278" t="s">
        <v>146</v>
      </c>
      <c r="C319" s="279">
        <v>892.85</v>
      </c>
      <c r="D319" s="280">
        <v>897.70000000000016</v>
      </c>
      <c r="E319" s="280">
        <v>882.45000000000027</v>
      </c>
      <c r="F319" s="280">
        <v>872.05000000000007</v>
      </c>
      <c r="G319" s="280">
        <v>856.80000000000018</v>
      </c>
      <c r="H319" s="280">
        <v>908.10000000000036</v>
      </c>
      <c r="I319" s="280">
        <v>923.35000000000014</v>
      </c>
      <c r="J319" s="280">
        <v>933.75000000000045</v>
      </c>
      <c r="K319" s="278">
        <v>912.95</v>
      </c>
      <c r="L319" s="278">
        <v>887.3</v>
      </c>
      <c r="M319" s="278">
        <v>3.3088299999999999</v>
      </c>
    </row>
    <row r="320" spans="1:13">
      <c r="A320" s="269">
        <v>310</v>
      </c>
      <c r="B320" s="278" t="s">
        <v>466</v>
      </c>
      <c r="C320" s="279">
        <v>161.5</v>
      </c>
      <c r="D320" s="280">
        <v>164.06666666666669</v>
      </c>
      <c r="E320" s="280">
        <v>155.53333333333339</v>
      </c>
      <c r="F320" s="280">
        <v>149.56666666666669</v>
      </c>
      <c r="G320" s="280">
        <v>141.03333333333339</v>
      </c>
      <c r="H320" s="280">
        <v>170.03333333333339</v>
      </c>
      <c r="I320" s="280">
        <v>178.56666666666669</v>
      </c>
      <c r="J320" s="280">
        <v>184.53333333333339</v>
      </c>
      <c r="K320" s="278">
        <v>172.6</v>
      </c>
      <c r="L320" s="278">
        <v>158.1</v>
      </c>
      <c r="M320" s="278">
        <v>1.0811500000000001</v>
      </c>
    </row>
    <row r="321" spans="1:13">
      <c r="A321" s="269">
        <v>311</v>
      </c>
      <c r="B321" s="278" t="s">
        <v>1977</v>
      </c>
      <c r="C321" s="279">
        <v>209.45</v>
      </c>
      <c r="D321" s="280">
        <v>206.76666666666665</v>
      </c>
      <c r="E321" s="280">
        <v>201.5333333333333</v>
      </c>
      <c r="F321" s="280">
        <v>193.61666666666665</v>
      </c>
      <c r="G321" s="280">
        <v>188.3833333333333</v>
      </c>
      <c r="H321" s="280">
        <v>214.68333333333331</v>
      </c>
      <c r="I321" s="280">
        <v>219.91666666666666</v>
      </c>
      <c r="J321" s="280">
        <v>227.83333333333331</v>
      </c>
      <c r="K321" s="278">
        <v>212</v>
      </c>
      <c r="L321" s="278">
        <v>198.85</v>
      </c>
      <c r="M321" s="278">
        <v>12.6569</v>
      </c>
    </row>
    <row r="322" spans="1:13">
      <c r="A322" s="269">
        <v>312</v>
      </c>
      <c r="B322" s="278" t="s">
        <v>470</v>
      </c>
      <c r="C322" s="279">
        <v>58.35</v>
      </c>
      <c r="D322" s="280">
        <v>58.783333333333331</v>
      </c>
      <c r="E322" s="280">
        <v>57.566666666666663</v>
      </c>
      <c r="F322" s="280">
        <v>56.783333333333331</v>
      </c>
      <c r="G322" s="280">
        <v>55.566666666666663</v>
      </c>
      <c r="H322" s="280">
        <v>59.566666666666663</v>
      </c>
      <c r="I322" s="280">
        <v>60.783333333333331</v>
      </c>
      <c r="J322" s="280">
        <v>61.566666666666663</v>
      </c>
      <c r="K322" s="278">
        <v>60</v>
      </c>
      <c r="L322" s="278">
        <v>58</v>
      </c>
      <c r="M322" s="278">
        <v>1.6037399999999999</v>
      </c>
    </row>
    <row r="323" spans="1:13">
      <c r="A323" s="269">
        <v>313</v>
      </c>
      <c r="B323" s="278" t="s">
        <v>471</v>
      </c>
      <c r="C323" s="279">
        <v>274.14999999999998</v>
      </c>
      <c r="D323" s="280">
        <v>275.26666666666665</v>
      </c>
      <c r="E323" s="280">
        <v>270.5333333333333</v>
      </c>
      <c r="F323" s="280">
        <v>266.91666666666663</v>
      </c>
      <c r="G323" s="280">
        <v>262.18333333333328</v>
      </c>
      <c r="H323" s="280">
        <v>278.88333333333333</v>
      </c>
      <c r="I323" s="280">
        <v>283.61666666666667</v>
      </c>
      <c r="J323" s="280">
        <v>287.23333333333335</v>
      </c>
      <c r="K323" s="278">
        <v>280</v>
      </c>
      <c r="L323" s="278">
        <v>271.64999999999998</v>
      </c>
      <c r="M323" s="278">
        <v>1.36361</v>
      </c>
    </row>
    <row r="324" spans="1:13">
      <c r="A324" s="269">
        <v>314</v>
      </c>
      <c r="B324" s="278" t="s">
        <v>147</v>
      </c>
      <c r="C324" s="279">
        <v>852.15</v>
      </c>
      <c r="D324" s="280">
        <v>844.31666666666661</v>
      </c>
      <c r="E324" s="280">
        <v>823.43333333333317</v>
      </c>
      <c r="F324" s="280">
        <v>794.71666666666658</v>
      </c>
      <c r="G324" s="280">
        <v>773.83333333333314</v>
      </c>
      <c r="H324" s="280">
        <v>873.03333333333319</v>
      </c>
      <c r="I324" s="280">
        <v>893.91666666666663</v>
      </c>
      <c r="J324" s="280">
        <v>922.63333333333321</v>
      </c>
      <c r="K324" s="278">
        <v>865.2</v>
      </c>
      <c r="L324" s="278">
        <v>815.6</v>
      </c>
      <c r="M324" s="278">
        <v>16.188970000000001</v>
      </c>
    </row>
    <row r="325" spans="1:13">
      <c r="A325" s="269">
        <v>315</v>
      </c>
      <c r="B325" s="278" t="s">
        <v>460</v>
      </c>
      <c r="C325" s="279">
        <v>14.05</v>
      </c>
      <c r="D325" s="280">
        <v>14.15</v>
      </c>
      <c r="E325" s="280">
        <v>13.9</v>
      </c>
      <c r="F325" s="280">
        <v>13.75</v>
      </c>
      <c r="G325" s="280">
        <v>13.5</v>
      </c>
      <c r="H325" s="280">
        <v>14.3</v>
      </c>
      <c r="I325" s="280">
        <v>14.55</v>
      </c>
      <c r="J325" s="280">
        <v>14.700000000000001</v>
      </c>
      <c r="K325" s="278">
        <v>14.4</v>
      </c>
      <c r="L325" s="278">
        <v>14</v>
      </c>
      <c r="M325" s="278">
        <v>5.2748299999999997</v>
      </c>
    </row>
    <row r="326" spans="1:13">
      <c r="A326" s="269">
        <v>316</v>
      </c>
      <c r="B326" s="278" t="s">
        <v>461</v>
      </c>
      <c r="C326" s="279">
        <v>124.9</v>
      </c>
      <c r="D326" s="280">
        <v>124.34999999999998</v>
      </c>
      <c r="E326" s="280">
        <v>122.14999999999996</v>
      </c>
      <c r="F326" s="280">
        <v>119.39999999999998</v>
      </c>
      <c r="G326" s="280">
        <v>117.19999999999996</v>
      </c>
      <c r="H326" s="280">
        <v>127.09999999999997</v>
      </c>
      <c r="I326" s="280">
        <v>129.29999999999998</v>
      </c>
      <c r="J326" s="280">
        <v>132.04999999999995</v>
      </c>
      <c r="K326" s="278">
        <v>126.55</v>
      </c>
      <c r="L326" s="278">
        <v>121.6</v>
      </c>
      <c r="M326" s="278">
        <v>2.3551500000000001</v>
      </c>
    </row>
    <row r="327" spans="1:13">
      <c r="A327" s="269">
        <v>317</v>
      </c>
      <c r="B327" s="278" t="s">
        <v>148</v>
      </c>
      <c r="C327" s="279">
        <v>82.2</v>
      </c>
      <c r="D327" s="280">
        <v>81.466666666666669</v>
      </c>
      <c r="E327" s="280">
        <v>79.833333333333343</v>
      </c>
      <c r="F327" s="280">
        <v>77.466666666666669</v>
      </c>
      <c r="G327" s="280">
        <v>75.833333333333343</v>
      </c>
      <c r="H327" s="280">
        <v>83.833333333333343</v>
      </c>
      <c r="I327" s="280">
        <v>85.466666666666669</v>
      </c>
      <c r="J327" s="280">
        <v>87.833333333333343</v>
      </c>
      <c r="K327" s="278">
        <v>83.1</v>
      </c>
      <c r="L327" s="278">
        <v>79.099999999999994</v>
      </c>
      <c r="M327" s="278">
        <v>191.24526</v>
      </c>
    </row>
    <row r="328" spans="1:13">
      <c r="A328" s="269">
        <v>318</v>
      </c>
      <c r="B328" s="278" t="s">
        <v>472</v>
      </c>
      <c r="C328" s="279">
        <v>520.75</v>
      </c>
      <c r="D328" s="280">
        <v>518.36666666666667</v>
      </c>
      <c r="E328" s="280">
        <v>504.38333333333333</v>
      </c>
      <c r="F328" s="280">
        <v>488.01666666666665</v>
      </c>
      <c r="G328" s="280">
        <v>474.0333333333333</v>
      </c>
      <c r="H328" s="280">
        <v>534.73333333333335</v>
      </c>
      <c r="I328" s="280">
        <v>548.7166666666667</v>
      </c>
      <c r="J328" s="280">
        <v>565.08333333333337</v>
      </c>
      <c r="K328" s="278">
        <v>532.35</v>
      </c>
      <c r="L328" s="278">
        <v>502</v>
      </c>
      <c r="M328" s="278">
        <v>1.02474</v>
      </c>
    </row>
    <row r="329" spans="1:13">
      <c r="A329" s="269">
        <v>319</v>
      </c>
      <c r="B329" s="278" t="s">
        <v>269</v>
      </c>
      <c r="C329" s="279">
        <v>845.3</v>
      </c>
      <c r="D329" s="280">
        <v>836.76666666666677</v>
      </c>
      <c r="E329" s="280">
        <v>819.53333333333353</v>
      </c>
      <c r="F329" s="280">
        <v>793.76666666666677</v>
      </c>
      <c r="G329" s="280">
        <v>776.53333333333353</v>
      </c>
      <c r="H329" s="280">
        <v>862.53333333333353</v>
      </c>
      <c r="I329" s="280">
        <v>879.76666666666688</v>
      </c>
      <c r="J329" s="280">
        <v>905.53333333333353</v>
      </c>
      <c r="K329" s="278">
        <v>854</v>
      </c>
      <c r="L329" s="278">
        <v>811</v>
      </c>
      <c r="M329" s="278">
        <v>6.6923000000000004</v>
      </c>
    </row>
    <row r="330" spans="1:13">
      <c r="A330" s="269">
        <v>320</v>
      </c>
      <c r="B330" s="278" t="s">
        <v>149</v>
      </c>
      <c r="C330" s="279">
        <v>58135.55</v>
      </c>
      <c r="D330" s="280">
        <v>58220.516666666663</v>
      </c>
      <c r="E330" s="280">
        <v>57690.033333333326</v>
      </c>
      <c r="F330" s="280">
        <v>57244.516666666663</v>
      </c>
      <c r="G330" s="280">
        <v>56714.033333333326</v>
      </c>
      <c r="H330" s="280">
        <v>58666.033333333326</v>
      </c>
      <c r="I330" s="280">
        <v>59196.516666666663</v>
      </c>
      <c r="J330" s="280">
        <v>59642.033333333326</v>
      </c>
      <c r="K330" s="278">
        <v>58751</v>
      </c>
      <c r="L330" s="278">
        <v>57775</v>
      </c>
      <c r="M330" s="278">
        <v>8.0500000000000002E-2</v>
      </c>
    </row>
    <row r="331" spans="1:13">
      <c r="A331" s="269">
        <v>321</v>
      </c>
      <c r="B331" s="278" t="s">
        <v>268</v>
      </c>
      <c r="C331" s="279">
        <v>28.45</v>
      </c>
      <c r="D331" s="280">
        <v>28.616666666666664</v>
      </c>
      <c r="E331" s="280">
        <v>28.033333333333328</v>
      </c>
      <c r="F331" s="280">
        <v>27.616666666666664</v>
      </c>
      <c r="G331" s="280">
        <v>27.033333333333328</v>
      </c>
      <c r="H331" s="280">
        <v>29.033333333333328</v>
      </c>
      <c r="I331" s="280">
        <v>29.616666666666664</v>
      </c>
      <c r="J331" s="280">
        <v>30.033333333333328</v>
      </c>
      <c r="K331" s="278">
        <v>29.2</v>
      </c>
      <c r="L331" s="278">
        <v>28.2</v>
      </c>
      <c r="M331" s="278">
        <v>3.55532</v>
      </c>
    </row>
    <row r="332" spans="1:13">
      <c r="A332" s="269">
        <v>322</v>
      </c>
      <c r="B332" s="278" t="s">
        <v>150</v>
      </c>
      <c r="C332" s="279">
        <v>819.85</v>
      </c>
      <c r="D332" s="280">
        <v>819.26666666666677</v>
      </c>
      <c r="E332" s="280">
        <v>806.63333333333355</v>
      </c>
      <c r="F332" s="280">
        <v>793.41666666666674</v>
      </c>
      <c r="G332" s="280">
        <v>780.78333333333353</v>
      </c>
      <c r="H332" s="280">
        <v>832.48333333333358</v>
      </c>
      <c r="I332" s="280">
        <v>845.11666666666679</v>
      </c>
      <c r="J332" s="280">
        <v>858.3333333333336</v>
      </c>
      <c r="K332" s="278">
        <v>831.9</v>
      </c>
      <c r="L332" s="278">
        <v>806.05</v>
      </c>
      <c r="M332" s="278">
        <v>16.176169999999999</v>
      </c>
    </row>
    <row r="333" spans="1:13">
      <c r="A333" s="269">
        <v>323</v>
      </c>
      <c r="B333" s="278" t="s">
        <v>3163</v>
      </c>
      <c r="C333" s="279">
        <v>243.9</v>
      </c>
      <c r="D333" s="280">
        <v>243.63333333333333</v>
      </c>
      <c r="E333" s="280">
        <v>241.26666666666665</v>
      </c>
      <c r="F333" s="280">
        <v>238.63333333333333</v>
      </c>
      <c r="G333" s="280">
        <v>236.26666666666665</v>
      </c>
      <c r="H333" s="280">
        <v>246.26666666666665</v>
      </c>
      <c r="I333" s="280">
        <v>248.63333333333333</v>
      </c>
      <c r="J333" s="280">
        <v>251.26666666666665</v>
      </c>
      <c r="K333" s="278">
        <v>246</v>
      </c>
      <c r="L333" s="278">
        <v>241</v>
      </c>
      <c r="M333" s="278">
        <v>6.8136299999999999</v>
      </c>
    </row>
    <row r="334" spans="1:13">
      <c r="A334" s="269">
        <v>324</v>
      </c>
      <c r="B334" s="278" t="s">
        <v>270</v>
      </c>
      <c r="C334" s="279">
        <v>583.25</v>
      </c>
      <c r="D334" s="280">
        <v>579.68333333333339</v>
      </c>
      <c r="E334" s="280">
        <v>558.66666666666674</v>
      </c>
      <c r="F334" s="280">
        <v>534.08333333333337</v>
      </c>
      <c r="G334" s="280">
        <v>513.06666666666672</v>
      </c>
      <c r="H334" s="280">
        <v>604.26666666666677</v>
      </c>
      <c r="I334" s="280">
        <v>625.28333333333342</v>
      </c>
      <c r="J334" s="280">
        <v>649.86666666666679</v>
      </c>
      <c r="K334" s="278">
        <v>600.70000000000005</v>
      </c>
      <c r="L334" s="278">
        <v>555.1</v>
      </c>
      <c r="M334" s="278">
        <v>6.23794</v>
      </c>
    </row>
    <row r="335" spans="1:13">
      <c r="A335" s="269">
        <v>325</v>
      </c>
      <c r="B335" s="278" t="s">
        <v>151</v>
      </c>
      <c r="C335" s="279">
        <v>28.95</v>
      </c>
      <c r="D335" s="280">
        <v>28.816666666666666</v>
      </c>
      <c r="E335" s="280">
        <v>28.333333333333332</v>
      </c>
      <c r="F335" s="280">
        <v>27.716666666666665</v>
      </c>
      <c r="G335" s="280">
        <v>27.233333333333331</v>
      </c>
      <c r="H335" s="280">
        <v>29.433333333333334</v>
      </c>
      <c r="I335" s="280">
        <v>29.916666666666668</v>
      </c>
      <c r="J335" s="280">
        <v>30.533333333333335</v>
      </c>
      <c r="K335" s="278">
        <v>29.3</v>
      </c>
      <c r="L335" s="278">
        <v>28.2</v>
      </c>
      <c r="M335" s="278">
        <v>91.950580000000002</v>
      </c>
    </row>
    <row r="336" spans="1:13">
      <c r="A336" s="269">
        <v>326</v>
      </c>
      <c r="B336" s="278" t="s">
        <v>262</v>
      </c>
      <c r="C336" s="279">
        <v>2591.65</v>
      </c>
      <c r="D336" s="280">
        <v>2621.9</v>
      </c>
      <c r="E336" s="280">
        <v>2544.8000000000002</v>
      </c>
      <c r="F336" s="280">
        <v>2497.9500000000003</v>
      </c>
      <c r="G336" s="280">
        <v>2420.8500000000004</v>
      </c>
      <c r="H336" s="280">
        <v>2668.75</v>
      </c>
      <c r="I336" s="280">
        <v>2745.8499999999995</v>
      </c>
      <c r="J336" s="280">
        <v>2792.7</v>
      </c>
      <c r="K336" s="278">
        <v>2699</v>
      </c>
      <c r="L336" s="278">
        <v>2575.0500000000002</v>
      </c>
      <c r="M336" s="278">
        <v>2.8655300000000001</v>
      </c>
    </row>
    <row r="337" spans="1:13">
      <c r="A337" s="269">
        <v>327</v>
      </c>
      <c r="B337" s="278" t="s">
        <v>479</v>
      </c>
      <c r="C337" s="279">
        <v>1505</v>
      </c>
      <c r="D337" s="280">
        <v>1490.5166666666667</v>
      </c>
      <c r="E337" s="280">
        <v>1461.0333333333333</v>
      </c>
      <c r="F337" s="280">
        <v>1417.0666666666666</v>
      </c>
      <c r="G337" s="280">
        <v>1387.5833333333333</v>
      </c>
      <c r="H337" s="280">
        <v>1534.4833333333333</v>
      </c>
      <c r="I337" s="280">
        <v>1563.9666666666665</v>
      </c>
      <c r="J337" s="280">
        <v>1607.9333333333334</v>
      </c>
      <c r="K337" s="278">
        <v>1520</v>
      </c>
      <c r="L337" s="278">
        <v>1446.55</v>
      </c>
      <c r="M337" s="278">
        <v>4.2397099999999996</v>
      </c>
    </row>
    <row r="338" spans="1:13">
      <c r="A338" s="269">
        <v>328</v>
      </c>
      <c r="B338" s="278" t="s">
        <v>152</v>
      </c>
      <c r="C338" s="279">
        <v>18.649999999999999</v>
      </c>
      <c r="D338" s="280">
        <v>18.783333333333335</v>
      </c>
      <c r="E338" s="280">
        <v>18.216666666666669</v>
      </c>
      <c r="F338" s="280">
        <v>17.783333333333335</v>
      </c>
      <c r="G338" s="280">
        <v>17.216666666666669</v>
      </c>
      <c r="H338" s="280">
        <v>19.216666666666669</v>
      </c>
      <c r="I338" s="280">
        <v>19.783333333333339</v>
      </c>
      <c r="J338" s="280">
        <v>20.216666666666669</v>
      </c>
      <c r="K338" s="278">
        <v>19.350000000000001</v>
      </c>
      <c r="L338" s="278">
        <v>18.350000000000001</v>
      </c>
      <c r="M338" s="278">
        <v>265.91161</v>
      </c>
    </row>
    <row r="339" spans="1:13">
      <c r="A339" s="269">
        <v>329</v>
      </c>
      <c r="B339" s="278" t="s">
        <v>478</v>
      </c>
      <c r="C339" s="279">
        <v>34.549999999999997</v>
      </c>
      <c r="D339" s="280">
        <v>34.683333333333337</v>
      </c>
      <c r="E339" s="280">
        <v>34.266666666666673</v>
      </c>
      <c r="F339" s="280">
        <v>33.983333333333334</v>
      </c>
      <c r="G339" s="280">
        <v>33.56666666666667</v>
      </c>
      <c r="H339" s="280">
        <v>34.966666666666676</v>
      </c>
      <c r="I339" s="280">
        <v>35.383333333333333</v>
      </c>
      <c r="J339" s="280">
        <v>35.666666666666679</v>
      </c>
      <c r="K339" s="278">
        <v>35.1</v>
      </c>
      <c r="L339" s="278">
        <v>34.4</v>
      </c>
      <c r="M339" s="278">
        <v>0.36203000000000002</v>
      </c>
    </row>
    <row r="340" spans="1:13">
      <c r="A340" s="269">
        <v>330</v>
      </c>
      <c r="B340" s="278" t="s">
        <v>153</v>
      </c>
      <c r="C340" s="279">
        <v>23.9</v>
      </c>
      <c r="D340" s="280">
        <v>24.05</v>
      </c>
      <c r="E340" s="280">
        <v>23.5</v>
      </c>
      <c r="F340" s="280">
        <v>23.099999999999998</v>
      </c>
      <c r="G340" s="280">
        <v>22.549999999999997</v>
      </c>
      <c r="H340" s="280">
        <v>24.450000000000003</v>
      </c>
      <c r="I340" s="280">
        <v>25.000000000000007</v>
      </c>
      <c r="J340" s="280">
        <v>25.400000000000006</v>
      </c>
      <c r="K340" s="278">
        <v>24.6</v>
      </c>
      <c r="L340" s="278">
        <v>23.65</v>
      </c>
      <c r="M340" s="278">
        <v>156.30475000000001</v>
      </c>
    </row>
    <row r="341" spans="1:13">
      <c r="A341" s="269">
        <v>331</v>
      </c>
      <c r="B341" s="278" t="s">
        <v>474</v>
      </c>
      <c r="C341" s="279">
        <v>416.05</v>
      </c>
      <c r="D341" s="280">
        <v>417.91666666666669</v>
      </c>
      <c r="E341" s="280">
        <v>411.43333333333339</v>
      </c>
      <c r="F341" s="280">
        <v>406.81666666666672</v>
      </c>
      <c r="G341" s="280">
        <v>400.33333333333343</v>
      </c>
      <c r="H341" s="280">
        <v>422.53333333333336</v>
      </c>
      <c r="I341" s="280">
        <v>429.01666666666659</v>
      </c>
      <c r="J341" s="280">
        <v>433.63333333333333</v>
      </c>
      <c r="K341" s="278">
        <v>424.4</v>
      </c>
      <c r="L341" s="278">
        <v>413.3</v>
      </c>
      <c r="M341" s="278">
        <v>0.49179</v>
      </c>
    </row>
    <row r="342" spans="1:13">
      <c r="A342" s="269">
        <v>332</v>
      </c>
      <c r="B342" s="278" t="s">
        <v>154</v>
      </c>
      <c r="C342" s="279">
        <v>16443.8</v>
      </c>
      <c r="D342" s="280">
        <v>16398.583333333332</v>
      </c>
      <c r="E342" s="280">
        <v>16247.166666666664</v>
      </c>
      <c r="F342" s="280">
        <v>16050.533333333333</v>
      </c>
      <c r="G342" s="280">
        <v>15899.116666666665</v>
      </c>
      <c r="H342" s="280">
        <v>16595.216666666664</v>
      </c>
      <c r="I342" s="280">
        <v>16746.633333333328</v>
      </c>
      <c r="J342" s="280">
        <v>16943.266666666663</v>
      </c>
      <c r="K342" s="278">
        <v>16550</v>
      </c>
      <c r="L342" s="278">
        <v>16201.95</v>
      </c>
      <c r="M342" s="278">
        <v>2.7160299999999999</v>
      </c>
    </row>
    <row r="343" spans="1:13">
      <c r="A343" s="269">
        <v>333</v>
      </c>
      <c r="B343" s="278" t="s">
        <v>3183</v>
      </c>
      <c r="C343" s="279">
        <v>24.85</v>
      </c>
      <c r="D343" s="280">
        <v>24.666666666666668</v>
      </c>
      <c r="E343" s="280">
        <v>24.233333333333334</v>
      </c>
      <c r="F343" s="280">
        <v>23.616666666666667</v>
      </c>
      <c r="G343" s="280">
        <v>23.183333333333334</v>
      </c>
      <c r="H343" s="280">
        <v>25.283333333333335</v>
      </c>
      <c r="I343" s="280">
        <v>25.716666666666665</v>
      </c>
      <c r="J343" s="280">
        <v>26.333333333333336</v>
      </c>
      <c r="K343" s="278">
        <v>25.1</v>
      </c>
      <c r="L343" s="278">
        <v>24.05</v>
      </c>
      <c r="M343" s="278">
        <v>6.0471899999999996</v>
      </c>
    </row>
    <row r="344" spans="1:13">
      <c r="A344" s="269">
        <v>334</v>
      </c>
      <c r="B344" s="278" t="s">
        <v>477</v>
      </c>
      <c r="C344" s="279">
        <v>25.55</v>
      </c>
      <c r="D344" s="280">
        <v>25.8</v>
      </c>
      <c r="E344" s="280">
        <v>24.950000000000003</v>
      </c>
      <c r="F344" s="280">
        <v>24.35</v>
      </c>
      <c r="G344" s="280">
        <v>23.500000000000004</v>
      </c>
      <c r="H344" s="280">
        <v>26.400000000000002</v>
      </c>
      <c r="I344" s="280">
        <v>27.250000000000004</v>
      </c>
      <c r="J344" s="280">
        <v>27.85</v>
      </c>
      <c r="K344" s="278">
        <v>26.65</v>
      </c>
      <c r="L344" s="278">
        <v>25.2</v>
      </c>
      <c r="M344" s="278">
        <v>12.62196</v>
      </c>
    </row>
    <row r="345" spans="1:13">
      <c r="A345" s="269">
        <v>335</v>
      </c>
      <c r="B345" s="278" t="s">
        <v>476</v>
      </c>
      <c r="C345" s="279">
        <v>265.25</v>
      </c>
      <c r="D345" s="280">
        <v>264.41666666666669</v>
      </c>
      <c r="E345" s="280">
        <v>261.83333333333337</v>
      </c>
      <c r="F345" s="280">
        <v>258.41666666666669</v>
      </c>
      <c r="G345" s="280">
        <v>255.83333333333337</v>
      </c>
      <c r="H345" s="280">
        <v>267.83333333333337</v>
      </c>
      <c r="I345" s="280">
        <v>270.41666666666674</v>
      </c>
      <c r="J345" s="280">
        <v>273.83333333333337</v>
      </c>
      <c r="K345" s="278">
        <v>267</v>
      </c>
      <c r="L345" s="278">
        <v>261</v>
      </c>
      <c r="M345" s="278">
        <v>0.48136000000000001</v>
      </c>
    </row>
    <row r="346" spans="1:13">
      <c r="A346" s="269">
        <v>336</v>
      </c>
      <c r="B346" s="278" t="s">
        <v>271</v>
      </c>
      <c r="C346" s="279">
        <v>20</v>
      </c>
      <c r="D346" s="280">
        <v>20.016666666666666</v>
      </c>
      <c r="E346" s="280">
        <v>19.783333333333331</v>
      </c>
      <c r="F346" s="280">
        <v>19.566666666666666</v>
      </c>
      <c r="G346" s="280">
        <v>19.333333333333332</v>
      </c>
      <c r="H346" s="280">
        <v>20.233333333333331</v>
      </c>
      <c r="I346" s="280">
        <v>20.466666666666665</v>
      </c>
      <c r="J346" s="280">
        <v>20.68333333333333</v>
      </c>
      <c r="K346" s="278">
        <v>20.25</v>
      </c>
      <c r="L346" s="278">
        <v>19.8</v>
      </c>
      <c r="M346" s="278">
        <v>18.186199999999999</v>
      </c>
    </row>
    <row r="347" spans="1:13">
      <c r="A347" s="269">
        <v>337</v>
      </c>
      <c r="B347" s="278" t="s">
        <v>284</v>
      </c>
      <c r="C347" s="279">
        <v>120.85</v>
      </c>
      <c r="D347" s="280">
        <v>119.68333333333332</v>
      </c>
      <c r="E347" s="280">
        <v>117.26666666666665</v>
      </c>
      <c r="F347" s="280">
        <v>113.68333333333332</v>
      </c>
      <c r="G347" s="280">
        <v>111.26666666666665</v>
      </c>
      <c r="H347" s="280">
        <v>123.26666666666665</v>
      </c>
      <c r="I347" s="280">
        <v>125.68333333333331</v>
      </c>
      <c r="J347" s="280">
        <v>129.26666666666665</v>
      </c>
      <c r="K347" s="278">
        <v>122.1</v>
      </c>
      <c r="L347" s="278">
        <v>116.1</v>
      </c>
      <c r="M347" s="278">
        <v>2.1827700000000001</v>
      </c>
    </row>
    <row r="348" spans="1:13">
      <c r="A348" s="269">
        <v>338</v>
      </c>
      <c r="B348" s="278" t="s">
        <v>155</v>
      </c>
      <c r="C348" s="279">
        <v>1358.65</v>
      </c>
      <c r="D348" s="280">
        <v>1355.9166666666667</v>
      </c>
      <c r="E348" s="280">
        <v>1336.8333333333335</v>
      </c>
      <c r="F348" s="280">
        <v>1315.0166666666667</v>
      </c>
      <c r="G348" s="280">
        <v>1295.9333333333334</v>
      </c>
      <c r="H348" s="280">
        <v>1377.7333333333336</v>
      </c>
      <c r="I348" s="280">
        <v>1396.8166666666671</v>
      </c>
      <c r="J348" s="280">
        <v>1418.6333333333337</v>
      </c>
      <c r="K348" s="278">
        <v>1375</v>
      </c>
      <c r="L348" s="278">
        <v>1334.1</v>
      </c>
      <c r="M348" s="278">
        <v>3.6171099999999998</v>
      </c>
    </row>
    <row r="349" spans="1:13">
      <c r="A349" s="269">
        <v>339</v>
      </c>
      <c r="B349" s="278" t="s">
        <v>480</v>
      </c>
      <c r="C349" s="279">
        <v>1009.95</v>
      </c>
      <c r="D349" s="280">
        <v>1011.7000000000002</v>
      </c>
      <c r="E349" s="280">
        <v>983.30000000000041</v>
      </c>
      <c r="F349" s="280">
        <v>956.6500000000002</v>
      </c>
      <c r="G349" s="280">
        <v>928.25000000000045</v>
      </c>
      <c r="H349" s="280">
        <v>1038.3500000000004</v>
      </c>
      <c r="I349" s="280">
        <v>1066.7500000000002</v>
      </c>
      <c r="J349" s="280">
        <v>1093.4000000000003</v>
      </c>
      <c r="K349" s="278">
        <v>1040.0999999999999</v>
      </c>
      <c r="L349" s="278">
        <v>985.05</v>
      </c>
      <c r="M349" s="278">
        <v>0.15436</v>
      </c>
    </row>
    <row r="350" spans="1:13">
      <c r="A350" s="269">
        <v>340</v>
      </c>
      <c r="B350" s="278" t="s">
        <v>475</v>
      </c>
      <c r="C350" s="279">
        <v>42.6</v>
      </c>
      <c r="D350" s="280">
        <v>42.916666666666664</v>
      </c>
      <c r="E350" s="280">
        <v>42.133333333333326</v>
      </c>
      <c r="F350" s="280">
        <v>41.666666666666664</v>
      </c>
      <c r="G350" s="280">
        <v>40.883333333333326</v>
      </c>
      <c r="H350" s="280">
        <v>43.383333333333326</v>
      </c>
      <c r="I350" s="280">
        <v>44.166666666666671</v>
      </c>
      <c r="J350" s="280">
        <v>44.633333333333326</v>
      </c>
      <c r="K350" s="278">
        <v>43.7</v>
      </c>
      <c r="L350" s="278">
        <v>42.45</v>
      </c>
      <c r="M350" s="278">
        <v>4.42584</v>
      </c>
    </row>
    <row r="351" spans="1:13">
      <c r="A351" s="269">
        <v>341</v>
      </c>
      <c r="B351" s="278" t="s">
        <v>156</v>
      </c>
      <c r="C351" s="279">
        <v>73.849999999999994</v>
      </c>
      <c r="D351" s="280">
        <v>73.816666666666663</v>
      </c>
      <c r="E351" s="280">
        <v>72.133333333333326</v>
      </c>
      <c r="F351" s="280">
        <v>70.416666666666657</v>
      </c>
      <c r="G351" s="280">
        <v>68.73333333333332</v>
      </c>
      <c r="H351" s="280">
        <v>75.533333333333331</v>
      </c>
      <c r="I351" s="280">
        <v>77.216666666666669</v>
      </c>
      <c r="J351" s="280">
        <v>78.933333333333337</v>
      </c>
      <c r="K351" s="278">
        <v>75.5</v>
      </c>
      <c r="L351" s="278">
        <v>72.099999999999994</v>
      </c>
      <c r="M351" s="278">
        <v>32.213549999999998</v>
      </c>
    </row>
    <row r="352" spans="1:13">
      <c r="A352" s="269">
        <v>342</v>
      </c>
      <c r="B352" s="278" t="s">
        <v>157</v>
      </c>
      <c r="C352" s="279">
        <v>90.85</v>
      </c>
      <c r="D352" s="280">
        <v>90.61666666666666</v>
      </c>
      <c r="E352" s="280">
        <v>89.433333333333323</v>
      </c>
      <c r="F352" s="280">
        <v>88.016666666666666</v>
      </c>
      <c r="G352" s="280">
        <v>86.833333333333329</v>
      </c>
      <c r="H352" s="280">
        <v>92.033333333333317</v>
      </c>
      <c r="I352" s="280">
        <v>93.216666666666654</v>
      </c>
      <c r="J352" s="280">
        <v>94.633333333333312</v>
      </c>
      <c r="K352" s="278">
        <v>91.8</v>
      </c>
      <c r="L352" s="278">
        <v>89.2</v>
      </c>
      <c r="M352" s="278">
        <v>169.26082</v>
      </c>
    </row>
    <row r="353" spans="1:13">
      <c r="A353" s="269">
        <v>343</v>
      </c>
      <c r="B353" s="278" t="s">
        <v>272</v>
      </c>
      <c r="C353" s="279">
        <v>319.7</v>
      </c>
      <c r="D353" s="280">
        <v>325.10000000000002</v>
      </c>
      <c r="E353" s="280">
        <v>308.20000000000005</v>
      </c>
      <c r="F353" s="280">
        <v>296.70000000000005</v>
      </c>
      <c r="G353" s="280">
        <v>279.80000000000007</v>
      </c>
      <c r="H353" s="280">
        <v>336.6</v>
      </c>
      <c r="I353" s="280">
        <v>353.5</v>
      </c>
      <c r="J353" s="280">
        <v>365</v>
      </c>
      <c r="K353" s="278">
        <v>342</v>
      </c>
      <c r="L353" s="278">
        <v>313.60000000000002</v>
      </c>
      <c r="M353" s="278">
        <v>3.4787300000000001</v>
      </c>
    </row>
    <row r="354" spans="1:13">
      <c r="A354" s="269">
        <v>344</v>
      </c>
      <c r="B354" s="278" t="s">
        <v>273</v>
      </c>
      <c r="C354" s="279">
        <v>2593.5500000000002</v>
      </c>
      <c r="D354" s="280">
        <v>2591.85</v>
      </c>
      <c r="E354" s="280">
        <v>2548.6999999999998</v>
      </c>
      <c r="F354" s="280">
        <v>2503.85</v>
      </c>
      <c r="G354" s="280">
        <v>2460.6999999999998</v>
      </c>
      <c r="H354" s="280">
        <v>2636.7</v>
      </c>
      <c r="I354" s="280">
        <v>2679.8500000000004</v>
      </c>
      <c r="J354" s="280">
        <v>2724.7</v>
      </c>
      <c r="K354" s="278">
        <v>2635</v>
      </c>
      <c r="L354" s="278">
        <v>2547</v>
      </c>
      <c r="M354" s="278">
        <v>0.77793000000000001</v>
      </c>
    </row>
    <row r="355" spans="1:13">
      <c r="A355" s="269">
        <v>345</v>
      </c>
      <c r="B355" s="278" t="s">
        <v>158</v>
      </c>
      <c r="C355" s="279">
        <v>85.9</v>
      </c>
      <c r="D355" s="280">
        <v>85.866666666666674</v>
      </c>
      <c r="E355" s="280">
        <v>84.733333333333348</v>
      </c>
      <c r="F355" s="280">
        <v>83.566666666666677</v>
      </c>
      <c r="G355" s="280">
        <v>82.433333333333351</v>
      </c>
      <c r="H355" s="280">
        <v>87.033333333333346</v>
      </c>
      <c r="I355" s="280">
        <v>88.166666666666671</v>
      </c>
      <c r="J355" s="280">
        <v>89.333333333333343</v>
      </c>
      <c r="K355" s="278">
        <v>87</v>
      </c>
      <c r="L355" s="278">
        <v>84.7</v>
      </c>
      <c r="M355" s="278">
        <v>24.383590000000002</v>
      </c>
    </row>
    <row r="356" spans="1:13">
      <c r="A356" s="269">
        <v>346</v>
      </c>
      <c r="B356" s="278" t="s">
        <v>481</v>
      </c>
      <c r="C356" s="279">
        <v>167.95</v>
      </c>
      <c r="D356" s="280">
        <v>167.74999999999997</v>
      </c>
      <c r="E356" s="280">
        <v>166.89999999999995</v>
      </c>
      <c r="F356" s="280">
        <v>165.84999999999997</v>
      </c>
      <c r="G356" s="280">
        <v>164.99999999999994</v>
      </c>
      <c r="H356" s="280">
        <v>168.79999999999995</v>
      </c>
      <c r="I356" s="280">
        <v>169.64999999999998</v>
      </c>
      <c r="J356" s="280">
        <v>170.69999999999996</v>
      </c>
      <c r="K356" s="278">
        <v>168.6</v>
      </c>
      <c r="L356" s="278">
        <v>166.7</v>
      </c>
      <c r="M356" s="278">
        <v>3.7584300000000002</v>
      </c>
    </row>
    <row r="357" spans="1:13">
      <c r="A357" s="269">
        <v>347</v>
      </c>
      <c r="B357" s="278" t="s">
        <v>159</v>
      </c>
      <c r="C357" s="279">
        <v>76.150000000000006</v>
      </c>
      <c r="D357" s="280">
        <v>76.850000000000009</v>
      </c>
      <c r="E357" s="280">
        <v>75.200000000000017</v>
      </c>
      <c r="F357" s="280">
        <v>74.250000000000014</v>
      </c>
      <c r="G357" s="280">
        <v>72.600000000000023</v>
      </c>
      <c r="H357" s="280">
        <v>77.800000000000011</v>
      </c>
      <c r="I357" s="280">
        <v>79.450000000000017</v>
      </c>
      <c r="J357" s="280">
        <v>80.400000000000006</v>
      </c>
      <c r="K357" s="278">
        <v>78.5</v>
      </c>
      <c r="L357" s="278">
        <v>75.900000000000006</v>
      </c>
      <c r="M357" s="278">
        <v>168.36412999999999</v>
      </c>
    </row>
    <row r="358" spans="1:13">
      <c r="A358" s="269">
        <v>348</v>
      </c>
      <c r="B358" s="278" t="s">
        <v>482</v>
      </c>
      <c r="C358" s="279">
        <v>39.6</v>
      </c>
      <c r="D358" s="280">
        <v>39.766666666666673</v>
      </c>
      <c r="E358" s="280">
        <v>38.583333333333343</v>
      </c>
      <c r="F358" s="280">
        <v>37.56666666666667</v>
      </c>
      <c r="G358" s="280">
        <v>36.38333333333334</v>
      </c>
      <c r="H358" s="280">
        <v>40.783333333333346</v>
      </c>
      <c r="I358" s="280">
        <v>41.966666666666669</v>
      </c>
      <c r="J358" s="280">
        <v>42.983333333333348</v>
      </c>
      <c r="K358" s="278">
        <v>40.950000000000003</v>
      </c>
      <c r="L358" s="278">
        <v>38.75</v>
      </c>
      <c r="M358" s="278">
        <v>7.7040800000000003</v>
      </c>
    </row>
    <row r="359" spans="1:13">
      <c r="A359" s="269">
        <v>349</v>
      </c>
      <c r="B359" s="278" t="s">
        <v>483</v>
      </c>
      <c r="C359" s="279">
        <v>167.55</v>
      </c>
      <c r="D359" s="280">
        <v>168.38333333333333</v>
      </c>
      <c r="E359" s="280">
        <v>165.76666666666665</v>
      </c>
      <c r="F359" s="280">
        <v>163.98333333333332</v>
      </c>
      <c r="G359" s="280">
        <v>161.36666666666665</v>
      </c>
      <c r="H359" s="280">
        <v>170.16666666666666</v>
      </c>
      <c r="I359" s="280">
        <v>172.78333333333333</v>
      </c>
      <c r="J359" s="280">
        <v>174.56666666666666</v>
      </c>
      <c r="K359" s="278">
        <v>171</v>
      </c>
      <c r="L359" s="278">
        <v>166.6</v>
      </c>
      <c r="M359" s="278">
        <v>1.74579</v>
      </c>
    </row>
    <row r="360" spans="1:13">
      <c r="A360" s="269">
        <v>350</v>
      </c>
      <c r="B360" s="278" t="s">
        <v>484</v>
      </c>
      <c r="C360" s="279">
        <v>137</v>
      </c>
      <c r="D360" s="280">
        <v>136.35</v>
      </c>
      <c r="E360" s="280">
        <v>133.69999999999999</v>
      </c>
      <c r="F360" s="280">
        <v>130.4</v>
      </c>
      <c r="G360" s="280">
        <v>127.75</v>
      </c>
      <c r="H360" s="280">
        <v>139.64999999999998</v>
      </c>
      <c r="I360" s="280">
        <v>142.30000000000001</v>
      </c>
      <c r="J360" s="280">
        <v>145.59999999999997</v>
      </c>
      <c r="K360" s="278">
        <v>139</v>
      </c>
      <c r="L360" s="278">
        <v>133.05000000000001</v>
      </c>
      <c r="M360" s="278">
        <v>0.11668000000000001</v>
      </c>
    </row>
    <row r="361" spans="1:13">
      <c r="A361" s="269">
        <v>351</v>
      </c>
      <c r="B361" s="278" t="s">
        <v>160</v>
      </c>
      <c r="C361" s="279">
        <v>17642.900000000001</v>
      </c>
      <c r="D361" s="280">
        <v>17592.399999999998</v>
      </c>
      <c r="E361" s="280">
        <v>17450.499999999996</v>
      </c>
      <c r="F361" s="280">
        <v>17258.099999999999</v>
      </c>
      <c r="G361" s="280">
        <v>17116.199999999997</v>
      </c>
      <c r="H361" s="280">
        <v>17784.799999999996</v>
      </c>
      <c r="I361" s="280">
        <v>17926.699999999997</v>
      </c>
      <c r="J361" s="280">
        <v>18119.099999999995</v>
      </c>
      <c r="K361" s="278">
        <v>17734.3</v>
      </c>
      <c r="L361" s="278">
        <v>17400</v>
      </c>
      <c r="M361" s="278">
        <v>0.23394999999999999</v>
      </c>
    </row>
    <row r="362" spans="1:13">
      <c r="A362" s="269">
        <v>352</v>
      </c>
      <c r="B362" s="278" t="s">
        <v>488</v>
      </c>
      <c r="C362" s="279">
        <v>89.15</v>
      </c>
      <c r="D362" s="280">
        <v>89.25</v>
      </c>
      <c r="E362" s="280">
        <v>87.6</v>
      </c>
      <c r="F362" s="280">
        <v>86.05</v>
      </c>
      <c r="G362" s="280">
        <v>84.399999999999991</v>
      </c>
      <c r="H362" s="280">
        <v>90.8</v>
      </c>
      <c r="I362" s="280">
        <v>92.45</v>
      </c>
      <c r="J362" s="280">
        <v>94</v>
      </c>
      <c r="K362" s="278">
        <v>90.9</v>
      </c>
      <c r="L362" s="278">
        <v>87.7</v>
      </c>
      <c r="M362" s="278">
        <v>1.3539300000000001</v>
      </c>
    </row>
    <row r="363" spans="1:13">
      <c r="A363" s="269">
        <v>353</v>
      </c>
      <c r="B363" s="278" t="s">
        <v>485</v>
      </c>
      <c r="C363" s="279">
        <v>10.9</v>
      </c>
      <c r="D363" s="280">
        <v>10.966666666666667</v>
      </c>
      <c r="E363" s="280">
        <v>10.783333333333333</v>
      </c>
      <c r="F363" s="280">
        <v>10.666666666666666</v>
      </c>
      <c r="G363" s="280">
        <v>10.483333333333333</v>
      </c>
      <c r="H363" s="280">
        <v>11.083333333333334</v>
      </c>
      <c r="I363" s="280">
        <v>11.266666666666667</v>
      </c>
      <c r="J363" s="280">
        <v>11.383333333333335</v>
      </c>
      <c r="K363" s="278">
        <v>11.15</v>
      </c>
      <c r="L363" s="278">
        <v>10.85</v>
      </c>
      <c r="M363" s="278">
        <v>4.1730099999999997</v>
      </c>
    </row>
    <row r="364" spans="1:13">
      <c r="A364" s="269">
        <v>354</v>
      </c>
      <c r="B364" s="278" t="s">
        <v>161</v>
      </c>
      <c r="C364" s="279">
        <v>888.5</v>
      </c>
      <c r="D364" s="280">
        <v>886.18333333333339</v>
      </c>
      <c r="E364" s="280">
        <v>866.86666666666679</v>
      </c>
      <c r="F364" s="280">
        <v>845.23333333333335</v>
      </c>
      <c r="G364" s="280">
        <v>825.91666666666674</v>
      </c>
      <c r="H364" s="280">
        <v>907.81666666666683</v>
      </c>
      <c r="I364" s="280">
        <v>927.13333333333344</v>
      </c>
      <c r="J364" s="280">
        <v>948.76666666666688</v>
      </c>
      <c r="K364" s="278">
        <v>905.5</v>
      </c>
      <c r="L364" s="278">
        <v>864.55</v>
      </c>
      <c r="M364" s="278">
        <v>17.906770000000002</v>
      </c>
    </row>
    <row r="365" spans="1:13">
      <c r="A365" s="269">
        <v>355</v>
      </c>
      <c r="B365" s="278" t="s">
        <v>489</v>
      </c>
      <c r="C365" s="279">
        <v>521.1</v>
      </c>
      <c r="D365" s="280">
        <v>519.69999999999993</v>
      </c>
      <c r="E365" s="280">
        <v>511.39999999999986</v>
      </c>
      <c r="F365" s="280">
        <v>501.69999999999993</v>
      </c>
      <c r="G365" s="280">
        <v>493.39999999999986</v>
      </c>
      <c r="H365" s="280">
        <v>529.39999999999986</v>
      </c>
      <c r="I365" s="280">
        <v>537.69999999999982</v>
      </c>
      <c r="J365" s="280">
        <v>547.39999999999986</v>
      </c>
      <c r="K365" s="278">
        <v>528</v>
      </c>
      <c r="L365" s="278">
        <v>510</v>
      </c>
      <c r="M365" s="278">
        <v>0.87726000000000004</v>
      </c>
    </row>
    <row r="366" spans="1:13">
      <c r="A366" s="269">
        <v>356</v>
      </c>
      <c r="B366" s="278" t="s">
        <v>162</v>
      </c>
      <c r="C366" s="279">
        <v>227.95</v>
      </c>
      <c r="D366" s="280">
        <v>229.43333333333331</v>
      </c>
      <c r="E366" s="280">
        <v>224.66666666666663</v>
      </c>
      <c r="F366" s="280">
        <v>221.38333333333333</v>
      </c>
      <c r="G366" s="280">
        <v>216.61666666666665</v>
      </c>
      <c r="H366" s="280">
        <v>232.71666666666661</v>
      </c>
      <c r="I366" s="280">
        <v>237.48333333333332</v>
      </c>
      <c r="J366" s="280">
        <v>240.76666666666659</v>
      </c>
      <c r="K366" s="278">
        <v>234.2</v>
      </c>
      <c r="L366" s="278">
        <v>226.15</v>
      </c>
      <c r="M366" s="278">
        <v>10.000120000000001</v>
      </c>
    </row>
    <row r="367" spans="1:13">
      <c r="A367" s="269">
        <v>357</v>
      </c>
      <c r="B367" s="278" t="s">
        <v>163</v>
      </c>
      <c r="C367" s="279">
        <v>84.15</v>
      </c>
      <c r="D367" s="280">
        <v>84.916666666666671</v>
      </c>
      <c r="E367" s="280">
        <v>83.233333333333348</v>
      </c>
      <c r="F367" s="280">
        <v>82.316666666666677</v>
      </c>
      <c r="G367" s="280">
        <v>80.633333333333354</v>
      </c>
      <c r="H367" s="280">
        <v>85.833333333333343</v>
      </c>
      <c r="I367" s="280">
        <v>87.516666666666652</v>
      </c>
      <c r="J367" s="280">
        <v>88.433333333333337</v>
      </c>
      <c r="K367" s="278">
        <v>86.6</v>
      </c>
      <c r="L367" s="278">
        <v>84</v>
      </c>
      <c r="M367" s="278">
        <v>66.422219999999996</v>
      </c>
    </row>
    <row r="368" spans="1:13">
      <c r="A368" s="269">
        <v>358</v>
      </c>
      <c r="B368" s="278" t="s">
        <v>276</v>
      </c>
      <c r="C368" s="279">
        <v>4352.1499999999996</v>
      </c>
      <c r="D368" s="280">
        <v>4374.3166666666666</v>
      </c>
      <c r="E368" s="280">
        <v>4310.833333333333</v>
      </c>
      <c r="F368" s="280">
        <v>4269.5166666666664</v>
      </c>
      <c r="G368" s="280">
        <v>4206.0333333333328</v>
      </c>
      <c r="H368" s="280">
        <v>4415.6333333333332</v>
      </c>
      <c r="I368" s="280">
        <v>4479.1166666666668</v>
      </c>
      <c r="J368" s="280">
        <v>4520.4333333333334</v>
      </c>
      <c r="K368" s="278">
        <v>4437.8</v>
      </c>
      <c r="L368" s="278">
        <v>4333</v>
      </c>
      <c r="M368" s="278">
        <v>0.31590000000000001</v>
      </c>
    </row>
    <row r="369" spans="1:13">
      <c r="A369" s="269">
        <v>359</v>
      </c>
      <c r="B369" s="278" t="s">
        <v>278</v>
      </c>
      <c r="C369" s="279">
        <v>10075.75</v>
      </c>
      <c r="D369" s="280">
        <v>10065.583333333334</v>
      </c>
      <c r="E369" s="280">
        <v>10031.166666666668</v>
      </c>
      <c r="F369" s="280">
        <v>9986.5833333333339</v>
      </c>
      <c r="G369" s="280">
        <v>9952.1666666666679</v>
      </c>
      <c r="H369" s="280">
        <v>10110.166666666668</v>
      </c>
      <c r="I369" s="280">
        <v>10144.583333333336</v>
      </c>
      <c r="J369" s="280">
        <v>10189.166666666668</v>
      </c>
      <c r="K369" s="278">
        <v>10100</v>
      </c>
      <c r="L369" s="278">
        <v>10021</v>
      </c>
      <c r="M369" s="278">
        <v>9.3399999999999993E-3</v>
      </c>
    </row>
    <row r="370" spans="1:13">
      <c r="A370" s="269">
        <v>360</v>
      </c>
      <c r="B370" s="278" t="s">
        <v>495</v>
      </c>
      <c r="C370" s="279">
        <v>3985.7</v>
      </c>
      <c r="D370" s="280">
        <v>4008.2333333333336</v>
      </c>
      <c r="E370" s="280">
        <v>3947.4666666666672</v>
      </c>
      <c r="F370" s="280">
        <v>3909.2333333333336</v>
      </c>
      <c r="G370" s="280">
        <v>3848.4666666666672</v>
      </c>
      <c r="H370" s="280">
        <v>4046.4666666666672</v>
      </c>
      <c r="I370" s="280">
        <v>4107.2333333333336</v>
      </c>
      <c r="J370" s="280">
        <v>4145.4666666666672</v>
      </c>
      <c r="K370" s="278">
        <v>4069</v>
      </c>
      <c r="L370" s="278">
        <v>3970</v>
      </c>
      <c r="M370" s="278">
        <v>6.9070000000000006E-2</v>
      </c>
    </row>
    <row r="371" spans="1:13">
      <c r="A371" s="269">
        <v>361</v>
      </c>
      <c r="B371" s="278" t="s">
        <v>490</v>
      </c>
      <c r="C371" s="279">
        <v>73.7</v>
      </c>
      <c r="D371" s="280">
        <v>74.466666666666669</v>
      </c>
      <c r="E371" s="280">
        <v>72.733333333333334</v>
      </c>
      <c r="F371" s="280">
        <v>71.766666666666666</v>
      </c>
      <c r="G371" s="280">
        <v>70.033333333333331</v>
      </c>
      <c r="H371" s="280">
        <v>75.433333333333337</v>
      </c>
      <c r="I371" s="280">
        <v>77.166666666666686</v>
      </c>
      <c r="J371" s="280">
        <v>78.13333333333334</v>
      </c>
      <c r="K371" s="278">
        <v>76.2</v>
      </c>
      <c r="L371" s="278">
        <v>73.5</v>
      </c>
      <c r="M371" s="278">
        <v>1.75854</v>
      </c>
    </row>
    <row r="372" spans="1:13">
      <c r="A372" s="269">
        <v>362</v>
      </c>
      <c r="B372" s="278" t="s">
        <v>491</v>
      </c>
      <c r="C372" s="279">
        <v>524.79999999999995</v>
      </c>
      <c r="D372" s="280">
        <v>527.83333333333326</v>
      </c>
      <c r="E372" s="280">
        <v>515.26666666666654</v>
      </c>
      <c r="F372" s="280">
        <v>505.73333333333323</v>
      </c>
      <c r="G372" s="280">
        <v>493.16666666666652</v>
      </c>
      <c r="H372" s="280">
        <v>537.36666666666656</v>
      </c>
      <c r="I372" s="280">
        <v>549.93333333333317</v>
      </c>
      <c r="J372" s="280">
        <v>559.46666666666658</v>
      </c>
      <c r="K372" s="278">
        <v>540.4</v>
      </c>
      <c r="L372" s="278">
        <v>518.29999999999995</v>
      </c>
      <c r="M372" s="278">
        <v>0.48199999999999998</v>
      </c>
    </row>
    <row r="373" spans="1:13">
      <c r="A373" s="269">
        <v>363</v>
      </c>
      <c r="B373" s="278" t="s">
        <v>164</v>
      </c>
      <c r="C373" s="279">
        <v>1373.25</v>
      </c>
      <c r="D373" s="280">
        <v>1371.2666666666667</v>
      </c>
      <c r="E373" s="280">
        <v>1357.5333333333333</v>
      </c>
      <c r="F373" s="280">
        <v>1341.8166666666666</v>
      </c>
      <c r="G373" s="280">
        <v>1328.0833333333333</v>
      </c>
      <c r="H373" s="280">
        <v>1386.9833333333333</v>
      </c>
      <c r="I373" s="280">
        <v>1400.7166666666665</v>
      </c>
      <c r="J373" s="280">
        <v>1416.4333333333334</v>
      </c>
      <c r="K373" s="278">
        <v>1385</v>
      </c>
      <c r="L373" s="278">
        <v>1355.55</v>
      </c>
      <c r="M373" s="278">
        <v>5.39398</v>
      </c>
    </row>
    <row r="374" spans="1:13">
      <c r="A374" s="269">
        <v>364</v>
      </c>
      <c r="B374" s="278" t="s">
        <v>274</v>
      </c>
      <c r="C374" s="279">
        <v>1486</v>
      </c>
      <c r="D374" s="280">
        <v>1502.3333333333333</v>
      </c>
      <c r="E374" s="280">
        <v>1459.6666666666665</v>
      </c>
      <c r="F374" s="280">
        <v>1433.3333333333333</v>
      </c>
      <c r="G374" s="280">
        <v>1390.6666666666665</v>
      </c>
      <c r="H374" s="280">
        <v>1528.6666666666665</v>
      </c>
      <c r="I374" s="280">
        <v>1571.333333333333</v>
      </c>
      <c r="J374" s="280">
        <v>1597.6666666666665</v>
      </c>
      <c r="K374" s="278">
        <v>1545</v>
      </c>
      <c r="L374" s="278">
        <v>1476</v>
      </c>
      <c r="M374" s="278">
        <v>1.0251999999999999</v>
      </c>
    </row>
    <row r="375" spans="1:13">
      <c r="A375" s="269">
        <v>365</v>
      </c>
      <c r="B375" s="278" t="s">
        <v>165</v>
      </c>
      <c r="C375" s="279">
        <v>28.8</v>
      </c>
      <c r="D375" s="280">
        <v>29</v>
      </c>
      <c r="E375" s="280">
        <v>28.4</v>
      </c>
      <c r="F375" s="280">
        <v>28</v>
      </c>
      <c r="G375" s="280">
        <v>27.4</v>
      </c>
      <c r="H375" s="280">
        <v>29.4</v>
      </c>
      <c r="I375" s="280">
        <v>30</v>
      </c>
      <c r="J375" s="280">
        <v>30.4</v>
      </c>
      <c r="K375" s="278">
        <v>29.6</v>
      </c>
      <c r="L375" s="278">
        <v>28.6</v>
      </c>
      <c r="M375" s="278">
        <v>188.37162000000001</v>
      </c>
    </row>
    <row r="376" spans="1:13">
      <c r="A376" s="269">
        <v>366</v>
      </c>
      <c r="B376" s="278" t="s">
        <v>275</v>
      </c>
      <c r="C376" s="279">
        <v>179.45</v>
      </c>
      <c r="D376" s="280">
        <v>180.23333333333335</v>
      </c>
      <c r="E376" s="280">
        <v>177.06666666666669</v>
      </c>
      <c r="F376" s="280">
        <v>174.68333333333334</v>
      </c>
      <c r="G376" s="280">
        <v>171.51666666666668</v>
      </c>
      <c r="H376" s="280">
        <v>182.6166666666667</v>
      </c>
      <c r="I376" s="280">
        <v>185.78333333333333</v>
      </c>
      <c r="J376" s="280">
        <v>188.16666666666671</v>
      </c>
      <c r="K376" s="278">
        <v>183.4</v>
      </c>
      <c r="L376" s="278">
        <v>177.85</v>
      </c>
      <c r="M376" s="278">
        <v>1.11473</v>
      </c>
    </row>
    <row r="377" spans="1:13">
      <c r="A377" s="269">
        <v>367</v>
      </c>
      <c r="B377" s="278" t="s">
        <v>486</v>
      </c>
      <c r="C377" s="279">
        <v>109.75</v>
      </c>
      <c r="D377" s="280">
        <v>111.26666666666667</v>
      </c>
      <c r="E377" s="280">
        <v>107.63333333333333</v>
      </c>
      <c r="F377" s="280">
        <v>105.51666666666667</v>
      </c>
      <c r="G377" s="280">
        <v>101.88333333333333</v>
      </c>
      <c r="H377" s="280">
        <v>113.38333333333333</v>
      </c>
      <c r="I377" s="280">
        <v>117.01666666666668</v>
      </c>
      <c r="J377" s="280">
        <v>119.13333333333333</v>
      </c>
      <c r="K377" s="278">
        <v>114.9</v>
      </c>
      <c r="L377" s="278">
        <v>109.15</v>
      </c>
      <c r="M377" s="278">
        <v>0.76851000000000003</v>
      </c>
    </row>
    <row r="378" spans="1:13">
      <c r="A378" s="269">
        <v>368</v>
      </c>
      <c r="B378" s="278" t="s">
        <v>492</v>
      </c>
      <c r="C378" s="279">
        <v>691.8</v>
      </c>
      <c r="D378" s="280">
        <v>699.35</v>
      </c>
      <c r="E378" s="280">
        <v>679.35</v>
      </c>
      <c r="F378" s="280">
        <v>666.9</v>
      </c>
      <c r="G378" s="280">
        <v>646.9</v>
      </c>
      <c r="H378" s="280">
        <v>711.80000000000007</v>
      </c>
      <c r="I378" s="280">
        <v>731.80000000000007</v>
      </c>
      <c r="J378" s="280">
        <v>744.25000000000011</v>
      </c>
      <c r="K378" s="278">
        <v>719.35</v>
      </c>
      <c r="L378" s="278">
        <v>686.9</v>
      </c>
      <c r="M378" s="278">
        <v>2.02399</v>
      </c>
    </row>
    <row r="379" spans="1:13">
      <c r="A379" s="269">
        <v>369</v>
      </c>
      <c r="B379" s="278" t="s">
        <v>166</v>
      </c>
      <c r="C379" s="279">
        <v>159.80000000000001</v>
      </c>
      <c r="D379" s="280">
        <v>159.93333333333334</v>
      </c>
      <c r="E379" s="280">
        <v>158.11666666666667</v>
      </c>
      <c r="F379" s="280">
        <v>156.43333333333334</v>
      </c>
      <c r="G379" s="280">
        <v>154.61666666666667</v>
      </c>
      <c r="H379" s="280">
        <v>161.61666666666667</v>
      </c>
      <c r="I379" s="280">
        <v>163.43333333333334</v>
      </c>
      <c r="J379" s="280">
        <v>165.11666666666667</v>
      </c>
      <c r="K379" s="278">
        <v>161.75</v>
      </c>
      <c r="L379" s="278">
        <v>158.25</v>
      </c>
      <c r="M379" s="278">
        <v>112.56556</v>
      </c>
    </row>
    <row r="380" spans="1:13">
      <c r="A380" s="269">
        <v>370</v>
      </c>
      <c r="B380" s="278" t="s">
        <v>493</v>
      </c>
      <c r="C380" s="279">
        <v>56.55</v>
      </c>
      <c r="D380" s="280">
        <v>56.666666666666664</v>
      </c>
      <c r="E380" s="280">
        <v>55.983333333333327</v>
      </c>
      <c r="F380" s="280">
        <v>55.416666666666664</v>
      </c>
      <c r="G380" s="280">
        <v>54.733333333333327</v>
      </c>
      <c r="H380" s="280">
        <v>57.233333333333327</v>
      </c>
      <c r="I380" s="280">
        <v>57.916666666666664</v>
      </c>
      <c r="J380" s="280">
        <v>58.483333333333327</v>
      </c>
      <c r="K380" s="278">
        <v>57.35</v>
      </c>
      <c r="L380" s="278">
        <v>56.1</v>
      </c>
      <c r="M380" s="278">
        <v>5.70777</v>
      </c>
    </row>
    <row r="381" spans="1:13">
      <c r="A381" s="269">
        <v>371</v>
      </c>
      <c r="B381" s="278" t="s">
        <v>277</v>
      </c>
      <c r="C381" s="279">
        <v>153.19999999999999</v>
      </c>
      <c r="D381" s="280">
        <v>156.4</v>
      </c>
      <c r="E381" s="280">
        <v>149.30000000000001</v>
      </c>
      <c r="F381" s="280">
        <v>145.4</v>
      </c>
      <c r="G381" s="280">
        <v>138.30000000000001</v>
      </c>
      <c r="H381" s="280">
        <v>160.30000000000001</v>
      </c>
      <c r="I381" s="280">
        <v>167.39999999999998</v>
      </c>
      <c r="J381" s="280">
        <v>171.3</v>
      </c>
      <c r="K381" s="278">
        <v>163.5</v>
      </c>
      <c r="L381" s="278">
        <v>152.5</v>
      </c>
      <c r="M381" s="278">
        <v>11.124090000000001</v>
      </c>
    </row>
    <row r="382" spans="1:13">
      <c r="A382" s="269">
        <v>372</v>
      </c>
      <c r="B382" s="278" t="s">
        <v>494</v>
      </c>
      <c r="C382" s="279">
        <v>33.299999999999997</v>
      </c>
      <c r="D382" s="280">
        <v>33.65</v>
      </c>
      <c r="E382" s="280">
        <v>32.449999999999996</v>
      </c>
      <c r="F382" s="280">
        <v>31.599999999999994</v>
      </c>
      <c r="G382" s="280">
        <v>30.399999999999991</v>
      </c>
      <c r="H382" s="280">
        <v>34.5</v>
      </c>
      <c r="I382" s="280">
        <v>35.700000000000003</v>
      </c>
      <c r="J382" s="280">
        <v>36.550000000000004</v>
      </c>
      <c r="K382" s="278">
        <v>34.85</v>
      </c>
      <c r="L382" s="278">
        <v>32.799999999999997</v>
      </c>
      <c r="M382" s="278">
        <v>2.67937</v>
      </c>
    </row>
    <row r="383" spans="1:13">
      <c r="A383" s="269">
        <v>373</v>
      </c>
      <c r="B383" s="278" t="s">
        <v>487</v>
      </c>
      <c r="C383" s="279">
        <v>37.299999999999997</v>
      </c>
      <c r="D383" s="280">
        <v>37.68333333333333</v>
      </c>
      <c r="E383" s="280">
        <v>36.716666666666661</v>
      </c>
      <c r="F383" s="280">
        <v>36.133333333333333</v>
      </c>
      <c r="G383" s="280">
        <v>35.166666666666664</v>
      </c>
      <c r="H383" s="280">
        <v>38.266666666666659</v>
      </c>
      <c r="I383" s="280">
        <v>39.233333333333327</v>
      </c>
      <c r="J383" s="280">
        <v>39.816666666666656</v>
      </c>
      <c r="K383" s="278">
        <v>38.65</v>
      </c>
      <c r="L383" s="278">
        <v>37.1</v>
      </c>
      <c r="M383" s="278">
        <v>7.5399900000000004</v>
      </c>
    </row>
    <row r="384" spans="1:13">
      <c r="A384" s="269">
        <v>374</v>
      </c>
      <c r="B384" s="278" t="s">
        <v>167</v>
      </c>
      <c r="C384" s="279">
        <v>853.25</v>
      </c>
      <c r="D384" s="280">
        <v>859.48333333333323</v>
      </c>
      <c r="E384" s="280">
        <v>828.96666666666647</v>
      </c>
      <c r="F384" s="280">
        <v>804.68333333333328</v>
      </c>
      <c r="G384" s="280">
        <v>774.16666666666652</v>
      </c>
      <c r="H384" s="280">
        <v>883.76666666666642</v>
      </c>
      <c r="I384" s="280">
        <v>914.28333333333308</v>
      </c>
      <c r="J384" s="280">
        <v>938.56666666666638</v>
      </c>
      <c r="K384" s="278">
        <v>890</v>
      </c>
      <c r="L384" s="278">
        <v>835.2</v>
      </c>
      <c r="M384" s="278">
        <v>36.891500000000001</v>
      </c>
    </row>
    <row r="385" spans="1:13">
      <c r="A385" s="269">
        <v>375</v>
      </c>
      <c r="B385" s="278" t="s">
        <v>279</v>
      </c>
      <c r="C385" s="279">
        <v>172.95</v>
      </c>
      <c r="D385" s="280">
        <v>171</v>
      </c>
      <c r="E385" s="280">
        <v>168</v>
      </c>
      <c r="F385" s="280">
        <v>163.05000000000001</v>
      </c>
      <c r="G385" s="280">
        <v>160.05000000000001</v>
      </c>
      <c r="H385" s="280">
        <v>175.95</v>
      </c>
      <c r="I385" s="280">
        <v>178.95</v>
      </c>
      <c r="J385" s="280">
        <v>183.89999999999998</v>
      </c>
      <c r="K385" s="278">
        <v>174</v>
      </c>
      <c r="L385" s="278">
        <v>166.05</v>
      </c>
      <c r="M385" s="278">
        <v>2.7353000000000001</v>
      </c>
    </row>
    <row r="386" spans="1:13">
      <c r="A386" s="269">
        <v>376</v>
      </c>
      <c r="B386" s="278" t="s">
        <v>497</v>
      </c>
      <c r="C386" s="279">
        <v>311.95</v>
      </c>
      <c r="D386" s="280">
        <v>313.16666666666669</v>
      </c>
      <c r="E386" s="280">
        <v>307.83333333333337</v>
      </c>
      <c r="F386" s="280">
        <v>303.7166666666667</v>
      </c>
      <c r="G386" s="280">
        <v>298.38333333333338</v>
      </c>
      <c r="H386" s="280">
        <v>317.28333333333336</v>
      </c>
      <c r="I386" s="280">
        <v>322.61666666666673</v>
      </c>
      <c r="J386" s="280">
        <v>326.73333333333335</v>
      </c>
      <c r="K386" s="278">
        <v>318.5</v>
      </c>
      <c r="L386" s="278">
        <v>309.05</v>
      </c>
      <c r="M386" s="278">
        <v>7.2428800000000004</v>
      </c>
    </row>
    <row r="387" spans="1:13">
      <c r="A387" s="269">
        <v>377</v>
      </c>
      <c r="B387" s="278" t="s">
        <v>499</v>
      </c>
      <c r="C387" s="279">
        <v>66.599999999999994</v>
      </c>
      <c r="D387" s="280">
        <v>67.583333333333329</v>
      </c>
      <c r="E387" s="280">
        <v>65.016666666666652</v>
      </c>
      <c r="F387" s="280">
        <v>63.433333333333323</v>
      </c>
      <c r="G387" s="280">
        <v>60.866666666666646</v>
      </c>
      <c r="H387" s="280">
        <v>69.166666666666657</v>
      </c>
      <c r="I387" s="280">
        <v>71.733333333333348</v>
      </c>
      <c r="J387" s="280">
        <v>73.316666666666663</v>
      </c>
      <c r="K387" s="278">
        <v>70.150000000000006</v>
      </c>
      <c r="L387" s="278">
        <v>66</v>
      </c>
      <c r="M387" s="278">
        <v>8.9178700000000006</v>
      </c>
    </row>
    <row r="388" spans="1:13">
      <c r="A388" s="269">
        <v>378</v>
      </c>
      <c r="B388" s="278" t="s">
        <v>280</v>
      </c>
      <c r="C388" s="279">
        <v>523.25</v>
      </c>
      <c r="D388" s="280">
        <v>525.81666666666672</v>
      </c>
      <c r="E388" s="280">
        <v>519.63333333333344</v>
      </c>
      <c r="F388" s="280">
        <v>516.01666666666677</v>
      </c>
      <c r="G388" s="280">
        <v>509.83333333333348</v>
      </c>
      <c r="H388" s="280">
        <v>529.43333333333339</v>
      </c>
      <c r="I388" s="280">
        <v>535.61666666666656</v>
      </c>
      <c r="J388" s="280">
        <v>539.23333333333335</v>
      </c>
      <c r="K388" s="278">
        <v>532</v>
      </c>
      <c r="L388" s="278">
        <v>522.20000000000005</v>
      </c>
      <c r="M388" s="278">
        <v>0.44037999999999999</v>
      </c>
    </row>
    <row r="389" spans="1:13">
      <c r="A389" s="269">
        <v>379</v>
      </c>
      <c r="B389" s="278" t="s">
        <v>500</v>
      </c>
      <c r="C389" s="279">
        <v>213.6</v>
      </c>
      <c r="D389" s="280">
        <v>215.18333333333331</v>
      </c>
      <c r="E389" s="280">
        <v>211.46666666666661</v>
      </c>
      <c r="F389" s="280">
        <v>209.33333333333331</v>
      </c>
      <c r="G389" s="280">
        <v>205.61666666666662</v>
      </c>
      <c r="H389" s="280">
        <v>217.31666666666661</v>
      </c>
      <c r="I389" s="280">
        <v>221.0333333333333</v>
      </c>
      <c r="J389" s="280">
        <v>223.1666666666666</v>
      </c>
      <c r="K389" s="278">
        <v>218.9</v>
      </c>
      <c r="L389" s="278">
        <v>213.05</v>
      </c>
      <c r="M389" s="278">
        <v>3.1272000000000002</v>
      </c>
    </row>
    <row r="390" spans="1:13">
      <c r="A390" s="269">
        <v>380</v>
      </c>
      <c r="B390" s="278" t="s">
        <v>168</v>
      </c>
      <c r="C390" s="279">
        <v>575.25</v>
      </c>
      <c r="D390" s="280">
        <v>568.91666666666663</v>
      </c>
      <c r="E390" s="280">
        <v>557.83333333333326</v>
      </c>
      <c r="F390" s="280">
        <v>540.41666666666663</v>
      </c>
      <c r="G390" s="280">
        <v>529.33333333333326</v>
      </c>
      <c r="H390" s="280">
        <v>586.33333333333326</v>
      </c>
      <c r="I390" s="280">
        <v>597.41666666666652</v>
      </c>
      <c r="J390" s="280">
        <v>614.83333333333326</v>
      </c>
      <c r="K390" s="278">
        <v>580</v>
      </c>
      <c r="L390" s="278">
        <v>551.5</v>
      </c>
      <c r="M390" s="278">
        <v>15.70684</v>
      </c>
    </row>
    <row r="391" spans="1:13">
      <c r="A391" s="269">
        <v>381</v>
      </c>
      <c r="B391" s="278" t="s">
        <v>502</v>
      </c>
      <c r="C391" s="279">
        <v>882.4</v>
      </c>
      <c r="D391" s="280">
        <v>882.06666666666661</v>
      </c>
      <c r="E391" s="280">
        <v>870.43333333333317</v>
      </c>
      <c r="F391" s="280">
        <v>858.46666666666658</v>
      </c>
      <c r="G391" s="280">
        <v>846.83333333333314</v>
      </c>
      <c r="H391" s="280">
        <v>894.03333333333319</v>
      </c>
      <c r="I391" s="280">
        <v>905.66666666666663</v>
      </c>
      <c r="J391" s="280">
        <v>917.63333333333321</v>
      </c>
      <c r="K391" s="278">
        <v>893.7</v>
      </c>
      <c r="L391" s="278">
        <v>870.1</v>
      </c>
      <c r="M391" s="278">
        <v>6.3759999999999997E-2</v>
      </c>
    </row>
    <row r="392" spans="1:13">
      <c r="A392" s="269">
        <v>382</v>
      </c>
      <c r="B392" s="278" t="s">
        <v>503</v>
      </c>
      <c r="C392" s="279">
        <v>221.3</v>
      </c>
      <c r="D392" s="280">
        <v>222.08333333333334</v>
      </c>
      <c r="E392" s="280">
        <v>219.16666666666669</v>
      </c>
      <c r="F392" s="280">
        <v>217.03333333333333</v>
      </c>
      <c r="G392" s="280">
        <v>214.11666666666667</v>
      </c>
      <c r="H392" s="280">
        <v>224.2166666666667</v>
      </c>
      <c r="I392" s="280">
        <v>227.13333333333338</v>
      </c>
      <c r="J392" s="280">
        <v>229.26666666666671</v>
      </c>
      <c r="K392" s="278">
        <v>225</v>
      </c>
      <c r="L392" s="278">
        <v>219.95</v>
      </c>
      <c r="M392" s="278">
        <v>1.9258500000000001</v>
      </c>
    </row>
    <row r="393" spans="1:13">
      <c r="A393" s="269">
        <v>383</v>
      </c>
      <c r="B393" s="278" t="s">
        <v>169</v>
      </c>
      <c r="C393" s="279">
        <v>120.9</v>
      </c>
      <c r="D393" s="280">
        <v>122.11666666666667</v>
      </c>
      <c r="E393" s="280">
        <v>118.83333333333334</v>
      </c>
      <c r="F393" s="280">
        <v>116.76666666666667</v>
      </c>
      <c r="G393" s="280">
        <v>113.48333333333333</v>
      </c>
      <c r="H393" s="280">
        <v>124.18333333333335</v>
      </c>
      <c r="I393" s="280">
        <v>127.46666666666668</v>
      </c>
      <c r="J393" s="280">
        <v>129.53333333333336</v>
      </c>
      <c r="K393" s="278">
        <v>125.4</v>
      </c>
      <c r="L393" s="278">
        <v>120.05</v>
      </c>
      <c r="M393" s="278">
        <v>241.91829000000001</v>
      </c>
    </row>
    <row r="394" spans="1:13">
      <c r="A394" s="269">
        <v>384</v>
      </c>
      <c r="B394" s="278" t="s">
        <v>501</v>
      </c>
      <c r="C394" s="279">
        <v>39.799999999999997</v>
      </c>
      <c r="D394" s="280">
        <v>40.066666666666663</v>
      </c>
      <c r="E394" s="280">
        <v>38.983333333333327</v>
      </c>
      <c r="F394" s="280">
        <v>38.166666666666664</v>
      </c>
      <c r="G394" s="280">
        <v>37.083333333333329</v>
      </c>
      <c r="H394" s="280">
        <v>40.883333333333326</v>
      </c>
      <c r="I394" s="280">
        <v>41.966666666666669</v>
      </c>
      <c r="J394" s="280">
        <v>42.783333333333324</v>
      </c>
      <c r="K394" s="278">
        <v>41.15</v>
      </c>
      <c r="L394" s="278">
        <v>39.25</v>
      </c>
      <c r="M394" s="278">
        <v>47.617559999999997</v>
      </c>
    </row>
    <row r="395" spans="1:13">
      <c r="A395" s="269">
        <v>385</v>
      </c>
      <c r="B395" s="278" t="s">
        <v>170</v>
      </c>
      <c r="C395" s="279">
        <v>97.9</v>
      </c>
      <c r="D395" s="280">
        <v>99.183333333333337</v>
      </c>
      <c r="E395" s="280">
        <v>96.01666666666668</v>
      </c>
      <c r="F395" s="280">
        <v>94.13333333333334</v>
      </c>
      <c r="G395" s="280">
        <v>90.966666666666683</v>
      </c>
      <c r="H395" s="280">
        <v>101.06666666666668</v>
      </c>
      <c r="I395" s="280">
        <v>104.23333333333333</v>
      </c>
      <c r="J395" s="280">
        <v>106.11666666666667</v>
      </c>
      <c r="K395" s="278">
        <v>102.35</v>
      </c>
      <c r="L395" s="278">
        <v>97.3</v>
      </c>
      <c r="M395" s="278">
        <v>104.01039</v>
      </c>
    </row>
    <row r="396" spans="1:13">
      <c r="A396" s="269">
        <v>386</v>
      </c>
      <c r="B396" s="278" t="s">
        <v>504</v>
      </c>
      <c r="C396" s="279">
        <v>86.95</v>
      </c>
      <c r="D396" s="280">
        <v>86.983333333333334</v>
      </c>
      <c r="E396" s="280">
        <v>84.666666666666671</v>
      </c>
      <c r="F396" s="280">
        <v>82.38333333333334</v>
      </c>
      <c r="G396" s="280">
        <v>80.066666666666677</v>
      </c>
      <c r="H396" s="280">
        <v>89.266666666666666</v>
      </c>
      <c r="I396" s="280">
        <v>91.583333333333329</v>
      </c>
      <c r="J396" s="280">
        <v>93.86666666666666</v>
      </c>
      <c r="K396" s="278">
        <v>89.3</v>
      </c>
      <c r="L396" s="278">
        <v>84.7</v>
      </c>
      <c r="M396" s="278">
        <v>14.028</v>
      </c>
    </row>
    <row r="397" spans="1:13">
      <c r="A397" s="269">
        <v>387</v>
      </c>
      <c r="B397" s="278" t="s">
        <v>505</v>
      </c>
      <c r="C397" s="279">
        <v>597.45000000000005</v>
      </c>
      <c r="D397" s="280">
        <v>601.30000000000007</v>
      </c>
      <c r="E397" s="280">
        <v>592.35000000000014</v>
      </c>
      <c r="F397" s="280">
        <v>587.25000000000011</v>
      </c>
      <c r="G397" s="280">
        <v>578.30000000000018</v>
      </c>
      <c r="H397" s="280">
        <v>606.40000000000009</v>
      </c>
      <c r="I397" s="280">
        <v>615.35000000000014</v>
      </c>
      <c r="J397" s="280">
        <v>620.45000000000005</v>
      </c>
      <c r="K397" s="278">
        <v>610.25</v>
      </c>
      <c r="L397" s="278">
        <v>596.20000000000005</v>
      </c>
      <c r="M397" s="278">
        <v>2.19889</v>
      </c>
    </row>
    <row r="398" spans="1:13">
      <c r="A398" s="269">
        <v>388</v>
      </c>
      <c r="B398" s="278" t="s">
        <v>506</v>
      </c>
      <c r="C398" s="279">
        <v>7.45</v>
      </c>
      <c r="D398" s="280">
        <v>7.2166666666666659</v>
      </c>
      <c r="E398" s="280">
        <v>6.9833333333333316</v>
      </c>
      <c r="F398" s="280">
        <v>6.5166666666666657</v>
      </c>
      <c r="G398" s="280">
        <v>6.2833333333333314</v>
      </c>
      <c r="H398" s="280">
        <v>7.6833333333333318</v>
      </c>
      <c r="I398" s="280">
        <v>7.9166666666666661</v>
      </c>
      <c r="J398" s="280">
        <v>8.3833333333333329</v>
      </c>
      <c r="K398" s="278">
        <v>7.45</v>
      </c>
      <c r="L398" s="278">
        <v>6.75</v>
      </c>
      <c r="M398" s="278">
        <v>64.801169999999999</v>
      </c>
    </row>
    <row r="399" spans="1:13">
      <c r="A399" s="269">
        <v>389</v>
      </c>
      <c r="B399" s="278" t="s">
        <v>171</v>
      </c>
      <c r="C399" s="279">
        <v>1459.4</v>
      </c>
      <c r="D399" s="280">
        <v>1447.0666666666668</v>
      </c>
      <c r="E399" s="280">
        <v>1427.4333333333336</v>
      </c>
      <c r="F399" s="280">
        <v>1395.4666666666667</v>
      </c>
      <c r="G399" s="280">
        <v>1375.8333333333335</v>
      </c>
      <c r="H399" s="280">
        <v>1479.0333333333338</v>
      </c>
      <c r="I399" s="280">
        <v>1498.666666666667</v>
      </c>
      <c r="J399" s="280">
        <v>1530.6333333333339</v>
      </c>
      <c r="K399" s="278">
        <v>1466.7</v>
      </c>
      <c r="L399" s="278">
        <v>1415.1</v>
      </c>
      <c r="M399" s="278">
        <v>286.83431999999999</v>
      </c>
    </row>
    <row r="400" spans="1:13">
      <c r="A400" s="269">
        <v>390</v>
      </c>
      <c r="B400" s="278" t="s">
        <v>507</v>
      </c>
      <c r="C400" s="279">
        <v>18.149999999999999</v>
      </c>
      <c r="D400" s="280">
        <v>17.883333333333333</v>
      </c>
      <c r="E400" s="280">
        <v>17.266666666666666</v>
      </c>
      <c r="F400" s="280">
        <v>16.383333333333333</v>
      </c>
      <c r="G400" s="280">
        <v>15.766666666666666</v>
      </c>
      <c r="H400" s="280">
        <v>18.766666666666666</v>
      </c>
      <c r="I400" s="280">
        <v>19.383333333333333</v>
      </c>
      <c r="J400" s="280">
        <v>20.266666666666666</v>
      </c>
      <c r="K400" s="278">
        <v>18.5</v>
      </c>
      <c r="L400" s="278">
        <v>17</v>
      </c>
      <c r="M400" s="278">
        <v>9.1428799999999999</v>
      </c>
    </row>
    <row r="401" spans="1:13">
      <c r="A401" s="269">
        <v>391</v>
      </c>
      <c r="B401" s="278" t="s">
        <v>520</v>
      </c>
      <c r="C401" s="279">
        <v>4.7</v>
      </c>
      <c r="D401" s="280">
        <v>4.7333333333333334</v>
      </c>
      <c r="E401" s="280">
        <v>4.6166666666666671</v>
      </c>
      <c r="F401" s="280">
        <v>4.5333333333333341</v>
      </c>
      <c r="G401" s="280">
        <v>4.4166666666666679</v>
      </c>
      <c r="H401" s="280">
        <v>4.8166666666666664</v>
      </c>
      <c r="I401" s="280">
        <v>4.9333333333333318</v>
      </c>
      <c r="J401" s="280">
        <v>5.0166666666666657</v>
      </c>
      <c r="K401" s="278">
        <v>4.8499999999999996</v>
      </c>
      <c r="L401" s="278">
        <v>4.6500000000000004</v>
      </c>
      <c r="M401" s="278">
        <v>3.8039800000000001</v>
      </c>
    </row>
    <row r="402" spans="1:13">
      <c r="A402" s="269">
        <v>392</v>
      </c>
      <c r="B402" s="278" t="s">
        <v>509</v>
      </c>
      <c r="C402" s="279">
        <v>111.5</v>
      </c>
      <c r="D402" s="280">
        <v>113.16666666666667</v>
      </c>
      <c r="E402" s="280">
        <v>109.33333333333334</v>
      </c>
      <c r="F402" s="280">
        <v>107.16666666666667</v>
      </c>
      <c r="G402" s="280">
        <v>103.33333333333334</v>
      </c>
      <c r="H402" s="280">
        <v>115.33333333333334</v>
      </c>
      <c r="I402" s="280">
        <v>119.16666666666669</v>
      </c>
      <c r="J402" s="280">
        <v>121.33333333333334</v>
      </c>
      <c r="K402" s="278">
        <v>117</v>
      </c>
      <c r="L402" s="278">
        <v>111</v>
      </c>
      <c r="M402" s="278">
        <v>1.6051299999999999</v>
      </c>
    </row>
    <row r="403" spans="1:13">
      <c r="A403" s="269">
        <v>393</v>
      </c>
      <c r="B403" s="278" t="s">
        <v>2317</v>
      </c>
      <c r="C403" s="279">
        <v>81.25</v>
      </c>
      <c r="D403" s="280">
        <v>81.11666666666666</v>
      </c>
      <c r="E403" s="280">
        <v>80.633333333333326</v>
      </c>
      <c r="F403" s="280">
        <v>80.016666666666666</v>
      </c>
      <c r="G403" s="280">
        <v>79.533333333333331</v>
      </c>
      <c r="H403" s="280">
        <v>81.73333333333332</v>
      </c>
      <c r="I403" s="280">
        <v>82.21666666666664</v>
      </c>
      <c r="J403" s="280">
        <v>82.833333333333314</v>
      </c>
      <c r="K403" s="278">
        <v>81.599999999999994</v>
      </c>
      <c r="L403" s="278">
        <v>80.5</v>
      </c>
      <c r="M403" s="278">
        <v>1.07399</v>
      </c>
    </row>
    <row r="404" spans="1:13">
      <c r="A404" s="269">
        <v>394</v>
      </c>
      <c r="B404" s="278" t="s">
        <v>496</v>
      </c>
      <c r="C404" s="279">
        <v>229.25</v>
      </c>
      <c r="D404" s="280">
        <v>230.63333333333333</v>
      </c>
      <c r="E404" s="280">
        <v>226.46666666666664</v>
      </c>
      <c r="F404" s="280">
        <v>223.68333333333331</v>
      </c>
      <c r="G404" s="280">
        <v>219.51666666666662</v>
      </c>
      <c r="H404" s="280">
        <v>233.41666666666666</v>
      </c>
      <c r="I404" s="280">
        <v>237.58333333333334</v>
      </c>
      <c r="J404" s="280">
        <v>240.36666666666667</v>
      </c>
      <c r="K404" s="278">
        <v>234.8</v>
      </c>
      <c r="L404" s="278">
        <v>227.85</v>
      </c>
      <c r="M404" s="278">
        <v>1.9560599999999999</v>
      </c>
    </row>
    <row r="405" spans="1:13">
      <c r="A405" s="269">
        <v>395</v>
      </c>
      <c r="B405" s="278" t="s">
        <v>508</v>
      </c>
      <c r="C405" s="279">
        <v>1.8</v>
      </c>
      <c r="D405" s="280">
        <v>1.8</v>
      </c>
      <c r="E405" s="280">
        <v>1.8</v>
      </c>
      <c r="F405" s="280">
        <v>1.8</v>
      </c>
      <c r="G405" s="280">
        <v>1.8</v>
      </c>
      <c r="H405" s="280">
        <v>1.8</v>
      </c>
      <c r="I405" s="280">
        <v>1.8</v>
      </c>
      <c r="J405" s="280">
        <v>1.8</v>
      </c>
      <c r="K405" s="278">
        <v>1.8</v>
      </c>
      <c r="L405" s="278">
        <v>1.8</v>
      </c>
      <c r="M405" s="278">
        <v>13.820360000000001</v>
      </c>
    </row>
    <row r="406" spans="1:13">
      <c r="A406" s="269">
        <v>396</v>
      </c>
      <c r="B406" s="278" t="s">
        <v>498</v>
      </c>
      <c r="C406" s="279">
        <v>17.600000000000001</v>
      </c>
      <c r="D406" s="280">
        <v>17.533333333333335</v>
      </c>
      <c r="E406" s="280">
        <v>17.266666666666669</v>
      </c>
      <c r="F406" s="280">
        <v>16.933333333333334</v>
      </c>
      <c r="G406" s="280">
        <v>16.666666666666668</v>
      </c>
      <c r="H406" s="280">
        <v>17.866666666666671</v>
      </c>
      <c r="I406" s="280">
        <v>18.133333333333336</v>
      </c>
      <c r="J406" s="280">
        <v>18.466666666666672</v>
      </c>
      <c r="K406" s="278">
        <v>17.8</v>
      </c>
      <c r="L406" s="278">
        <v>17.2</v>
      </c>
      <c r="M406" s="278">
        <v>34.651090000000003</v>
      </c>
    </row>
    <row r="407" spans="1:13">
      <c r="A407" s="269">
        <v>397</v>
      </c>
      <c r="B407" s="278" t="s">
        <v>513</v>
      </c>
      <c r="C407" s="279">
        <v>51.05</v>
      </c>
      <c r="D407" s="280">
        <v>51.04999999999999</v>
      </c>
      <c r="E407" s="280">
        <v>51.049999999999983</v>
      </c>
      <c r="F407" s="280">
        <v>51.04999999999999</v>
      </c>
      <c r="G407" s="280">
        <v>51.049999999999983</v>
      </c>
      <c r="H407" s="280">
        <v>51.049999999999983</v>
      </c>
      <c r="I407" s="280">
        <v>51.05</v>
      </c>
      <c r="J407" s="280">
        <v>51.049999999999983</v>
      </c>
      <c r="K407" s="278">
        <v>51.05</v>
      </c>
      <c r="L407" s="278">
        <v>51.05</v>
      </c>
      <c r="M407" s="278">
        <v>0.13818</v>
      </c>
    </row>
    <row r="408" spans="1:13">
      <c r="A408" s="269">
        <v>398</v>
      </c>
      <c r="B408" s="278" t="s">
        <v>172</v>
      </c>
      <c r="C408" s="279">
        <v>29.35</v>
      </c>
      <c r="D408" s="280">
        <v>28.966666666666669</v>
      </c>
      <c r="E408" s="280">
        <v>27.733333333333338</v>
      </c>
      <c r="F408" s="280">
        <v>26.116666666666671</v>
      </c>
      <c r="G408" s="280">
        <v>24.88333333333334</v>
      </c>
      <c r="H408" s="280">
        <v>30.583333333333336</v>
      </c>
      <c r="I408" s="280">
        <v>31.81666666666667</v>
      </c>
      <c r="J408" s="280">
        <v>33.433333333333337</v>
      </c>
      <c r="K408" s="278">
        <v>30.2</v>
      </c>
      <c r="L408" s="278">
        <v>27.35</v>
      </c>
      <c r="M408" s="278">
        <v>466.11541999999997</v>
      </c>
    </row>
    <row r="409" spans="1:13">
      <c r="A409" s="269">
        <v>399</v>
      </c>
      <c r="B409" s="278" t="s">
        <v>514</v>
      </c>
      <c r="C409" s="279">
        <v>7707.15</v>
      </c>
      <c r="D409" s="280">
        <v>7771.5999999999995</v>
      </c>
      <c r="E409" s="280">
        <v>7615.5499999999993</v>
      </c>
      <c r="F409" s="280">
        <v>7523.95</v>
      </c>
      <c r="G409" s="280">
        <v>7367.9</v>
      </c>
      <c r="H409" s="280">
        <v>7863.1999999999989</v>
      </c>
      <c r="I409" s="280">
        <v>8019.25</v>
      </c>
      <c r="J409" s="280">
        <v>8110.8499999999985</v>
      </c>
      <c r="K409" s="278">
        <v>7927.65</v>
      </c>
      <c r="L409" s="278">
        <v>7680</v>
      </c>
      <c r="M409" s="278">
        <v>1.25793</v>
      </c>
    </row>
    <row r="410" spans="1:13">
      <c r="A410" s="269">
        <v>400</v>
      </c>
      <c r="B410" s="278" t="s">
        <v>281</v>
      </c>
      <c r="C410" s="279">
        <v>751.95</v>
      </c>
      <c r="D410" s="280">
        <v>749.53333333333342</v>
      </c>
      <c r="E410" s="280">
        <v>744.61666666666679</v>
      </c>
      <c r="F410" s="280">
        <v>737.28333333333342</v>
      </c>
      <c r="G410" s="280">
        <v>732.36666666666679</v>
      </c>
      <c r="H410" s="280">
        <v>756.86666666666679</v>
      </c>
      <c r="I410" s="280">
        <v>761.78333333333353</v>
      </c>
      <c r="J410" s="280">
        <v>769.11666666666679</v>
      </c>
      <c r="K410" s="278">
        <v>754.45</v>
      </c>
      <c r="L410" s="278">
        <v>742.2</v>
      </c>
      <c r="M410" s="278">
        <v>10.324059999999999</v>
      </c>
    </row>
    <row r="411" spans="1:13">
      <c r="A411" s="269">
        <v>401</v>
      </c>
      <c r="B411" s="278" t="s">
        <v>173</v>
      </c>
      <c r="C411" s="279">
        <v>166.4</v>
      </c>
      <c r="D411" s="280">
        <v>166.45</v>
      </c>
      <c r="E411" s="280">
        <v>164.64999999999998</v>
      </c>
      <c r="F411" s="280">
        <v>162.89999999999998</v>
      </c>
      <c r="G411" s="280">
        <v>161.09999999999997</v>
      </c>
      <c r="H411" s="280">
        <v>168.2</v>
      </c>
      <c r="I411" s="280">
        <v>170</v>
      </c>
      <c r="J411" s="280">
        <v>171.75</v>
      </c>
      <c r="K411" s="278">
        <v>168.25</v>
      </c>
      <c r="L411" s="278">
        <v>164.7</v>
      </c>
      <c r="M411" s="278">
        <v>354.98484000000002</v>
      </c>
    </row>
    <row r="412" spans="1:13">
      <c r="A412" s="269">
        <v>402</v>
      </c>
      <c r="B412" s="278" t="s">
        <v>515</v>
      </c>
      <c r="C412" s="279">
        <v>3290.15</v>
      </c>
      <c r="D412" s="280">
        <v>3289.2999999999997</v>
      </c>
      <c r="E412" s="280">
        <v>3276.8499999999995</v>
      </c>
      <c r="F412" s="280">
        <v>3263.5499999999997</v>
      </c>
      <c r="G412" s="280">
        <v>3251.0999999999995</v>
      </c>
      <c r="H412" s="280">
        <v>3302.5999999999995</v>
      </c>
      <c r="I412" s="280">
        <v>3315.0499999999993</v>
      </c>
      <c r="J412" s="280">
        <v>3328.3499999999995</v>
      </c>
      <c r="K412" s="278">
        <v>3301.75</v>
      </c>
      <c r="L412" s="278">
        <v>3276</v>
      </c>
      <c r="M412" s="278">
        <v>1.2869999999999999E-2</v>
      </c>
    </row>
    <row r="413" spans="1:13">
      <c r="A413" s="269">
        <v>403</v>
      </c>
      <c r="B413" s="278" t="s">
        <v>517</v>
      </c>
      <c r="C413" s="279">
        <v>1370.6</v>
      </c>
      <c r="D413" s="280">
        <v>1370.2666666666667</v>
      </c>
      <c r="E413" s="280">
        <v>1351.3333333333333</v>
      </c>
      <c r="F413" s="280">
        <v>1332.0666666666666</v>
      </c>
      <c r="G413" s="280">
        <v>1313.1333333333332</v>
      </c>
      <c r="H413" s="280">
        <v>1389.5333333333333</v>
      </c>
      <c r="I413" s="280">
        <v>1408.4666666666667</v>
      </c>
      <c r="J413" s="280">
        <v>1427.7333333333333</v>
      </c>
      <c r="K413" s="278">
        <v>1389.2</v>
      </c>
      <c r="L413" s="278">
        <v>1351</v>
      </c>
      <c r="M413" s="278">
        <v>1.542E-2</v>
      </c>
    </row>
    <row r="414" spans="1:13">
      <c r="A414" s="269">
        <v>404</v>
      </c>
      <c r="B414" s="278" t="s">
        <v>518</v>
      </c>
      <c r="C414" s="279">
        <v>359.5</v>
      </c>
      <c r="D414" s="280">
        <v>360.16666666666669</v>
      </c>
      <c r="E414" s="280">
        <v>355.33333333333337</v>
      </c>
      <c r="F414" s="280">
        <v>351.16666666666669</v>
      </c>
      <c r="G414" s="280">
        <v>346.33333333333337</v>
      </c>
      <c r="H414" s="280">
        <v>364.33333333333337</v>
      </c>
      <c r="I414" s="280">
        <v>369.16666666666674</v>
      </c>
      <c r="J414" s="280">
        <v>373.33333333333337</v>
      </c>
      <c r="K414" s="278">
        <v>365</v>
      </c>
      <c r="L414" s="278">
        <v>356</v>
      </c>
      <c r="M414" s="278">
        <v>0.13847999999999999</v>
      </c>
    </row>
    <row r="415" spans="1:13">
      <c r="A415" s="269">
        <v>405</v>
      </c>
      <c r="B415" s="278" t="s">
        <v>510</v>
      </c>
      <c r="C415" s="279">
        <v>52.85</v>
      </c>
      <c r="D415" s="280">
        <v>52.333333333333336</v>
      </c>
      <c r="E415" s="280">
        <v>51.166666666666671</v>
      </c>
      <c r="F415" s="280">
        <v>49.483333333333334</v>
      </c>
      <c r="G415" s="280">
        <v>48.31666666666667</v>
      </c>
      <c r="H415" s="280">
        <v>54.016666666666673</v>
      </c>
      <c r="I415" s="280">
        <v>55.183333333333344</v>
      </c>
      <c r="J415" s="280">
        <v>56.866666666666674</v>
      </c>
      <c r="K415" s="278">
        <v>53.5</v>
      </c>
      <c r="L415" s="278">
        <v>50.65</v>
      </c>
      <c r="M415" s="278">
        <v>4.8254900000000003</v>
      </c>
    </row>
    <row r="416" spans="1:13">
      <c r="A416" s="269">
        <v>406</v>
      </c>
      <c r="B416" s="278" t="s">
        <v>519</v>
      </c>
      <c r="C416" s="279">
        <v>159.55000000000001</v>
      </c>
      <c r="D416" s="280">
        <v>160.80000000000001</v>
      </c>
      <c r="E416" s="280">
        <v>155.05000000000001</v>
      </c>
      <c r="F416" s="280">
        <v>150.55000000000001</v>
      </c>
      <c r="G416" s="280">
        <v>144.80000000000001</v>
      </c>
      <c r="H416" s="280">
        <v>165.3</v>
      </c>
      <c r="I416" s="280">
        <v>171.05</v>
      </c>
      <c r="J416" s="280">
        <v>175.55</v>
      </c>
      <c r="K416" s="278">
        <v>166.55</v>
      </c>
      <c r="L416" s="278">
        <v>156.30000000000001</v>
      </c>
      <c r="M416" s="278">
        <v>0.53891999999999995</v>
      </c>
    </row>
    <row r="417" spans="1:13">
      <c r="A417" s="269">
        <v>407</v>
      </c>
      <c r="B417" s="278" t="s">
        <v>174</v>
      </c>
      <c r="C417" s="279">
        <v>19180.5</v>
      </c>
      <c r="D417" s="280">
        <v>19185.183333333334</v>
      </c>
      <c r="E417" s="280">
        <v>18806.816666666669</v>
      </c>
      <c r="F417" s="280">
        <v>18433.133333333335</v>
      </c>
      <c r="G417" s="280">
        <v>18054.76666666667</v>
      </c>
      <c r="H417" s="280">
        <v>19558.866666666669</v>
      </c>
      <c r="I417" s="280">
        <v>19937.233333333337</v>
      </c>
      <c r="J417" s="280">
        <v>20310.916666666668</v>
      </c>
      <c r="K417" s="278">
        <v>19563.55</v>
      </c>
      <c r="L417" s="278">
        <v>18811.5</v>
      </c>
      <c r="M417" s="278">
        <v>0.52717999999999998</v>
      </c>
    </row>
    <row r="418" spans="1:13">
      <c r="A418" s="269">
        <v>408</v>
      </c>
      <c r="B418" s="278" t="s">
        <v>521</v>
      </c>
      <c r="C418" s="279">
        <v>704.25</v>
      </c>
      <c r="D418" s="280">
        <v>708.15</v>
      </c>
      <c r="E418" s="280">
        <v>696.15</v>
      </c>
      <c r="F418" s="280">
        <v>688.05</v>
      </c>
      <c r="G418" s="280">
        <v>676.05</v>
      </c>
      <c r="H418" s="280">
        <v>716.25</v>
      </c>
      <c r="I418" s="280">
        <v>728.25</v>
      </c>
      <c r="J418" s="280">
        <v>736.35</v>
      </c>
      <c r="K418" s="278">
        <v>720.15</v>
      </c>
      <c r="L418" s="278">
        <v>700.05</v>
      </c>
      <c r="M418" s="278">
        <v>5.3679999999999999E-2</v>
      </c>
    </row>
    <row r="419" spans="1:13">
      <c r="A419" s="269">
        <v>409</v>
      </c>
      <c r="B419" s="278" t="s">
        <v>175</v>
      </c>
      <c r="C419" s="279">
        <v>1082.5999999999999</v>
      </c>
      <c r="D419" s="280">
        <v>1070.7</v>
      </c>
      <c r="E419" s="280">
        <v>1051.95</v>
      </c>
      <c r="F419" s="280">
        <v>1021.3</v>
      </c>
      <c r="G419" s="280">
        <v>1002.55</v>
      </c>
      <c r="H419" s="280">
        <v>1101.3500000000001</v>
      </c>
      <c r="I419" s="280">
        <v>1120.1000000000001</v>
      </c>
      <c r="J419" s="280">
        <v>1150.7500000000002</v>
      </c>
      <c r="K419" s="278">
        <v>1089.45</v>
      </c>
      <c r="L419" s="278">
        <v>1040.05</v>
      </c>
      <c r="M419" s="278">
        <v>12.26294</v>
      </c>
    </row>
    <row r="420" spans="1:13">
      <c r="A420" s="269">
        <v>410</v>
      </c>
      <c r="B420" s="278" t="s">
        <v>516</v>
      </c>
      <c r="C420" s="279">
        <v>368.75</v>
      </c>
      <c r="D420" s="280">
        <v>369.98333333333335</v>
      </c>
      <c r="E420" s="280">
        <v>360.26666666666671</v>
      </c>
      <c r="F420" s="280">
        <v>351.78333333333336</v>
      </c>
      <c r="G420" s="280">
        <v>342.06666666666672</v>
      </c>
      <c r="H420" s="280">
        <v>378.4666666666667</v>
      </c>
      <c r="I420" s="280">
        <v>388.18333333333339</v>
      </c>
      <c r="J420" s="280">
        <v>396.66666666666669</v>
      </c>
      <c r="K420" s="278">
        <v>379.7</v>
      </c>
      <c r="L420" s="278">
        <v>361.5</v>
      </c>
      <c r="M420" s="278">
        <v>0.27334999999999998</v>
      </c>
    </row>
    <row r="421" spans="1:13">
      <c r="A421" s="269">
        <v>411</v>
      </c>
      <c r="B421" s="278" t="s">
        <v>511</v>
      </c>
      <c r="C421" s="279">
        <v>21.1</v>
      </c>
      <c r="D421" s="280">
        <v>21.066666666666666</v>
      </c>
      <c r="E421" s="280">
        <v>20.983333333333334</v>
      </c>
      <c r="F421" s="280">
        <v>20.866666666666667</v>
      </c>
      <c r="G421" s="280">
        <v>20.783333333333335</v>
      </c>
      <c r="H421" s="280">
        <v>21.183333333333334</v>
      </c>
      <c r="I421" s="280">
        <v>21.266666666666669</v>
      </c>
      <c r="J421" s="280">
        <v>21.383333333333333</v>
      </c>
      <c r="K421" s="278">
        <v>21.15</v>
      </c>
      <c r="L421" s="278">
        <v>20.95</v>
      </c>
      <c r="M421" s="278">
        <v>3.71759</v>
      </c>
    </row>
    <row r="422" spans="1:13">
      <c r="A422" s="269">
        <v>412</v>
      </c>
      <c r="B422" s="278" t="s">
        <v>512</v>
      </c>
      <c r="C422" s="279">
        <v>1450.25</v>
      </c>
      <c r="D422" s="280">
        <v>1452.4333333333334</v>
      </c>
      <c r="E422" s="280">
        <v>1444.8166666666668</v>
      </c>
      <c r="F422" s="280">
        <v>1439.3833333333334</v>
      </c>
      <c r="G422" s="280">
        <v>1431.7666666666669</v>
      </c>
      <c r="H422" s="280">
        <v>1457.8666666666668</v>
      </c>
      <c r="I422" s="280">
        <v>1465.4833333333336</v>
      </c>
      <c r="J422" s="280">
        <v>1470.9166666666667</v>
      </c>
      <c r="K422" s="278">
        <v>1460.05</v>
      </c>
      <c r="L422" s="278">
        <v>1447</v>
      </c>
      <c r="M422" s="278">
        <v>0.14727000000000001</v>
      </c>
    </row>
    <row r="423" spans="1:13">
      <c r="A423" s="269">
        <v>413</v>
      </c>
      <c r="B423" s="278" t="s">
        <v>522</v>
      </c>
      <c r="C423" s="279">
        <v>209.5</v>
      </c>
      <c r="D423" s="280">
        <v>212.33333333333334</v>
      </c>
      <c r="E423" s="280">
        <v>204.66666666666669</v>
      </c>
      <c r="F423" s="280">
        <v>199.83333333333334</v>
      </c>
      <c r="G423" s="280">
        <v>192.16666666666669</v>
      </c>
      <c r="H423" s="280">
        <v>217.16666666666669</v>
      </c>
      <c r="I423" s="280">
        <v>224.83333333333337</v>
      </c>
      <c r="J423" s="280">
        <v>229.66666666666669</v>
      </c>
      <c r="K423" s="278">
        <v>220</v>
      </c>
      <c r="L423" s="278">
        <v>207.5</v>
      </c>
      <c r="M423" s="278">
        <v>2.7477200000000002</v>
      </c>
    </row>
    <row r="424" spans="1:13">
      <c r="A424" s="269">
        <v>414</v>
      </c>
      <c r="B424" s="278" t="s">
        <v>523</v>
      </c>
      <c r="C424" s="279">
        <v>884.65</v>
      </c>
      <c r="D424" s="280">
        <v>883.19999999999993</v>
      </c>
      <c r="E424" s="280">
        <v>872.44999999999982</v>
      </c>
      <c r="F424" s="280">
        <v>860.24999999999989</v>
      </c>
      <c r="G424" s="280">
        <v>849.49999999999977</v>
      </c>
      <c r="H424" s="280">
        <v>895.39999999999986</v>
      </c>
      <c r="I424" s="280">
        <v>906.15000000000009</v>
      </c>
      <c r="J424" s="280">
        <v>918.34999999999991</v>
      </c>
      <c r="K424" s="278">
        <v>893.95</v>
      </c>
      <c r="L424" s="278">
        <v>871</v>
      </c>
      <c r="M424" s="278">
        <v>1.1849999999999999E-2</v>
      </c>
    </row>
    <row r="425" spans="1:13">
      <c r="A425" s="269">
        <v>415</v>
      </c>
      <c r="B425" s="278" t="s">
        <v>524</v>
      </c>
      <c r="C425" s="279">
        <v>185.5</v>
      </c>
      <c r="D425" s="280">
        <v>188.45000000000002</v>
      </c>
      <c r="E425" s="280">
        <v>182.05000000000004</v>
      </c>
      <c r="F425" s="280">
        <v>178.60000000000002</v>
      </c>
      <c r="G425" s="280">
        <v>172.20000000000005</v>
      </c>
      <c r="H425" s="280">
        <v>191.90000000000003</v>
      </c>
      <c r="I425" s="280">
        <v>198.3</v>
      </c>
      <c r="J425" s="280">
        <v>201.75000000000003</v>
      </c>
      <c r="K425" s="278">
        <v>194.85</v>
      </c>
      <c r="L425" s="278">
        <v>185</v>
      </c>
      <c r="M425" s="278">
        <v>2.5397099999999999</v>
      </c>
    </row>
    <row r="426" spans="1:13">
      <c r="A426" s="269">
        <v>416</v>
      </c>
      <c r="B426" s="278" t="s">
        <v>525</v>
      </c>
      <c r="C426" s="279">
        <v>5.3</v>
      </c>
      <c r="D426" s="280">
        <v>5.333333333333333</v>
      </c>
      <c r="E426" s="280">
        <v>5.1166666666666663</v>
      </c>
      <c r="F426" s="280">
        <v>4.9333333333333336</v>
      </c>
      <c r="G426" s="280">
        <v>4.7166666666666668</v>
      </c>
      <c r="H426" s="280">
        <v>5.5166666666666657</v>
      </c>
      <c r="I426" s="280">
        <v>5.7333333333333325</v>
      </c>
      <c r="J426" s="280">
        <v>5.9166666666666652</v>
      </c>
      <c r="K426" s="278">
        <v>5.55</v>
      </c>
      <c r="L426" s="278">
        <v>5.15</v>
      </c>
      <c r="M426" s="278">
        <v>179.30589000000001</v>
      </c>
    </row>
    <row r="427" spans="1:13">
      <c r="A427" s="269">
        <v>417</v>
      </c>
      <c r="B427" s="278" t="s">
        <v>2518</v>
      </c>
      <c r="C427" s="279">
        <v>504.6</v>
      </c>
      <c r="D427" s="280">
        <v>500.86666666666662</v>
      </c>
      <c r="E427" s="280">
        <v>493.73333333333323</v>
      </c>
      <c r="F427" s="280">
        <v>482.86666666666662</v>
      </c>
      <c r="G427" s="280">
        <v>475.73333333333323</v>
      </c>
      <c r="H427" s="280">
        <v>511.73333333333323</v>
      </c>
      <c r="I427" s="280">
        <v>518.86666666666656</v>
      </c>
      <c r="J427" s="280">
        <v>529.73333333333323</v>
      </c>
      <c r="K427" s="278">
        <v>508</v>
      </c>
      <c r="L427" s="278">
        <v>490</v>
      </c>
      <c r="M427" s="278">
        <v>0.25746999999999998</v>
      </c>
    </row>
    <row r="428" spans="1:13">
      <c r="A428" s="269">
        <v>418</v>
      </c>
      <c r="B428" s="278" t="s">
        <v>528</v>
      </c>
      <c r="C428" s="279">
        <v>132</v>
      </c>
      <c r="D428" s="280">
        <v>132.63333333333333</v>
      </c>
      <c r="E428" s="280">
        <v>130.56666666666666</v>
      </c>
      <c r="F428" s="280">
        <v>129.13333333333333</v>
      </c>
      <c r="G428" s="280">
        <v>127.06666666666666</v>
      </c>
      <c r="H428" s="280">
        <v>134.06666666666666</v>
      </c>
      <c r="I428" s="280">
        <v>136.13333333333333</v>
      </c>
      <c r="J428" s="280">
        <v>137.56666666666666</v>
      </c>
      <c r="K428" s="278">
        <v>134.69999999999999</v>
      </c>
      <c r="L428" s="278">
        <v>131.19999999999999</v>
      </c>
      <c r="M428" s="278">
        <v>2.4136500000000001</v>
      </c>
    </row>
    <row r="429" spans="1:13">
      <c r="A429" s="269">
        <v>419</v>
      </c>
      <c r="B429" s="278" t="s">
        <v>2527</v>
      </c>
      <c r="C429" s="279">
        <v>45.6</v>
      </c>
      <c r="D429" s="280">
        <v>44.233333333333327</v>
      </c>
      <c r="E429" s="280">
        <v>42.866666666666653</v>
      </c>
      <c r="F429" s="280">
        <v>40.133333333333326</v>
      </c>
      <c r="G429" s="280">
        <v>38.766666666666652</v>
      </c>
      <c r="H429" s="280">
        <v>46.966666666666654</v>
      </c>
      <c r="I429" s="280">
        <v>48.333333333333329</v>
      </c>
      <c r="J429" s="280">
        <v>51.066666666666656</v>
      </c>
      <c r="K429" s="278">
        <v>45.6</v>
      </c>
      <c r="L429" s="278">
        <v>41.5</v>
      </c>
      <c r="M429" s="278">
        <v>60.251049999999999</v>
      </c>
    </row>
    <row r="430" spans="1:13">
      <c r="A430" s="269">
        <v>420</v>
      </c>
      <c r="B430" s="278" t="s">
        <v>176</v>
      </c>
      <c r="C430" s="279">
        <v>3596.05</v>
      </c>
      <c r="D430" s="280">
        <v>3614.2666666666664</v>
      </c>
      <c r="E430" s="280">
        <v>3540.0333333333328</v>
      </c>
      <c r="F430" s="280">
        <v>3484.0166666666664</v>
      </c>
      <c r="G430" s="280">
        <v>3409.7833333333328</v>
      </c>
      <c r="H430" s="280">
        <v>3670.2833333333328</v>
      </c>
      <c r="I430" s="280">
        <v>3744.5166666666664</v>
      </c>
      <c r="J430" s="280">
        <v>3800.5333333333328</v>
      </c>
      <c r="K430" s="278">
        <v>3688.5</v>
      </c>
      <c r="L430" s="278">
        <v>3558.25</v>
      </c>
      <c r="M430" s="278">
        <v>1.97824</v>
      </c>
    </row>
    <row r="431" spans="1:13">
      <c r="A431" s="269">
        <v>421</v>
      </c>
      <c r="B431" s="278" t="s">
        <v>177</v>
      </c>
      <c r="C431" s="279">
        <v>641.35</v>
      </c>
      <c r="D431" s="280">
        <v>642.5</v>
      </c>
      <c r="E431" s="280">
        <v>625.1</v>
      </c>
      <c r="F431" s="280">
        <v>608.85</v>
      </c>
      <c r="G431" s="280">
        <v>591.45000000000005</v>
      </c>
      <c r="H431" s="280">
        <v>658.75</v>
      </c>
      <c r="I431" s="280">
        <v>676.15000000000009</v>
      </c>
      <c r="J431" s="280">
        <v>692.4</v>
      </c>
      <c r="K431" s="278">
        <v>659.9</v>
      </c>
      <c r="L431" s="278">
        <v>626.25</v>
      </c>
      <c r="M431" s="278">
        <v>63.663930000000001</v>
      </c>
    </row>
    <row r="432" spans="1:13">
      <c r="A432" s="269">
        <v>422</v>
      </c>
      <c r="B432" s="278" t="s">
        <v>178</v>
      </c>
      <c r="C432" s="287">
        <v>416.35</v>
      </c>
      <c r="D432" s="288">
        <v>419.93333333333334</v>
      </c>
      <c r="E432" s="288">
        <v>410.41666666666669</v>
      </c>
      <c r="F432" s="288">
        <v>404.48333333333335</v>
      </c>
      <c r="G432" s="288">
        <v>394.9666666666667</v>
      </c>
      <c r="H432" s="288">
        <v>425.86666666666667</v>
      </c>
      <c r="I432" s="288">
        <v>435.38333333333333</v>
      </c>
      <c r="J432" s="288">
        <v>441.31666666666666</v>
      </c>
      <c r="K432" s="289">
        <v>429.45</v>
      </c>
      <c r="L432" s="289">
        <v>414</v>
      </c>
      <c r="M432" s="289">
        <v>5.2301000000000002</v>
      </c>
    </row>
    <row r="433" spans="1:13">
      <c r="A433" s="269">
        <v>423</v>
      </c>
      <c r="B433" s="278" t="s">
        <v>526</v>
      </c>
      <c r="C433" s="278">
        <v>71.2</v>
      </c>
      <c r="D433" s="280">
        <v>71.5</v>
      </c>
      <c r="E433" s="280">
        <v>69.2</v>
      </c>
      <c r="F433" s="280">
        <v>67.2</v>
      </c>
      <c r="G433" s="280">
        <v>64.900000000000006</v>
      </c>
      <c r="H433" s="280">
        <v>73.5</v>
      </c>
      <c r="I433" s="280">
        <v>75.800000000000011</v>
      </c>
      <c r="J433" s="280">
        <v>77.8</v>
      </c>
      <c r="K433" s="278">
        <v>73.8</v>
      </c>
      <c r="L433" s="278">
        <v>69.5</v>
      </c>
      <c r="M433" s="278">
        <v>1.2198</v>
      </c>
    </row>
    <row r="434" spans="1:13">
      <c r="A434" s="269">
        <v>424</v>
      </c>
      <c r="B434" s="278" t="s">
        <v>282</v>
      </c>
      <c r="C434" s="278">
        <v>100.15</v>
      </c>
      <c r="D434" s="280">
        <v>100.45</v>
      </c>
      <c r="E434" s="280">
        <v>98.9</v>
      </c>
      <c r="F434" s="280">
        <v>97.65</v>
      </c>
      <c r="G434" s="280">
        <v>96.100000000000009</v>
      </c>
      <c r="H434" s="280">
        <v>101.7</v>
      </c>
      <c r="I434" s="280">
        <v>103.24999999999999</v>
      </c>
      <c r="J434" s="280">
        <v>104.5</v>
      </c>
      <c r="K434" s="278">
        <v>102</v>
      </c>
      <c r="L434" s="278">
        <v>99.2</v>
      </c>
      <c r="M434" s="278">
        <v>12.91356</v>
      </c>
    </row>
    <row r="435" spans="1:13">
      <c r="A435" s="269">
        <v>425</v>
      </c>
      <c r="B435" s="278" t="s">
        <v>527</v>
      </c>
      <c r="C435" s="278">
        <v>364.75</v>
      </c>
      <c r="D435" s="280">
        <v>362.25</v>
      </c>
      <c r="E435" s="280">
        <v>356.5</v>
      </c>
      <c r="F435" s="280">
        <v>348.25</v>
      </c>
      <c r="G435" s="280">
        <v>342.5</v>
      </c>
      <c r="H435" s="280">
        <v>370.5</v>
      </c>
      <c r="I435" s="280">
        <v>376.25</v>
      </c>
      <c r="J435" s="280">
        <v>384.5</v>
      </c>
      <c r="K435" s="278">
        <v>368</v>
      </c>
      <c r="L435" s="278">
        <v>354</v>
      </c>
      <c r="M435" s="278">
        <v>1.22529</v>
      </c>
    </row>
    <row r="436" spans="1:13">
      <c r="A436" s="269">
        <v>426</v>
      </c>
      <c r="B436" s="278" t="s">
        <v>529</v>
      </c>
      <c r="C436" s="278">
        <v>1371.95</v>
      </c>
      <c r="D436" s="280">
        <v>1385.1499999999999</v>
      </c>
      <c r="E436" s="280">
        <v>1336.7999999999997</v>
      </c>
      <c r="F436" s="280">
        <v>1301.6499999999999</v>
      </c>
      <c r="G436" s="280">
        <v>1253.2999999999997</v>
      </c>
      <c r="H436" s="280">
        <v>1420.2999999999997</v>
      </c>
      <c r="I436" s="280">
        <v>1468.6499999999996</v>
      </c>
      <c r="J436" s="280">
        <v>1503.7999999999997</v>
      </c>
      <c r="K436" s="278">
        <v>1433.5</v>
      </c>
      <c r="L436" s="278">
        <v>1350</v>
      </c>
      <c r="M436" s="278">
        <v>1.149E-2</v>
      </c>
    </row>
    <row r="437" spans="1:13">
      <c r="A437" s="269">
        <v>427</v>
      </c>
      <c r="B437" s="278" t="s">
        <v>530</v>
      </c>
      <c r="C437" s="278">
        <v>1203.6500000000001</v>
      </c>
      <c r="D437" s="280">
        <v>1207.6499999999999</v>
      </c>
      <c r="E437" s="280">
        <v>1191.2999999999997</v>
      </c>
      <c r="F437" s="280">
        <v>1178.9499999999998</v>
      </c>
      <c r="G437" s="280">
        <v>1162.5999999999997</v>
      </c>
      <c r="H437" s="280">
        <v>1219.9999999999998</v>
      </c>
      <c r="I437" s="280">
        <v>1236.3499999999997</v>
      </c>
      <c r="J437" s="280">
        <v>1248.6999999999998</v>
      </c>
      <c r="K437" s="278">
        <v>1224</v>
      </c>
      <c r="L437" s="278">
        <v>1195.3</v>
      </c>
      <c r="M437" s="278">
        <v>0.35598000000000002</v>
      </c>
    </row>
    <row r="438" spans="1:13">
      <c r="A438" s="269">
        <v>428</v>
      </c>
      <c r="B438" s="278" t="s">
        <v>531</v>
      </c>
      <c r="C438" s="278">
        <v>297.7</v>
      </c>
      <c r="D438" s="280">
        <v>295.93333333333334</v>
      </c>
      <c r="E438" s="280">
        <v>292.86666666666667</v>
      </c>
      <c r="F438" s="280">
        <v>288.03333333333336</v>
      </c>
      <c r="G438" s="280">
        <v>284.9666666666667</v>
      </c>
      <c r="H438" s="280">
        <v>300.76666666666665</v>
      </c>
      <c r="I438" s="280">
        <v>303.83333333333337</v>
      </c>
      <c r="J438" s="280">
        <v>308.66666666666663</v>
      </c>
      <c r="K438" s="278">
        <v>299</v>
      </c>
      <c r="L438" s="278">
        <v>291.10000000000002</v>
      </c>
      <c r="M438" s="278">
        <v>0.37934000000000001</v>
      </c>
    </row>
    <row r="439" spans="1:13">
      <c r="A439" s="269">
        <v>429</v>
      </c>
      <c r="B439" s="278" t="s">
        <v>179</v>
      </c>
      <c r="C439" s="278">
        <v>448.6</v>
      </c>
      <c r="D439" s="280">
        <v>451.01666666666665</v>
      </c>
      <c r="E439" s="280">
        <v>443.13333333333333</v>
      </c>
      <c r="F439" s="280">
        <v>437.66666666666669</v>
      </c>
      <c r="G439" s="280">
        <v>429.78333333333336</v>
      </c>
      <c r="H439" s="280">
        <v>456.48333333333329</v>
      </c>
      <c r="I439" s="280">
        <v>464.36666666666662</v>
      </c>
      <c r="J439" s="280">
        <v>469.83333333333326</v>
      </c>
      <c r="K439" s="278">
        <v>458.9</v>
      </c>
      <c r="L439" s="278">
        <v>445.55</v>
      </c>
      <c r="M439" s="278">
        <v>78.633970000000005</v>
      </c>
    </row>
    <row r="440" spans="1:13">
      <c r="A440" s="269">
        <v>430</v>
      </c>
      <c r="B440" s="278" t="s">
        <v>532</v>
      </c>
      <c r="C440" s="278">
        <v>164.25</v>
      </c>
      <c r="D440" s="280">
        <v>167.25</v>
      </c>
      <c r="E440" s="280">
        <v>158.5</v>
      </c>
      <c r="F440" s="280">
        <v>152.75</v>
      </c>
      <c r="G440" s="280">
        <v>144</v>
      </c>
      <c r="H440" s="280">
        <v>173</v>
      </c>
      <c r="I440" s="280">
        <v>181.75</v>
      </c>
      <c r="J440" s="280">
        <v>187.5</v>
      </c>
      <c r="K440" s="278">
        <v>176</v>
      </c>
      <c r="L440" s="278">
        <v>161.5</v>
      </c>
      <c r="M440" s="278">
        <v>3.0008599999999999</v>
      </c>
    </row>
    <row r="441" spans="1:13">
      <c r="A441" s="269">
        <v>431</v>
      </c>
      <c r="B441" s="278" t="s">
        <v>180</v>
      </c>
      <c r="C441" s="278">
        <v>386.35</v>
      </c>
      <c r="D441" s="280">
        <v>386.45</v>
      </c>
      <c r="E441" s="280">
        <v>380.9</v>
      </c>
      <c r="F441" s="280">
        <v>375.45</v>
      </c>
      <c r="G441" s="280">
        <v>369.9</v>
      </c>
      <c r="H441" s="280">
        <v>391.9</v>
      </c>
      <c r="I441" s="280">
        <v>397.45000000000005</v>
      </c>
      <c r="J441" s="280">
        <v>402.9</v>
      </c>
      <c r="K441" s="278">
        <v>392</v>
      </c>
      <c r="L441" s="278">
        <v>381</v>
      </c>
      <c r="M441" s="278">
        <v>18.589970000000001</v>
      </c>
    </row>
    <row r="442" spans="1:13">
      <c r="A442" s="269">
        <v>432</v>
      </c>
      <c r="B442" s="278" t="s">
        <v>533</v>
      </c>
      <c r="C442" s="278">
        <v>115.2</v>
      </c>
      <c r="D442" s="280">
        <v>115.81666666666666</v>
      </c>
      <c r="E442" s="280">
        <v>113.63333333333333</v>
      </c>
      <c r="F442" s="280">
        <v>112.06666666666666</v>
      </c>
      <c r="G442" s="280">
        <v>109.88333333333333</v>
      </c>
      <c r="H442" s="280">
        <v>117.38333333333333</v>
      </c>
      <c r="I442" s="280">
        <v>119.56666666666666</v>
      </c>
      <c r="J442" s="280">
        <v>121.13333333333333</v>
      </c>
      <c r="K442" s="278">
        <v>118</v>
      </c>
      <c r="L442" s="278">
        <v>114.25</v>
      </c>
      <c r="M442" s="278">
        <v>0.66646000000000005</v>
      </c>
    </row>
    <row r="443" spans="1:13">
      <c r="A443" s="269">
        <v>433</v>
      </c>
      <c r="B443" s="278" t="s">
        <v>534</v>
      </c>
      <c r="C443" s="278">
        <v>909.25</v>
      </c>
      <c r="D443" s="280">
        <v>906.05000000000007</v>
      </c>
      <c r="E443" s="280">
        <v>895.20000000000016</v>
      </c>
      <c r="F443" s="280">
        <v>881.15000000000009</v>
      </c>
      <c r="G443" s="280">
        <v>870.30000000000018</v>
      </c>
      <c r="H443" s="280">
        <v>920.10000000000014</v>
      </c>
      <c r="I443" s="280">
        <v>930.95</v>
      </c>
      <c r="J443" s="280">
        <v>945.00000000000011</v>
      </c>
      <c r="K443" s="278">
        <v>916.9</v>
      </c>
      <c r="L443" s="278">
        <v>892</v>
      </c>
      <c r="M443" s="278">
        <v>0.34726000000000001</v>
      </c>
    </row>
    <row r="444" spans="1:13">
      <c r="A444" s="269">
        <v>434</v>
      </c>
      <c r="B444" s="278" t="s">
        <v>535</v>
      </c>
      <c r="C444" s="278">
        <v>2.6</v>
      </c>
      <c r="D444" s="280">
        <v>2.6</v>
      </c>
      <c r="E444" s="280">
        <v>2.5500000000000003</v>
      </c>
      <c r="F444" s="280">
        <v>2.5</v>
      </c>
      <c r="G444" s="280">
        <v>2.4500000000000002</v>
      </c>
      <c r="H444" s="280">
        <v>2.6500000000000004</v>
      </c>
      <c r="I444" s="280">
        <v>2.7</v>
      </c>
      <c r="J444" s="280">
        <v>2.7500000000000004</v>
      </c>
      <c r="K444" s="278">
        <v>2.65</v>
      </c>
      <c r="L444" s="278">
        <v>2.5499999999999998</v>
      </c>
      <c r="M444" s="278">
        <v>73.713260000000005</v>
      </c>
    </row>
    <row r="445" spans="1:13">
      <c r="A445" s="269">
        <v>435</v>
      </c>
      <c r="B445" s="278" t="s">
        <v>536</v>
      </c>
      <c r="C445" s="278">
        <v>100.55</v>
      </c>
      <c r="D445" s="280">
        <v>101.10000000000001</v>
      </c>
      <c r="E445" s="280">
        <v>99.950000000000017</v>
      </c>
      <c r="F445" s="280">
        <v>99.350000000000009</v>
      </c>
      <c r="G445" s="280">
        <v>98.200000000000017</v>
      </c>
      <c r="H445" s="280">
        <v>101.70000000000002</v>
      </c>
      <c r="I445" s="280">
        <v>102.85000000000002</v>
      </c>
      <c r="J445" s="280">
        <v>103.45000000000002</v>
      </c>
      <c r="K445" s="278">
        <v>102.25</v>
      </c>
      <c r="L445" s="278">
        <v>100.5</v>
      </c>
      <c r="M445" s="278">
        <v>0.57079000000000002</v>
      </c>
    </row>
    <row r="446" spans="1:13">
      <c r="A446" s="269">
        <v>436</v>
      </c>
      <c r="B446" s="278" t="s">
        <v>537</v>
      </c>
      <c r="C446" s="278">
        <v>804.75</v>
      </c>
      <c r="D446" s="280">
        <v>813.25</v>
      </c>
      <c r="E446" s="280">
        <v>791.5</v>
      </c>
      <c r="F446" s="280">
        <v>778.25</v>
      </c>
      <c r="G446" s="280">
        <v>756.5</v>
      </c>
      <c r="H446" s="280">
        <v>826.5</v>
      </c>
      <c r="I446" s="280">
        <v>848.25</v>
      </c>
      <c r="J446" s="280">
        <v>861.5</v>
      </c>
      <c r="K446" s="278">
        <v>835</v>
      </c>
      <c r="L446" s="278">
        <v>800</v>
      </c>
      <c r="M446" s="278">
        <v>0.25080999999999998</v>
      </c>
    </row>
    <row r="447" spans="1:13">
      <c r="A447" s="269">
        <v>437</v>
      </c>
      <c r="B447" s="278" t="s">
        <v>283</v>
      </c>
      <c r="C447" s="278">
        <v>338.2</v>
      </c>
      <c r="D447" s="280">
        <v>339.26666666666665</v>
      </c>
      <c r="E447" s="280">
        <v>331.38333333333333</v>
      </c>
      <c r="F447" s="280">
        <v>324.56666666666666</v>
      </c>
      <c r="G447" s="280">
        <v>316.68333333333334</v>
      </c>
      <c r="H447" s="280">
        <v>346.08333333333331</v>
      </c>
      <c r="I447" s="280">
        <v>353.96666666666664</v>
      </c>
      <c r="J447" s="280">
        <v>360.7833333333333</v>
      </c>
      <c r="K447" s="278">
        <v>347.15</v>
      </c>
      <c r="L447" s="278">
        <v>332.45</v>
      </c>
      <c r="M447" s="278">
        <v>4.1970900000000002</v>
      </c>
    </row>
    <row r="448" spans="1:13">
      <c r="A448" s="269">
        <v>438</v>
      </c>
      <c r="B448" s="278" t="s">
        <v>543</v>
      </c>
      <c r="C448" s="278">
        <v>54.2</v>
      </c>
      <c r="D448" s="280">
        <v>54.183333333333337</v>
      </c>
      <c r="E448" s="280">
        <v>53.016666666666673</v>
      </c>
      <c r="F448" s="280">
        <v>51.833333333333336</v>
      </c>
      <c r="G448" s="280">
        <v>50.666666666666671</v>
      </c>
      <c r="H448" s="280">
        <v>55.366666666666674</v>
      </c>
      <c r="I448" s="280">
        <v>56.533333333333331</v>
      </c>
      <c r="J448" s="280">
        <v>57.716666666666676</v>
      </c>
      <c r="K448" s="278">
        <v>55.35</v>
      </c>
      <c r="L448" s="278">
        <v>53</v>
      </c>
      <c r="M448" s="278">
        <v>0.28431000000000001</v>
      </c>
    </row>
    <row r="449" spans="1:13">
      <c r="A449" s="269">
        <v>439</v>
      </c>
      <c r="B449" s="278" t="s">
        <v>2610</v>
      </c>
      <c r="C449" s="278">
        <v>9950.35</v>
      </c>
      <c r="D449" s="280">
        <v>9848.1333333333332</v>
      </c>
      <c r="E449" s="280">
        <v>9706.2666666666664</v>
      </c>
      <c r="F449" s="280">
        <v>9462.1833333333325</v>
      </c>
      <c r="G449" s="280">
        <v>9320.3166666666657</v>
      </c>
      <c r="H449" s="280">
        <v>10092.216666666667</v>
      </c>
      <c r="I449" s="280">
        <v>10234.083333333332</v>
      </c>
      <c r="J449" s="280">
        <v>10478.166666666668</v>
      </c>
      <c r="K449" s="278">
        <v>9990</v>
      </c>
      <c r="L449" s="278">
        <v>9604.0499999999993</v>
      </c>
      <c r="M449" s="278">
        <v>2.0920000000000001E-2</v>
      </c>
    </row>
    <row r="450" spans="1:13">
      <c r="A450" s="269">
        <v>440</v>
      </c>
      <c r="B450" s="278" t="s">
        <v>183</v>
      </c>
      <c r="C450" s="278">
        <v>777.85</v>
      </c>
      <c r="D450" s="280">
        <v>770.75</v>
      </c>
      <c r="E450" s="280">
        <v>753.1</v>
      </c>
      <c r="F450" s="280">
        <v>728.35</v>
      </c>
      <c r="G450" s="280">
        <v>710.7</v>
      </c>
      <c r="H450" s="280">
        <v>795.5</v>
      </c>
      <c r="I450" s="280">
        <v>813.15000000000009</v>
      </c>
      <c r="J450" s="280">
        <v>837.9</v>
      </c>
      <c r="K450" s="278">
        <v>788.4</v>
      </c>
      <c r="L450" s="278">
        <v>746</v>
      </c>
      <c r="M450" s="278">
        <v>5.5709200000000001</v>
      </c>
    </row>
    <row r="451" spans="1:13">
      <c r="A451" s="269">
        <v>441</v>
      </c>
      <c r="B451" s="278" t="s">
        <v>3466</v>
      </c>
      <c r="C451" s="278">
        <v>352.2</v>
      </c>
      <c r="D451" s="280">
        <v>356.35000000000008</v>
      </c>
      <c r="E451" s="280">
        <v>344.95000000000016</v>
      </c>
      <c r="F451" s="280">
        <v>337.7000000000001</v>
      </c>
      <c r="G451" s="280">
        <v>326.30000000000018</v>
      </c>
      <c r="H451" s="280">
        <v>363.60000000000014</v>
      </c>
      <c r="I451" s="280">
        <v>375.00000000000011</v>
      </c>
      <c r="J451" s="280">
        <v>382.25000000000011</v>
      </c>
      <c r="K451" s="278">
        <v>367.75</v>
      </c>
      <c r="L451" s="278">
        <v>349.1</v>
      </c>
      <c r="M451" s="278">
        <v>94.529030000000006</v>
      </c>
    </row>
    <row r="452" spans="1:13">
      <c r="A452" s="269">
        <v>442</v>
      </c>
      <c r="B452" s="278" t="s">
        <v>544</v>
      </c>
      <c r="C452" s="278">
        <v>678.85</v>
      </c>
      <c r="D452" s="280">
        <v>680.33333333333337</v>
      </c>
      <c r="E452" s="280">
        <v>674.61666666666679</v>
      </c>
      <c r="F452" s="280">
        <v>670.38333333333344</v>
      </c>
      <c r="G452" s="280">
        <v>664.66666666666686</v>
      </c>
      <c r="H452" s="280">
        <v>684.56666666666672</v>
      </c>
      <c r="I452" s="280">
        <v>690.28333333333319</v>
      </c>
      <c r="J452" s="280">
        <v>694.51666666666665</v>
      </c>
      <c r="K452" s="278">
        <v>686.05</v>
      </c>
      <c r="L452" s="278">
        <v>676.1</v>
      </c>
      <c r="M452" s="278">
        <v>6.046E-2</v>
      </c>
    </row>
    <row r="453" spans="1:13">
      <c r="A453" s="269">
        <v>443</v>
      </c>
      <c r="B453" s="278" t="s">
        <v>184</v>
      </c>
      <c r="C453" s="278">
        <v>84.35</v>
      </c>
      <c r="D453" s="280">
        <v>84.166666666666671</v>
      </c>
      <c r="E453" s="280">
        <v>82.983333333333348</v>
      </c>
      <c r="F453" s="280">
        <v>81.616666666666674</v>
      </c>
      <c r="G453" s="280">
        <v>80.433333333333351</v>
      </c>
      <c r="H453" s="280">
        <v>85.533333333333346</v>
      </c>
      <c r="I453" s="280">
        <v>86.716666666666654</v>
      </c>
      <c r="J453" s="280">
        <v>88.083333333333343</v>
      </c>
      <c r="K453" s="278">
        <v>85.35</v>
      </c>
      <c r="L453" s="278">
        <v>82.8</v>
      </c>
      <c r="M453" s="278">
        <v>385.94209999999998</v>
      </c>
    </row>
    <row r="454" spans="1:13">
      <c r="A454" s="269">
        <v>444</v>
      </c>
      <c r="B454" s="278" t="s">
        <v>185</v>
      </c>
      <c r="C454" s="278">
        <v>35.299999999999997</v>
      </c>
      <c r="D454" s="280">
        <v>35.333333333333336</v>
      </c>
      <c r="E454" s="280">
        <v>34.966666666666669</v>
      </c>
      <c r="F454" s="280">
        <v>34.633333333333333</v>
      </c>
      <c r="G454" s="280">
        <v>34.266666666666666</v>
      </c>
      <c r="H454" s="280">
        <v>35.666666666666671</v>
      </c>
      <c r="I454" s="280">
        <v>36.033333333333331</v>
      </c>
      <c r="J454" s="280">
        <v>36.366666666666674</v>
      </c>
      <c r="K454" s="278">
        <v>35.700000000000003</v>
      </c>
      <c r="L454" s="278">
        <v>35</v>
      </c>
      <c r="M454" s="278">
        <v>20.62584</v>
      </c>
    </row>
    <row r="455" spans="1:13">
      <c r="A455" s="269">
        <v>445</v>
      </c>
      <c r="B455" s="278" t="s">
        <v>186</v>
      </c>
      <c r="C455" s="278">
        <v>31.4</v>
      </c>
      <c r="D455" s="280">
        <v>30.983333333333334</v>
      </c>
      <c r="E455" s="280">
        <v>30.166666666666668</v>
      </c>
      <c r="F455" s="280">
        <v>28.933333333333334</v>
      </c>
      <c r="G455" s="280">
        <v>28.116666666666667</v>
      </c>
      <c r="H455" s="280">
        <v>32.216666666666669</v>
      </c>
      <c r="I455" s="280">
        <v>33.033333333333331</v>
      </c>
      <c r="J455" s="280">
        <v>34.266666666666666</v>
      </c>
      <c r="K455" s="278">
        <v>31.8</v>
      </c>
      <c r="L455" s="278">
        <v>29.75</v>
      </c>
      <c r="M455" s="278">
        <v>369.70465999999999</v>
      </c>
    </row>
    <row r="456" spans="1:13">
      <c r="A456" s="269">
        <v>446</v>
      </c>
      <c r="B456" s="278" t="s">
        <v>187</v>
      </c>
      <c r="C456" s="278">
        <v>273.45</v>
      </c>
      <c r="D456" s="280">
        <v>273.01666666666665</v>
      </c>
      <c r="E456" s="280">
        <v>269.23333333333329</v>
      </c>
      <c r="F456" s="280">
        <v>265.01666666666665</v>
      </c>
      <c r="G456" s="280">
        <v>261.23333333333329</v>
      </c>
      <c r="H456" s="280">
        <v>277.23333333333329</v>
      </c>
      <c r="I456" s="280">
        <v>281.01666666666659</v>
      </c>
      <c r="J456" s="280">
        <v>285.23333333333329</v>
      </c>
      <c r="K456" s="278">
        <v>276.8</v>
      </c>
      <c r="L456" s="278">
        <v>268.8</v>
      </c>
      <c r="M456" s="278">
        <v>149.91458</v>
      </c>
    </row>
    <row r="457" spans="1:13">
      <c r="A457" s="269">
        <v>447</v>
      </c>
      <c r="B457" s="278" t="s">
        <v>2626</v>
      </c>
      <c r="C457" s="278">
        <v>16.7</v>
      </c>
      <c r="D457" s="280">
        <v>16.683333333333334</v>
      </c>
      <c r="E457" s="280">
        <v>16.416666666666668</v>
      </c>
      <c r="F457" s="280">
        <v>16.133333333333333</v>
      </c>
      <c r="G457" s="280">
        <v>15.866666666666667</v>
      </c>
      <c r="H457" s="280">
        <v>16.966666666666669</v>
      </c>
      <c r="I457" s="280">
        <v>17.233333333333334</v>
      </c>
      <c r="J457" s="280">
        <v>17.516666666666669</v>
      </c>
      <c r="K457" s="278">
        <v>16.95</v>
      </c>
      <c r="L457" s="278">
        <v>16.399999999999999</v>
      </c>
      <c r="M457" s="278">
        <v>14.561999999999999</v>
      </c>
    </row>
    <row r="458" spans="1:13">
      <c r="A458" s="269">
        <v>448</v>
      </c>
      <c r="B458" s="278" t="s">
        <v>538</v>
      </c>
      <c r="C458" s="278">
        <v>603.1</v>
      </c>
      <c r="D458" s="280">
        <v>607.70000000000005</v>
      </c>
      <c r="E458" s="280">
        <v>595.45000000000005</v>
      </c>
      <c r="F458" s="280">
        <v>587.79999999999995</v>
      </c>
      <c r="G458" s="280">
        <v>575.54999999999995</v>
      </c>
      <c r="H458" s="280">
        <v>615.35000000000014</v>
      </c>
      <c r="I458" s="280">
        <v>627.60000000000014</v>
      </c>
      <c r="J458" s="280">
        <v>635.25000000000023</v>
      </c>
      <c r="K458" s="278">
        <v>619.95000000000005</v>
      </c>
      <c r="L458" s="278">
        <v>600.04999999999995</v>
      </c>
      <c r="M458" s="278">
        <v>0.14890999999999999</v>
      </c>
    </row>
    <row r="459" spans="1:13">
      <c r="A459" s="269">
        <v>449</v>
      </c>
      <c r="B459" s="278" t="s">
        <v>539</v>
      </c>
      <c r="C459" s="278">
        <v>363.25</v>
      </c>
      <c r="D459" s="280">
        <v>367.16666666666669</v>
      </c>
      <c r="E459" s="280">
        <v>351.33333333333337</v>
      </c>
      <c r="F459" s="280">
        <v>339.41666666666669</v>
      </c>
      <c r="G459" s="280">
        <v>323.58333333333337</v>
      </c>
      <c r="H459" s="280">
        <v>379.08333333333337</v>
      </c>
      <c r="I459" s="280">
        <v>394.91666666666674</v>
      </c>
      <c r="J459" s="280">
        <v>406.83333333333337</v>
      </c>
      <c r="K459" s="278">
        <v>383</v>
      </c>
      <c r="L459" s="278">
        <v>355.25</v>
      </c>
      <c r="M459" s="278">
        <v>6.4750000000000002E-2</v>
      </c>
    </row>
    <row r="460" spans="1:13">
      <c r="A460" s="269">
        <v>450</v>
      </c>
      <c r="B460" s="278" t="s">
        <v>188</v>
      </c>
      <c r="C460" s="278">
        <v>1892.9</v>
      </c>
      <c r="D460" s="280">
        <v>1891.8333333333333</v>
      </c>
      <c r="E460" s="280">
        <v>1866.2666666666664</v>
      </c>
      <c r="F460" s="280">
        <v>1839.6333333333332</v>
      </c>
      <c r="G460" s="280">
        <v>1814.0666666666664</v>
      </c>
      <c r="H460" s="280">
        <v>1918.4666666666665</v>
      </c>
      <c r="I460" s="280">
        <v>1944.0333333333335</v>
      </c>
      <c r="J460" s="280">
        <v>1970.6666666666665</v>
      </c>
      <c r="K460" s="278">
        <v>1917.4</v>
      </c>
      <c r="L460" s="278">
        <v>1865.2</v>
      </c>
      <c r="M460" s="278">
        <v>31.736820000000002</v>
      </c>
    </row>
    <row r="461" spans="1:13">
      <c r="A461" s="269">
        <v>451</v>
      </c>
      <c r="B461" s="278" t="s">
        <v>545</v>
      </c>
      <c r="C461" s="278">
        <v>1480.6</v>
      </c>
      <c r="D461" s="280">
        <v>1486.6166666666668</v>
      </c>
      <c r="E461" s="280">
        <v>1468.5333333333335</v>
      </c>
      <c r="F461" s="280">
        <v>1456.4666666666667</v>
      </c>
      <c r="G461" s="280">
        <v>1438.3833333333334</v>
      </c>
      <c r="H461" s="280">
        <v>1498.6833333333336</v>
      </c>
      <c r="I461" s="280">
        <v>1516.7666666666667</v>
      </c>
      <c r="J461" s="280">
        <v>1528.8333333333337</v>
      </c>
      <c r="K461" s="278">
        <v>1504.7</v>
      </c>
      <c r="L461" s="278">
        <v>1474.55</v>
      </c>
      <c r="M461" s="278">
        <v>2.6419999999999999E-2</v>
      </c>
    </row>
    <row r="462" spans="1:13">
      <c r="A462" s="269">
        <v>452</v>
      </c>
      <c r="B462" s="278" t="s">
        <v>189</v>
      </c>
      <c r="C462" s="278">
        <v>510.55</v>
      </c>
      <c r="D462" s="280">
        <v>512.65</v>
      </c>
      <c r="E462" s="280">
        <v>505.29999999999995</v>
      </c>
      <c r="F462" s="280">
        <v>500.04999999999995</v>
      </c>
      <c r="G462" s="280">
        <v>492.69999999999993</v>
      </c>
      <c r="H462" s="280">
        <v>517.9</v>
      </c>
      <c r="I462" s="280">
        <v>525.25000000000011</v>
      </c>
      <c r="J462" s="280">
        <v>530.5</v>
      </c>
      <c r="K462" s="278">
        <v>520</v>
      </c>
      <c r="L462" s="278">
        <v>507.4</v>
      </c>
      <c r="M462" s="278">
        <v>36.285600000000002</v>
      </c>
    </row>
    <row r="463" spans="1:13">
      <c r="A463" s="269">
        <v>453</v>
      </c>
      <c r="B463" s="278" t="s">
        <v>546</v>
      </c>
      <c r="C463" s="278">
        <v>195.8</v>
      </c>
      <c r="D463" s="280">
        <v>201.79999999999998</v>
      </c>
      <c r="E463" s="280">
        <v>184.59999999999997</v>
      </c>
      <c r="F463" s="280">
        <v>173.39999999999998</v>
      </c>
      <c r="G463" s="280">
        <v>156.19999999999996</v>
      </c>
      <c r="H463" s="280">
        <v>212.99999999999997</v>
      </c>
      <c r="I463" s="280">
        <v>230.19999999999996</v>
      </c>
      <c r="J463" s="280">
        <v>241.39999999999998</v>
      </c>
      <c r="K463" s="278">
        <v>219</v>
      </c>
      <c r="L463" s="278">
        <v>190.6</v>
      </c>
      <c r="M463" s="278">
        <v>0.56108000000000002</v>
      </c>
    </row>
    <row r="464" spans="1:13">
      <c r="A464" s="269">
        <v>454</v>
      </c>
      <c r="B464" s="278" t="s">
        <v>547</v>
      </c>
      <c r="C464" s="278">
        <v>700.3</v>
      </c>
      <c r="D464" s="280">
        <v>701.76666666666677</v>
      </c>
      <c r="E464" s="280">
        <v>698.53333333333353</v>
      </c>
      <c r="F464" s="280">
        <v>696.76666666666677</v>
      </c>
      <c r="G464" s="280">
        <v>693.53333333333353</v>
      </c>
      <c r="H464" s="280">
        <v>703.53333333333353</v>
      </c>
      <c r="I464" s="280">
        <v>706.76666666666688</v>
      </c>
      <c r="J464" s="280">
        <v>708.53333333333353</v>
      </c>
      <c r="K464" s="278">
        <v>705</v>
      </c>
      <c r="L464" s="278">
        <v>700</v>
      </c>
      <c r="M464" s="278">
        <v>0.16372999999999999</v>
      </c>
    </row>
    <row r="465" spans="1:13">
      <c r="A465" s="269">
        <v>455</v>
      </c>
      <c r="B465" s="278" t="s">
        <v>548</v>
      </c>
      <c r="C465" s="278">
        <v>515</v>
      </c>
      <c r="D465" s="280">
        <v>519.6</v>
      </c>
      <c r="E465" s="280">
        <v>507.40000000000009</v>
      </c>
      <c r="F465" s="280">
        <v>499.80000000000007</v>
      </c>
      <c r="G465" s="280">
        <v>487.60000000000014</v>
      </c>
      <c r="H465" s="280">
        <v>527.20000000000005</v>
      </c>
      <c r="I465" s="280">
        <v>539.40000000000009</v>
      </c>
      <c r="J465" s="280">
        <v>547</v>
      </c>
      <c r="K465" s="278">
        <v>531.79999999999995</v>
      </c>
      <c r="L465" s="278">
        <v>512</v>
      </c>
      <c r="M465" s="278">
        <v>1.2004900000000001</v>
      </c>
    </row>
    <row r="466" spans="1:13">
      <c r="A466" s="269">
        <v>456</v>
      </c>
      <c r="B466" s="278" t="s">
        <v>553</v>
      </c>
      <c r="C466" s="278">
        <v>338.75</v>
      </c>
      <c r="D466" s="280">
        <v>340.45</v>
      </c>
      <c r="E466" s="280">
        <v>334.5</v>
      </c>
      <c r="F466" s="280">
        <v>330.25</v>
      </c>
      <c r="G466" s="280">
        <v>324.3</v>
      </c>
      <c r="H466" s="280">
        <v>344.7</v>
      </c>
      <c r="I466" s="280">
        <v>350.64999999999992</v>
      </c>
      <c r="J466" s="280">
        <v>354.9</v>
      </c>
      <c r="K466" s="278">
        <v>346.4</v>
      </c>
      <c r="L466" s="278">
        <v>336.2</v>
      </c>
      <c r="M466" s="278">
        <v>0.31868000000000002</v>
      </c>
    </row>
    <row r="467" spans="1:13">
      <c r="A467" s="269">
        <v>457</v>
      </c>
      <c r="B467" s="278" t="s">
        <v>549</v>
      </c>
      <c r="C467" s="278">
        <v>30.25</v>
      </c>
      <c r="D467" s="280">
        <v>30.349999999999998</v>
      </c>
      <c r="E467" s="280">
        <v>29.899999999999995</v>
      </c>
      <c r="F467" s="280">
        <v>29.549999999999997</v>
      </c>
      <c r="G467" s="280">
        <v>29.099999999999994</v>
      </c>
      <c r="H467" s="280">
        <v>30.699999999999996</v>
      </c>
      <c r="I467" s="280">
        <v>31.15</v>
      </c>
      <c r="J467" s="280">
        <v>31.499999999999996</v>
      </c>
      <c r="K467" s="278">
        <v>30.8</v>
      </c>
      <c r="L467" s="278">
        <v>30</v>
      </c>
      <c r="M467" s="278">
        <v>0.61975000000000002</v>
      </c>
    </row>
    <row r="468" spans="1:13">
      <c r="A468" s="269">
        <v>458</v>
      </c>
      <c r="B468" s="278" t="s">
        <v>550</v>
      </c>
      <c r="C468" s="278">
        <v>801.95</v>
      </c>
      <c r="D468" s="280">
        <v>803.9666666666667</v>
      </c>
      <c r="E468" s="280">
        <v>789.88333333333344</v>
      </c>
      <c r="F468" s="280">
        <v>777.81666666666672</v>
      </c>
      <c r="G468" s="280">
        <v>763.73333333333346</v>
      </c>
      <c r="H468" s="280">
        <v>816.03333333333342</v>
      </c>
      <c r="I468" s="280">
        <v>830.11666666666667</v>
      </c>
      <c r="J468" s="280">
        <v>842.18333333333339</v>
      </c>
      <c r="K468" s="278">
        <v>818.05</v>
      </c>
      <c r="L468" s="278">
        <v>791.9</v>
      </c>
      <c r="M468" s="278">
        <v>0.13400999999999999</v>
      </c>
    </row>
    <row r="469" spans="1:13">
      <c r="A469" s="269">
        <v>459</v>
      </c>
      <c r="B469" s="278" t="s">
        <v>190</v>
      </c>
      <c r="C469" s="278">
        <v>845.6</v>
      </c>
      <c r="D469" s="280">
        <v>849.13333333333333</v>
      </c>
      <c r="E469" s="280">
        <v>838.4666666666667</v>
      </c>
      <c r="F469" s="280">
        <v>831.33333333333337</v>
      </c>
      <c r="G469" s="280">
        <v>820.66666666666674</v>
      </c>
      <c r="H469" s="280">
        <v>856.26666666666665</v>
      </c>
      <c r="I469" s="280">
        <v>866.93333333333339</v>
      </c>
      <c r="J469" s="280">
        <v>874.06666666666661</v>
      </c>
      <c r="K469" s="278">
        <v>859.8</v>
      </c>
      <c r="L469" s="278">
        <v>842</v>
      </c>
      <c r="M469" s="278">
        <v>21.310379999999999</v>
      </c>
    </row>
    <row r="470" spans="1:13">
      <c r="A470" s="269">
        <v>460</v>
      </c>
      <c r="B470" s="278" t="s">
        <v>191</v>
      </c>
      <c r="C470" s="278">
        <v>2461.4499999999998</v>
      </c>
      <c r="D470" s="280">
        <v>2449.15</v>
      </c>
      <c r="E470" s="280">
        <v>2428.3000000000002</v>
      </c>
      <c r="F470" s="280">
        <v>2395.15</v>
      </c>
      <c r="G470" s="280">
        <v>2374.3000000000002</v>
      </c>
      <c r="H470" s="280">
        <v>2482.3000000000002</v>
      </c>
      <c r="I470" s="280">
        <v>2503.1499999999996</v>
      </c>
      <c r="J470" s="280">
        <v>2536.3000000000002</v>
      </c>
      <c r="K470" s="278">
        <v>2470</v>
      </c>
      <c r="L470" s="278">
        <v>2416</v>
      </c>
      <c r="M470" s="278">
        <v>9.2931799999999996</v>
      </c>
    </row>
    <row r="471" spans="1:13">
      <c r="A471" s="269">
        <v>461</v>
      </c>
      <c r="B471" s="278" t="s">
        <v>192</v>
      </c>
      <c r="C471" s="278">
        <v>304.60000000000002</v>
      </c>
      <c r="D471" s="280">
        <v>302.39999999999998</v>
      </c>
      <c r="E471" s="280">
        <v>298.84999999999997</v>
      </c>
      <c r="F471" s="280">
        <v>293.09999999999997</v>
      </c>
      <c r="G471" s="280">
        <v>289.54999999999995</v>
      </c>
      <c r="H471" s="280">
        <v>308.14999999999998</v>
      </c>
      <c r="I471" s="280">
        <v>311.69999999999993</v>
      </c>
      <c r="J471" s="280">
        <v>317.45</v>
      </c>
      <c r="K471" s="278">
        <v>305.95</v>
      </c>
      <c r="L471" s="278">
        <v>296.64999999999998</v>
      </c>
      <c r="M471" s="278">
        <v>13.13785</v>
      </c>
    </row>
    <row r="472" spans="1:13">
      <c r="A472" s="269">
        <v>462</v>
      </c>
      <c r="B472" s="278" t="s">
        <v>551</v>
      </c>
      <c r="C472" s="278">
        <v>441.4</v>
      </c>
      <c r="D472" s="280">
        <v>444.59999999999997</v>
      </c>
      <c r="E472" s="280">
        <v>436.79999999999995</v>
      </c>
      <c r="F472" s="280">
        <v>432.2</v>
      </c>
      <c r="G472" s="280">
        <v>424.4</v>
      </c>
      <c r="H472" s="280">
        <v>449.19999999999993</v>
      </c>
      <c r="I472" s="280">
        <v>457</v>
      </c>
      <c r="J472" s="280">
        <v>461.59999999999991</v>
      </c>
      <c r="K472" s="278">
        <v>452.4</v>
      </c>
      <c r="L472" s="278">
        <v>440</v>
      </c>
      <c r="M472" s="278">
        <v>3.4680800000000001</v>
      </c>
    </row>
    <row r="473" spans="1:13">
      <c r="A473" s="269">
        <v>463</v>
      </c>
      <c r="B473" s="278" t="s">
        <v>552</v>
      </c>
      <c r="C473" s="278">
        <v>4.9000000000000004</v>
      </c>
      <c r="D473" s="280">
        <v>4.8500000000000005</v>
      </c>
      <c r="E473" s="280">
        <v>4.8000000000000007</v>
      </c>
      <c r="F473" s="280">
        <v>4.7</v>
      </c>
      <c r="G473" s="280">
        <v>4.6500000000000004</v>
      </c>
      <c r="H473" s="280">
        <v>4.9500000000000011</v>
      </c>
      <c r="I473" s="280">
        <v>5</v>
      </c>
      <c r="J473" s="280">
        <v>5.1000000000000014</v>
      </c>
      <c r="K473" s="278">
        <v>4.9000000000000004</v>
      </c>
      <c r="L473" s="278">
        <v>4.75</v>
      </c>
      <c r="M473" s="278">
        <v>46.29365</v>
      </c>
    </row>
    <row r="474" spans="1:13">
      <c r="A474" s="269">
        <v>464</v>
      </c>
      <c r="B474" s="278" t="s">
        <v>705</v>
      </c>
      <c r="C474" s="278">
        <v>65</v>
      </c>
      <c r="D474" s="280">
        <v>65.5</v>
      </c>
      <c r="E474" s="280">
        <v>64</v>
      </c>
      <c r="F474" s="280">
        <v>63</v>
      </c>
      <c r="G474" s="280">
        <v>61.5</v>
      </c>
      <c r="H474" s="280">
        <v>66.5</v>
      </c>
      <c r="I474" s="280">
        <v>68</v>
      </c>
      <c r="J474" s="280">
        <v>69</v>
      </c>
      <c r="K474" s="278">
        <v>67</v>
      </c>
      <c r="L474" s="278">
        <v>64.5</v>
      </c>
      <c r="M474" s="278">
        <v>0.11243</v>
      </c>
    </row>
    <row r="475" spans="1:13">
      <c r="A475" s="269">
        <v>465</v>
      </c>
      <c r="B475" s="278" t="s">
        <v>540</v>
      </c>
      <c r="C475" s="278">
        <v>4804.55</v>
      </c>
      <c r="D475" s="280">
        <v>4807.2666666666673</v>
      </c>
      <c r="E475" s="280">
        <v>4773.9333333333343</v>
      </c>
      <c r="F475" s="280">
        <v>4743.3166666666666</v>
      </c>
      <c r="G475" s="280">
        <v>4709.9833333333336</v>
      </c>
      <c r="H475" s="280">
        <v>4837.883333333335</v>
      </c>
      <c r="I475" s="280">
        <v>4871.216666666669</v>
      </c>
      <c r="J475" s="280">
        <v>4901.8333333333358</v>
      </c>
      <c r="K475" s="278">
        <v>4840.6000000000004</v>
      </c>
      <c r="L475" s="278">
        <v>4776.6499999999996</v>
      </c>
      <c r="M475" s="278">
        <v>1.7139999999999999E-2</v>
      </c>
    </row>
    <row r="476" spans="1:13">
      <c r="A476" s="269">
        <v>466</v>
      </c>
      <c r="B476" s="246" t="s">
        <v>542</v>
      </c>
      <c r="C476" s="278">
        <v>21.5</v>
      </c>
      <c r="D476" s="280">
        <v>21.483333333333334</v>
      </c>
      <c r="E476" s="280">
        <v>21.06666666666667</v>
      </c>
      <c r="F476" s="280">
        <v>20.633333333333336</v>
      </c>
      <c r="G476" s="280">
        <v>20.216666666666672</v>
      </c>
      <c r="H476" s="280">
        <v>21.916666666666668</v>
      </c>
      <c r="I476" s="280">
        <v>22.333333333333332</v>
      </c>
      <c r="J476" s="280">
        <v>22.766666666666666</v>
      </c>
      <c r="K476" s="278">
        <v>21.9</v>
      </c>
      <c r="L476" s="278">
        <v>21.05</v>
      </c>
      <c r="M476" s="278">
        <v>25.519570000000002</v>
      </c>
    </row>
    <row r="477" spans="1:13">
      <c r="A477" s="269">
        <v>467</v>
      </c>
      <c r="B477" s="246" t="s">
        <v>193</v>
      </c>
      <c r="C477" s="278">
        <v>336.1</v>
      </c>
      <c r="D477" s="280">
        <v>338.56666666666666</v>
      </c>
      <c r="E477" s="280">
        <v>331.13333333333333</v>
      </c>
      <c r="F477" s="280">
        <v>326.16666666666669</v>
      </c>
      <c r="G477" s="280">
        <v>318.73333333333335</v>
      </c>
      <c r="H477" s="280">
        <v>343.5333333333333</v>
      </c>
      <c r="I477" s="280">
        <v>350.96666666666658</v>
      </c>
      <c r="J477" s="280">
        <v>355.93333333333328</v>
      </c>
      <c r="K477" s="278">
        <v>346</v>
      </c>
      <c r="L477" s="278">
        <v>333.6</v>
      </c>
      <c r="M477" s="278">
        <v>21.331510000000002</v>
      </c>
    </row>
    <row r="478" spans="1:13">
      <c r="A478" s="269">
        <v>468</v>
      </c>
      <c r="B478" s="246" t="s">
        <v>541</v>
      </c>
      <c r="C478" s="278">
        <v>175.15</v>
      </c>
      <c r="D478" s="280">
        <v>176.61666666666665</v>
      </c>
      <c r="E478" s="280">
        <v>173.23333333333329</v>
      </c>
      <c r="F478" s="280">
        <v>171.31666666666663</v>
      </c>
      <c r="G478" s="280">
        <v>167.93333333333328</v>
      </c>
      <c r="H478" s="280">
        <v>178.5333333333333</v>
      </c>
      <c r="I478" s="280">
        <v>181.91666666666669</v>
      </c>
      <c r="J478" s="280">
        <v>183.83333333333331</v>
      </c>
      <c r="K478" s="278">
        <v>180</v>
      </c>
      <c r="L478" s="278">
        <v>174.7</v>
      </c>
      <c r="M478" s="278">
        <v>0.80606</v>
      </c>
    </row>
    <row r="479" spans="1:13">
      <c r="A479" s="269">
        <v>469</v>
      </c>
      <c r="B479" s="246" t="s">
        <v>194</v>
      </c>
      <c r="C479" s="278">
        <v>914.45</v>
      </c>
      <c r="D479" s="280">
        <v>924.6</v>
      </c>
      <c r="E479" s="280">
        <v>899.85</v>
      </c>
      <c r="F479" s="280">
        <v>885.25</v>
      </c>
      <c r="G479" s="280">
        <v>860.5</v>
      </c>
      <c r="H479" s="280">
        <v>939.2</v>
      </c>
      <c r="I479" s="280">
        <v>963.95</v>
      </c>
      <c r="J479" s="280">
        <v>978.55000000000007</v>
      </c>
      <c r="K479" s="278">
        <v>949.35</v>
      </c>
      <c r="L479" s="278">
        <v>910</v>
      </c>
      <c r="M479" s="278">
        <v>7.4748700000000001</v>
      </c>
    </row>
    <row r="480" spans="1:13">
      <c r="A480" s="269">
        <v>470</v>
      </c>
      <c r="B480" s="246" t="s">
        <v>554</v>
      </c>
      <c r="C480" s="278">
        <v>11.7</v>
      </c>
      <c r="D480" s="280">
        <v>11.700000000000001</v>
      </c>
      <c r="E480" s="280">
        <v>11.600000000000001</v>
      </c>
      <c r="F480" s="280">
        <v>11.5</v>
      </c>
      <c r="G480" s="280">
        <v>11.4</v>
      </c>
      <c r="H480" s="280">
        <v>11.800000000000002</v>
      </c>
      <c r="I480" s="280">
        <v>11.9</v>
      </c>
      <c r="J480" s="280">
        <v>12.000000000000004</v>
      </c>
      <c r="K480" s="278">
        <v>11.8</v>
      </c>
      <c r="L480" s="278">
        <v>11.6</v>
      </c>
      <c r="M480" s="278">
        <v>3.3810099999999998</v>
      </c>
    </row>
    <row r="481" spans="1:13">
      <c r="A481" s="269">
        <v>471</v>
      </c>
      <c r="B481" s="246" t="s">
        <v>555</v>
      </c>
      <c r="C481" s="278">
        <v>171.1</v>
      </c>
      <c r="D481" s="280">
        <v>171.71666666666667</v>
      </c>
      <c r="E481" s="280">
        <v>169.38333333333333</v>
      </c>
      <c r="F481" s="280">
        <v>167.66666666666666</v>
      </c>
      <c r="G481" s="280">
        <v>165.33333333333331</v>
      </c>
      <c r="H481" s="280">
        <v>173.43333333333334</v>
      </c>
      <c r="I481" s="280">
        <v>175.76666666666665</v>
      </c>
      <c r="J481" s="280">
        <v>177.48333333333335</v>
      </c>
      <c r="K481" s="278">
        <v>174.05</v>
      </c>
      <c r="L481" s="278">
        <v>170</v>
      </c>
      <c r="M481" s="278">
        <v>0.40510000000000002</v>
      </c>
    </row>
    <row r="482" spans="1:13">
      <c r="A482" s="269">
        <v>472</v>
      </c>
      <c r="B482" s="246" t="s">
        <v>195</v>
      </c>
      <c r="C482" s="278">
        <v>167.55</v>
      </c>
      <c r="D482" s="280">
        <v>168.91666666666666</v>
      </c>
      <c r="E482" s="280">
        <v>162.63333333333333</v>
      </c>
      <c r="F482" s="278">
        <v>157.71666666666667</v>
      </c>
      <c r="G482" s="280">
        <v>151.43333333333334</v>
      </c>
      <c r="H482" s="280">
        <v>173.83333333333331</v>
      </c>
      <c r="I482" s="278">
        <v>180.11666666666667</v>
      </c>
      <c r="J482" s="280">
        <v>185.0333333333333</v>
      </c>
      <c r="K482" s="280">
        <v>175.2</v>
      </c>
      <c r="L482" s="278">
        <v>164</v>
      </c>
      <c r="M482" s="280">
        <v>48.121049999999997</v>
      </c>
    </row>
    <row r="483" spans="1:13">
      <c r="A483" s="269">
        <v>473</v>
      </c>
      <c r="B483" s="246" t="s">
        <v>196</v>
      </c>
      <c r="C483" s="278">
        <v>3583.15</v>
      </c>
      <c r="D483" s="280">
        <v>3586.6666666666665</v>
      </c>
      <c r="E483" s="280">
        <v>3544.333333333333</v>
      </c>
      <c r="F483" s="278">
        <v>3505.5166666666664</v>
      </c>
      <c r="G483" s="280">
        <v>3463.1833333333329</v>
      </c>
      <c r="H483" s="280">
        <v>3625.4833333333331</v>
      </c>
      <c r="I483" s="278">
        <v>3667.8166666666662</v>
      </c>
      <c r="J483" s="280">
        <v>3706.6333333333332</v>
      </c>
      <c r="K483" s="280">
        <v>3629</v>
      </c>
      <c r="L483" s="278">
        <v>3547.85</v>
      </c>
      <c r="M483" s="280">
        <v>6.45207</v>
      </c>
    </row>
    <row r="484" spans="1:13">
      <c r="A484" s="269">
        <v>474</v>
      </c>
      <c r="B484" s="246" t="s">
        <v>197</v>
      </c>
      <c r="C484" s="246">
        <v>24.7</v>
      </c>
      <c r="D484" s="290">
        <v>24.650000000000002</v>
      </c>
      <c r="E484" s="290">
        <v>24.350000000000005</v>
      </c>
      <c r="F484" s="290">
        <v>24.000000000000004</v>
      </c>
      <c r="G484" s="290">
        <v>23.700000000000006</v>
      </c>
      <c r="H484" s="290">
        <v>25.000000000000004</v>
      </c>
      <c r="I484" s="290">
        <v>25.3</v>
      </c>
      <c r="J484" s="290">
        <v>25.650000000000002</v>
      </c>
      <c r="K484" s="290">
        <v>24.95</v>
      </c>
      <c r="L484" s="290">
        <v>24.3</v>
      </c>
      <c r="M484" s="290">
        <v>32.015569999999997</v>
      </c>
    </row>
    <row r="485" spans="1:13">
      <c r="A485" s="269">
        <v>475</v>
      </c>
      <c r="B485" s="246" t="s">
        <v>198</v>
      </c>
      <c r="C485" s="246">
        <v>378.9</v>
      </c>
      <c r="D485" s="290">
        <v>383.34999999999997</v>
      </c>
      <c r="E485" s="290">
        <v>372.99999999999994</v>
      </c>
      <c r="F485" s="290">
        <v>367.09999999999997</v>
      </c>
      <c r="G485" s="290">
        <v>356.74999999999994</v>
      </c>
      <c r="H485" s="290">
        <v>389.24999999999994</v>
      </c>
      <c r="I485" s="290">
        <v>399.59999999999997</v>
      </c>
      <c r="J485" s="290">
        <v>405.49999999999994</v>
      </c>
      <c r="K485" s="290">
        <v>393.7</v>
      </c>
      <c r="L485" s="290">
        <v>377.45</v>
      </c>
      <c r="M485" s="290">
        <v>36.901620000000001</v>
      </c>
    </row>
    <row r="486" spans="1:13">
      <c r="A486" s="269">
        <v>476</v>
      </c>
      <c r="B486" s="246" t="s">
        <v>561</v>
      </c>
      <c r="C486" s="290">
        <v>1011.05</v>
      </c>
      <c r="D486" s="290">
        <v>1007.0166666666668</v>
      </c>
      <c r="E486" s="290">
        <v>999.03333333333353</v>
      </c>
      <c r="F486" s="290">
        <v>987.01666666666677</v>
      </c>
      <c r="G486" s="290">
        <v>979.03333333333353</v>
      </c>
      <c r="H486" s="290">
        <v>1019.0333333333335</v>
      </c>
      <c r="I486" s="290">
        <v>1027.0166666666669</v>
      </c>
      <c r="J486" s="290">
        <v>1039.0333333333335</v>
      </c>
      <c r="K486" s="290">
        <v>1015</v>
      </c>
      <c r="L486" s="290">
        <v>995</v>
      </c>
      <c r="M486" s="290">
        <v>7.0580000000000004E-2</v>
      </c>
    </row>
    <row r="487" spans="1:13">
      <c r="A487" s="269">
        <v>477</v>
      </c>
      <c r="B487" s="246" t="s">
        <v>562</v>
      </c>
      <c r="C487" s="290">
        <v>26.1</v>
      </c>
      <c r="D487" s="290">
        <v>26.333333333333332</v>
      </c>
      <c r="E487" s="290">
        <v>25.566666666666663</v>
      </c>
      <c r="F487" s="290">
        <v>25.033333333333331</v>
      </c>
      <c r="G487" s="290">
        <v>24.266666666666662</v>
      </c>
      <c r="H487" s="290">
        <v>26.866666666666664</v>
      </c>
      <c r="I487" s="290">
        <v>27.633333333333336</v>
      </c>
      <c r="J487" s="290">
        <v>28.166666666666664</v>
      </c>
      <c r="K487" s="290">
        <v>27.1</v>
      </c>
      <c r="L487" s="290">
        <v>25.8</v>
      </c>
      <c r="M487" s="290">
        <v>8.3320299999999996</v>
      </c>
    </row>
    <row r="488" spans="1:13">
      <c r="A488" s="269">
        <v>478</v>
      </c>
      <c r="B488" s="246" t="s">
        <v>286</v>
      </c>
      <c r="C488" s="290">
        <v>136.35</v>
      </c>
      <c r="D488" s="290">
        <v>137.28333333333333</v>
      </c>
      <c r="E488" s="290">
        <v>133.56666666666666</v>
      </c>
      <c r="F488" s="290">
        <v>130.78333333333333</v>
      </c>
      <c r="G488" s="290">
        <v>127.06666666666666</v>
      </c>
      <c r="H488" s="290">
        <v>140.06666666666666</v>
      </c>
      <c r="I488" s="290">
        <v>143.7833333333333</v>
      </c>
      <c r="J488" s="290">
        <v>146.56666666666666</v>
      </c>
      <c r="K488" s="290">
        <v>141</v>
      </c>
      <c r="L488" s="290">
        <v>134.5</v>
      </c>
      <c r="M488" s="290">
        <v>0.95355000000000001</v>
      </c>
    </row>
    <row r="489" spans="1:13">
      <c r="A489" s="269">
        <v>479</v>
      </c>
      <c r="B489" s="246" t="s">
        <v>564</v>
      </c>
      <c r="C489" s="290">
        <v>632.9</v>
      </c>
      <c r="D489" s="290">
        <v>639.2833333333333</v>
      </c>
      <c r="E489" s="290">
        <v>621.61666666666656</v>
      </c>
      <c r="F489" s="290">
        <v>610.33333333333326</v>
      </c>
      <c r="G489" s="290">
        <v>592.66666666666652</v>
      </c>
      <c r="H489" s="290">
        <v>650.56666666666661</v>
      </c>
      <c r="I489" s="290">
        <v>668.23333333333335</v>
      </c>
      <c r="J489" s="290">
        <v>679.51666666666665</v>
      </c>
      <c r="K489" s="290">
        <v>656.95</v>
      </c>
      <c r="L489" s="290">
        <v>628</v>
      </c>
      <c r="M489" s="290">
        <v>1.8798900000000001</v>
      </c>
    </row>
    <row r="490" spans="1:13">
      <c r="A490" s="269">
        <v>480</v>
      </c>
      <c r="B490" s="246" t="s">
        <v>199</v>
      </c>
      <c r="C490" s="290">
        <v>92.95</v>
      </c>
      <c r="D490" s="290">
        <v>92.233333333333334</v>
      </c>
      <c r="E490" s="290">
        <v>88.916666666666671</v>
      </c>
      <c r="F490" s="290">
        <v>84.88333333333334</v>
      </c>
      <c r="G490" s="290">
        <v>81.566666666666677</v>
      </c>
      <c r="H490" s="290">
        <v>96.266666666666666</v>
      </c>
      <c r="I490" s="290">
        <v>99.583333333333329</v>
      </c>
      <c r="J490" s="290">
        <v>103.61666666666666</v>
      </c>
      <c r="K490" s="290">
        <v>95.55</v>
      </c>
      <c r="L490" s="290">
        <v>88.2</v>
      </c>
      <c r="M490" s="290">
        <v>754.96781999999996</v>
      </c>
    </row>
    <row r="491" spans="1:13">
      <c r="A491" s="269">
        <v>481</v>
      </c>
      <c r="B491" s="246" t="s">
        <v>565</v>
      </c>
      <c r="C491" s="290">
        <v>1043.95</v>
      </c>
      <c r="D491" s="290">
        <v>1051.25</v>
      </c>
      <c r="E491" s="290">
        <v>1024.7</v>
      </c>
      <c r="F491" s="290">
        <v>1005.45</v>
      </c>
      <c r="G491" s="290">
        <v>978.90000000000009</v>
      </c>
      <c r="H491" s="290">
        <v>1070.5</v>
      </c>
      <c r="I491" s="290">
        <v>1097.0500000000002</v>
      </c>
      <c r="J491" s="290">
        <v>1116.3</v>
      </c>
      <c r="K491" s="290">
        <v>1077.8</v>
      </c>
      <c r="L491" s="290">
        <v>1032</v>
      </c>
      <c r="M491" s="290">
        <v>0.52202999999999999</v>
      </c>
    </row>
    <row r="492" spans="1:13">
      <c r="A492" s="269">
        <v>482</v>
      </c>
      <c r="B492" s="246" t="s">
        <v>285</v>
      </c>
      <c r="C492" s="290">
        <v>178.3</v>
      </c>
      <c r="D492" s="290">
        <v>179.71666666666667</v>
      </c>
      <c r="E492" s="290">
        <v>173.83333333333334</v>
      </c>
      <c r="F492" s="290">
        <v>169.36666666666667</v>
      </c>
      <c r="G492" s="290">
        <v>163.48333333333335</v>
      </c>
      <c r="H492" s="290">
        <v>184.18333333333334</v>
      </c>
      <c r="I492" s="290">
        <v>190.06666666666666</v>
      </c>
      <c r="J492" s="290">
        <v>194.53333333333333</v>
      </c>
      <c r="K492" s="290">
        <v>185.6</v>
      </c>
      <c r="L492" s="290">
        <v>175.25</v>
      </c>
      <c r="M492" s="290">
        <v>5.2081499999999998</v>
      </c>
    </row>
    <row r="493" spans="1:13">
      <c r="A493" s="269">
        <v>483</v>
      </c>
      <c r="B493" s="246" t="s">
        <v>566</v>
      </c>
      <c r="C493" s="290">
        <v>970.1</v>
      </c>
      <c r="D493" s="290">
        <v>965.36666666666667</v>
      </c>
      <c r="E493" s="290">
        <v>946.73333333333335</v>
      </c>
      <c r="F493" s="290">
        <v>923.36666666666667</v>
      </c>
      <c r="G493" s="290">
        <v>904.73333333333335</v>
      </c>
      <c r="H493" s="290">
        <v>988.73333333333335</v>
      </c>
      <c r="I493" s="290">
        <v>1007.3666666666668</v>
      </c>
      <c r="J493" s="290">
        <v>1030.7333333333333</v>
      </c>
      <c r="K493" s="290">
        <v>984</v>
      </c>
      <c r="L493" s="290">
        <v>942</v>
      </c>
      <c r="M493" s="290">
        <v>0.75412999999999997</v>
      </c>
    </row>
    <row r="494" spans="1:13">
      <c r="A494" s="269">
        <v>484</v>
      </c>
      <c r="B494" s="246" t="s">
        <v>557</v>
      </c>
      <c r="C494" s="290">
        <v>221.9</v>
      </c>
      <c r="D494" s="290">
        <v>224.45000000000002</v>
      </c>
      <c r="E494" s="290">
        <v>216.50000000000003</v>
      </c>
      <c r="F494" s="290">
        <v>211.10000000000002</v>
      </c>
      <c r="G494" s="290">
        <v>203.15000000000003</v>
      </c>
      <c r="H494" s="290">
        <v>229.85000000000002</v>
      </c>
      <c r="I494" s="290">
        <v>237.8</v>
      </c>
      <c r="J494" s="290">
        <v>243.20000000000002</v>
      </c>
      <c r="K494" s="290">
        <v>232.4</v>
      </c>
      <c r="L494" s="290">
        <v>219.05</v>
      </c>
      <c r="M494" s="290">
        <v>4.8682999999999996</v>
      </c>
    </row>
    <row r="495" spans="1:13">
      <c r="A495" s="269">
        <v>485</v>
      </c>
      <c r="B495" s="246" t="s">
        <v>556</v>
      </c>
      <c r="C495" s="290">
        <v>1603.3</v>
      </c>
      <c r="D495" s="290">
        <v>1606.8666666666668</v>
      </c>
      <c r="E495" s="290">
        <v>1583.9833333333336</v>
      </c>
      <c r="F495" s="290">
        <v>1564.6666666666667</v>
      </c>
      <c r="G495" s="290">
        <v>1541.7833333333335</v>
      </c>
      <c r="H495" s="290">
        <v>1626.1833333333336</v>
      </c>
      <c r="I495" s="290">
        <v>1649.0666666666668</v>
      </c>
      <c r="J495" s="290">
        <v>1668.3833333333337</v>
      </c>
      <c r="K495" s="290">
        <v>1629.75</v>
      </c>
      <c r="L495" s="290">
        <v>1587.55</v>
      </c>
      <c r="M495" s="290">
        <v>3.5189999999999999E-2</v>
      </c>
    </row>
    <row r="496" spans="1:13">
      <c r="A496" s="269">
        <v>486</v>
      </c>
      <c r="B496" s="246" t="s">
        <v>200</v>
      </c>
      <c r="C496" s="290">
        <v>462.05</v>
      </c>
      <c r="D496" s="290">
        <v>458.84999999999997</v>
      </c>
      <c r="E496" s="290">
        <v>451.69999999999993</v>
      </c>
      <c r="F496" s="290">
        <v>441.34999999999997</v>
      </c>
      <c r="G496" s="290">
        <v>434.19999999999993</v>
      </c>
      <c r="H496" s="290">
        <v>469.19999999999993</v>
      </c>
      <c r="I496" s="290">
        <v>476.34999999999991</v>
      </c>
      <c r="J496" s="290">
        <v>486.69999999999993</v>
      </c>
      <c r="K496" s="290">
        <v>466</v>
      </c>
      <c r="L496" s="290">
        <v>448.5</v>
      </c>
      <c r="M496" s="290">
        <v>26.686820000000001</v>
      </c>
    </row>
    <row r="497" spans="1:13">
      <c r="A497" s="269">
        <v>487</v>
      </c>
      <c r="B497" s="246" t="s">
        <v>558</v>
      </c>
      <c r="C497" s="290">
        <v>152.15</v>
      </c>
      <c r="D497" s="290">
        <v>153.16666666666666</v>
      </c>
      <c r="E497" s="290">
        <v>149.18333333333331</v>
      </c>
      <c r="F497" s="290">
        <v>146.21666666666664</v>
      </c>
      <c r="G497" s="290">
        <v>142.23333333333329</v>
      </c>
      <c r="H497" s="290">
        <v>156.13333333333333</v>
      </c>
      <c r="I497" s="290">
        <v>160.11666666666667</v>
      </c>
      <c r="J497" s="290">
        <v>163.08333333333334</v>
      </c>
      <c r="K497" s="290">
        <v>157.15</v>
      </c>
      <c r="L497" s="290">
        <v>150.19999999999999</v>
      </c>
      <c r="M497" s="290">
        <v>0.28184999999999999</v>
      </c>
    </row>
    <row r="498" spans="1:13">
      <c r="A498" s="269">
        <v>488</v>
      </c>
      <c r="B498" s="246" t="s">
        <v>559</v>
      </c>
      <c r="C498" s="290">
        <v>2904</v>
      </c>
      <c r="D498" s="290">
        <v>2883</v>
      </c>
      <c r="E498" s="290">
        <v>2846</v>
      </c>
      <c r="F498" s="290">
        <v>2788</v>
      </c>
      <c r="G498" s="290">
        <v>2751</v>
      </c>
      <c r="H498" s="290">
        <v>2941</v>
      </c>
      <c r="I498" s="290">
        <v>2978</v>
      </c>
      <c r="J498" s="290">
        <v>3036</v>
      </c>
      <c r="K498" s="290">
        <v>2920</v>
      </c>
      <c r="L498" s="290">
        <v>2825</v>
      </c>
      <c r="M498" s="290">
        <v>8.4620000000000001E-2</v>
      </c>
    </row>
    <row r="499" spans="1:13">
      <c r="A499" s="269">
        <v>489</v>
      </c>
      <c r="B499" s="246" t="s">
        <v>563</v>
      </c>
      <c r="C499" s="290">
        <v>629.35</v>
      </c>
      <c r="D499" s="290">
        <v>626.41666666666663</v>
      </c>
      <c r="E499" s="290">
        <v>620.0333333333333</v>
      </c>
      <c r="F499" s="290">
        <v>610.7166666666667</v>
      </c>
      <c r="G499" s="290">
        <v>604.33333333333337</v>
      </c>
      <c r="H499" s="290">
        <v>635.73333333333323</v>
      </c>
      <c r="I499" s="290">
        <v>642.11666666666667</v>
      </c>
      <c r="J499" s="290">
        <v>651.43333333333317</v>
      </c>
      <c r="K499" s="290">
        <v>632.79999999999995</v>
      </c>
      <c r="L499" s="290">
        <v>617.1</v>
      </c>
      <c r="M499" s="290">
        <v>8.0019999999999994E-2</v>
      </c>
    </row>
    <row r="500" spans="1:13">
      <c r="A500" s="269">
        <v>490</v>
      </c>
      <c r="B500" s="246" t="s">
        <v>560</v>
      </c>
      <c r="C500" s="290">
        <v>101.9</v>
      </c>
      <c r="D500" s="290">
        <v>103.46666666666665</v>
      </c>
      <c r="E500" s="290">
        <v>99.633333333333312</v>
      </c>
      <c r="F500" s="290">
        <v>97.36666666666666</v>
      </c>
      <c r="G500" s="290">
        <v>93.533333333333317</v>
      </c>
      <c r="H500" s="290">
        <v>105.73333333333331</v>
      </c>
      <c r="I500" s="290">
        <v>109.56666666666665</v>
      </c>
      <c r="J500" s="290">
        <v>111.8333333333333</v>
      </c>
      <c r="K500" s="290">
        <v>107.3</v>
      </c>
      <c r="L500" s="290">
        <v>101.2</v>
      </c>
      <c r="M500" s="290">
        <v>1.11507</v>
      </c>
    </row>
    <row r="501" spans="1:13">
      <c r="A501" s="269">
        <v>491</v>
      </c>
      <c r="B501" s="246" t="s">
        <v>567</v>
      </c>
      <c r="C501" s="290">
        <v>6212.4</v>
      </c>
      <c r="D501" s="290">
        <v>6205.8</v>
      </c>
      <c r="E501" s="290">
        <v>6181.6</v>
      </c>
      <c r="F501" s="290">
        <v>6150.8</v>
      </c>
      <c r="G501" s="290">
        <v>6126.6</v>
      </c>
      <c r="H501" s="290">
        <v>6236.6</v>
      </c>
      <c r="I501" s="290">
        <v>6260.7999999999993</v>
      </c>
      <c r="J501" s="290">
        <v>6291.6</v>
      </c>
      <c r="K501" s="290">
        <v>6230</v>
      </c>
      <c r="L501" s="290">
        <v>6175</v>
      </c>
      <c r="M501" s="290">
        <v>6.087E-2</v>
      </c>
    </row>
    <row r="502" spans="1:13">
      <c r="A502" s="269">
        <v>492</v>
      </c>
      <c r="B502" s="246" t="s">
        <v>568</v>
      </c>
      <c r="C502" s="290">
        <v>60.35</v>
      </c>
      <c r="D502" s="290">
        <v>60.800000000000004</v>
      </c>
      <c r="E502" s="290">
        <v>59.750000000000007</v>
      </c>
      <c r="F502" s="290">
        <v>59.150000000000006</v>
      </c>
      <c r="G502" s="290">
        <v>58.100000000000009</v>
      </c>
      <c r="H502" s="290">
        <v>61.400000000000006</v>
      </c>
      <c r="I502" s="290">
        <v>62.45</v>
      </c>
      <c r="J502" s="290">
        <v>63.050000000000004</v>
      </c>
      <c r="K502" s="290">
        <v>61.85</v>
      </c>
      <c r="L502" s="290">
        <v>60.2</v>
      </c>
      <c r="M502" s="290">
        <v>5.3605200000000002</v>
      </c>
    </row>
    <row r="503" spans="1:13">
      <c r="A503" s="269">
        <v>493</v>
      </c>
      <c r="B503" s="246" t="s">
        <v>569</v>
      </c>
      <c r="C503" s="290">
        <v>27.4</v>
      </c>
      <c r="D503" s="290">
        <v>26.866666666666664</v>
      </c>
      <c r="E503" s="290">
        <v>26.333333333333329</v>
      </c>
      <c r="F503" s="290">
        <v>25.266666666666666</v>
      </c>
      <c r="G503" s="290">
        <v>24.733333333333331</v>
      </c>
      <c r="H503" s="290">
        <v>27.933333333333326</v>
      </c>
      <c r="I503" s="290">
        <v>28.466666666666665</v>
      </c>
      <c r="J503" s="290">
        <v>29.533333333333324</v>
      </c>
      <c r="K503" s="290">
        <v>27.4</v>
      </c>
      <c r="L503" s="290">
        <v>25.8</v>
      </c>
      <c r="M503" s="290">
        <v>6.64703</v>
      </c>
    </row>
    <row r="504" spans="1:13">
      <c r="A504" s="269">
        <v>494</v>
      </c>
      <c r="B504" s="246" t="s">
        <v>2853</v>
      </c>
      <c r="C504" s="290">
        <v>288.10000000000002</v>
      </c>
      <c r="D504" s="290">
        <v>291.48333333333335</v>
      </c>
      <c r="E504" s="290">
        <v>280.61666666666667</v>
      </c>
      <c r="F504" s="290">
        <v>273.13333333333333</v>
      </c>
      <c r="G504" s="290">
        <v>262.26666666666665</v>
      </c>
      <c r="H504" s="290">
        <v>298.9666666666667</v>
      </c>
      <c r="I504" s="290">
        <v>309.83333333333337</v>
      </c>
      <c r="J504" s="290">
        <v>317.31666666666672</v>
      </c>
      <c r="K504" s="290">
        <v>302.35000000000002</v>
      </c>
      <c r="L504" s="290">
        <v>284</v>
      </c>
      <c r="M504" s="290">
        <v>1.2535799999999999</v>
      </c>
    </row>
    <row r="505" spans="1:13">
      <c r="A505" s="269">
        <v>495</v>
      </c>
      <c r="B505" s="246" t="s">
        <v>570</v>
      </c>
      <c r="C505" s="290">
        <v>1932.5</v>
      </c>
      <c r="D505" s="290">
        <v>1932.0333333333335</v>
      </c>
      <c r="E505" s="290">
        <v>1899.0666666666671</v>
      </c>
      <c r="F505" s="290">
        <v>1865.6333333333334</v>
      </c>
      <c r="G505" s="290">
        <v>1832.666666666667</v>
      </c>
      <c r="H505" s="290">
        <v>1965.4666666666672</v>
      </c>
      <c r="I505" s="290">
        <v>1998.4333333333338</v>
      </c>
      <c r="J505" s="290">
        <v>2031.8666666666672</v>
      </c>
      <c r="K505" s="290">
        <v>1965</v>
      </c>
      <c r="L505" s="290">
        <v>1898.6</v>
      </c>
      <c r="M505" s="290">
        <v>0.27609</v>
      </c>
    </row>
    <row r="506" spans="1:13">
      <c r="A506" s="269">
        <v>496</v>
      </c>
      <c r="B506" s="246" t="s">
        <v>201</v>
      </c>
      <c r="C506" s="290">
        <v>183.8</v>
      </c>
      <c r="D506" s="290">
        <v>184.15</v>
      </c>
      <c r="E506" s="290">
        <v>182.3</v>
      </c>
      <c r="F506" s="290">
        <v>180.8</v>
      </c>
      <c r="G506" s="290">
        <v>178.95000000000002</v>
      </c>
      <c r="H506" s="290">
        <v>185.65</v>
      </c>
      <c r="I506" s="290">
        <v>187.49999999999997</v>
      </c>
      <c r="J506" s="290">
        <v>189</v>
      </c>
      <c r="K506" s="290">
        <v>186</v>
      </c>
      <c r="L506" s="290">
        <v>182.65</v>
      </c>
      <c r="M506" s="290">
        <v>34.251710000000003</v>
      </c>
    </row>
    <row r="507" spans="1:13">
      <c r="A507" s="269">
        <v>497</v>
      </c>
      <c r="B507" s="246" t="s">
        <v>571</v>
      </c>
      <c r="C507" s="290">
        <v>229.9</v>
      </c>
      <c r="D507" s="290">
        <v>231.56666666666669</v>
      </c>
      <c r="E507" s="290">
        <v>225.38333333333338</v>
      </c>
      <c r="F507" s="290">
        <v>220.8666666666667</v>
      </c>
      <c r="G507" s="290">
        <v>214.68333333333339</v>
      </c>
      <c r="H507" s="290">
        <v>236.08333333333337</v>
      </c>
      <c r="I507" s="290">
        <v>242.26666666666671</v>
      </c>
      <c r="J507" s="290">
        <v>246.78333333333336</v>
      </c>
      <c r="K507" s="290">
        <v>237.75</v>
      </c>
      <c r="L507" s="290">
        <v>227.05</v>
      </c>
      <c r="M507" s="290">
        <v>2.7160099999999998</v>
      </c>
    </row>
    <row r="508" spans="1:13">
      <c r="A508" s="269">
        <v>498</v>
      </c>
      <c r="B508" s="246" t="s">
        <v>202</v>
      </c>
      <c r="C508" s="290">
        <v>28.7</v>
      </c>
      <c r="D508" s="290">
        <v>28.333333333333332</v>
      </c>
      <c r="E508" s="290">
        <v>27.666666666666664</v>
      </c>
      <c r="F508" s="290">
        <v>26.633333333333333</v>
      </c>
      <c r="G508" s="290">
        <v>25.966666666666665</v>
      </c>
      <c r="H508" s="290">
        <v>29.366666666666664</v>
      </c>
      <c r="I508" s="290">
        <v>30.033333333333328</v>
      </c>
      <c r="J508" s="290">
        <v>31.066666666666663</v>
      </c>
      <c r="K508" s="290">
        <v>29</v>
      </c>
      <c r="L508" s="290">
        <v>27.3</v>
      </c>
      <c r="M508" s="290">
        <v>234.47394</v>
      </c>
    </row>
    <row r="509" spans="1:13">
      <c r="A509" s="269">
        <v>499</v>
      </c>
      <c r="B509" s="246" t="s">
        <v>203</v>
      </c>
      <c r="C509" s="290">
        <v>164.2</v>
      </c>
      <c r="D509" s="290">
        <v>166.29999999999998</v>
      </c>
      <c r="E509" s="290">
        <v>160.39999999999998</v>
      </c>
      <c r="F509" s="290">
        <v>156.6</v>
      </c>
      <c r="G509" s="290">
        <v>150.69999999999999</v>
      </c>
      <c r="H509" s="290">
        <v>170.09999999999997</v>
      </c>
      <c r="I509" s="290">
        <v>176</v>
      </c>
      <c r="J509" s="290">
        <v>179.79999999999995</v>
      </c>
      <c r="K509" s="290">
        <v>172.2</v>
      </c>
      <c r="L509" s="290">
        <v>162.5</v>
      </c>
      <c r="M509" s="290">
        <v>282.83411000000001</v>
      </c>
    </row>
    <row r="510" spans="1:13">
      <c r="A510" s="269">
        <v>500</v>
      </c>
      <c r="B510" s="246" t="s">
        <v>572</v>
      </c>
      <c r="C510" s="290">
        <v>87.2</v>
      </c>
      <c r="D510" s="290">
        <v>86.5</v>
      </c>
      <c r="E510" s="290">
        <v>85.8</v>
      </c>
      <c r="F510" s="290">
        <v>84.399999999999991</v>
      </c>
      <c r="G510" s="290">
        <v>83.699999999999989</v>
      </c>
      <c r="H510" s="290">
        <v>87.9</v>
      </c>
      <c r="I510" s="290">
        <v>88.6</v>
      </c>
      <c r="J510" s="290">
        <v>90.000000000000014</v>
      </c>
      <c r="K510" s="290">
        <v>87.2</v>
      </c>
      <c r="L510" s="290">
        <v>85.1</v>
      </c>
      <c r="M510" s="290">
        <v>3.0216799999999999</v>
      </c>
    </row>
    <row r="511" spans="1:13">
      <c r="A511" s="269">
        <v>501</v>
      </c>
      <c r="B511" s="246" t="s">
        <v>573</v>
      </c>
      <c r="C511" s="290">
        <v>1234.4000000000001</v>
      </c>
      <c r="D511" s="290">
        <v>1241.8166666666668</v>
      </c>
      <c r="E511" s="290">
        <v>1213.6833333333336</v>
      </c>
      <c r="F511" s="290">
        <v>1192.9666666666667</v>
      </c>
      <c r="G511" s="290">
        <v>1164.8333333333335</v>
      </c>
      <c r="H511" s="290">
        <v>1262.5333333333338</v>
      </c>
      <c r="I511" s="290">
        <v>1290.666666666667</v>
      </c>
      <c r="J511" s="290">
        <v>1311.3833333333339</v>
      </c>
      <c r="K511" s="290">
        <v>1269.95</v>
      </c>
      <c r="L511" s="290">
        <v>1221.0999999999999</v>
      </c>
      <c r="M511" s="290">
        <v>0.14939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G22" sqref="G2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2"/>
      <c r="B5" s="512"/>
      <c r="C5" s="513"/>
      <c r="D5" s="51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4" t="s">
        <v>575</v>
      </c>
      <c r="C7" s="514"/>
      <c r="D7" s="263">
        <f>Main!B10</f>
        <v>43969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43966</v>
      </c>
      <c r="B10" s="268">
        <v>500101</v>
      </c>
      <c r="C10" s="269" t="s">
        <v>934</v>
      </c>
      <c r="D10" s="269" t="s">
        <v>3731</v>
      </c>
      <c r="E10" s="269" t="s">
        <v>584</v>
      </c>
      <c r="F10" s="389">
        <v>1790600</v>
      </c>
      <c r="G10" s="268">
        <v>23.79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43966</v>
      </c>
      <c r="B11" s="268">
        <v>500101</v>
      </c>
      <c r="C11" s="269" t="s">
        <v>934</v>
      </c>
      <c r="D11" s="269" t="s">
        <v>3731</v>
      </c>
      <c r="E11" s="269" t="s">
        <v>585</v>
      </c>
      <c r="F11" s="389">
        <v>1811200</v>
      </c>
      <c r="G11" s="268">
        <v>23.92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43966</v>
      </c>
      <c r="B12" s="268">
        <v>500101</v>
      </c>
      <c r="C12" s="269" t="s">
        <v>934</v>
      </c>
      <c r="D12" s="269" t="s">
        <v>3654</v>
      </c>
      <c r="E12" s="269" t="s">
        <v>584</v>
      </c>
      <c r="F12" s="389">
        <v>1261532</v>
      </c>
      <c r="G12" s="268">
        <v>23.93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43966</v>
      </c>
      <c r="B13" s="268">
        <v>500101</v>
      </c>
      <c r="C13" s="269" t="s">
        <v>934</v>
      </c>
      <c r="D13" s="269" t="s">
        <v>3654</v>
      </c>
      <c r="E13" s="269" t="s">
        <v>585</v>
      </c>
      <c r="F13" s="389">
        <v>1305711</v>
      </c>
      <c r="G13" s="268">
        <v>23.79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43966</v>
      </c>
      <c r="B14" s="268">
        <v>540611</v>
      </c>
      <c r="C14" s="269" t="s">
        <v>227</v>
      </c>
      <c r="D14" s="269" t="s">
        <v>3732</v>
      </c>
      <c r="E14" s="269" t="s">
        <v>584</v>
      </c>
      <c r="F14" s="389">
        <v>2412000</v>
      </c>
      <c r="G14" s="268">
        <v>414.6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43966</v>
      </c>
      <c r="B15" s="268">
        <v>540611</v>
      </c>
      <c r="C15" s="269" t="s">
        <v>227</v>
      </c>
      <c r="D15" s="269" t="s">
        <v>3733</v>
      </c>
      <c r="E15" s="269" t="s">
        <v>585</v>
      </c>
      <c r="F15" s="389">
        <v>2412000</v>
      </c>
      <c r="G15" s="268">
        <v>414.6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43966</v>
      </c>
      <c r="B16" s="268">
        <v>540750</v>
      </c>
      <c r="C16" s="269" t="s">
        <v>417</v>
      </c>
      <c r="D16" s="269" t="s">
        <v>3734</v>
      </c>
      <c r="E16" s="269" t="s">
        <v>585</v>
      </c>
      <c r="F16" s="389">
        <v>2027764</v>
      </c>
      <c r="G16" s="268">
        <v>160.5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43966</v>
      </c>
      <c r="B17" s="268">
        <v>540360</v>
      </c>
      <c r="C17" s="269" t="s">
        <v>3735</v>
      </c>
      <c r="D17" s="269" t="s">
        <v>3736</v>
      </c>
      <c r="E17" s="269" t="s">
        <v>585</v>
      </c>
      <c r="F17" s="389">
        <v>27000</v>
      </c>
      <c r="G17" s="268">
        <v>95.26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43966</v>
      </c>
      <c r="B18" s="268">
        <v>540360</v>
      </c>
      <c r="C18" s="269" t="s">
        <v>3735</v>
      </c>
      <c r="D18" s="269" t="s">
        <v>3737</v>
      </c>
      <c r="E18" s="269" t="s">
        <v>584</v>
      </c>
      <c r="F18" s="389">
        <v>27000</v>
      </c>
      <c r="G18" s="268">
        <v>95.26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43966</v>
      </c>
      <c r="B19" s="268">
        <v>526263</v>
      </c>
      <c r="C19" s="269" t="s">
        <v>3738</v>
      </c>
      <c r="D19" s="269" t="s">
        <v>3739</v>
      </c>
      <c r="E19" s="269" t="s">
        <v>584</v>
      </c>
      <c r="F19" s="389">
        <v>175000</v>
      </c>
      <c r="G19" s="268">
        <v>30.51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43966</v>
      </c>
      <c r="B20" s="268">
        <v>526263</v>
      </c>
      <c r="C20" s="269" t="s">
        <v>3738</v>
      </c>
      <c r="D20" s="269" t="s">
        <v>3740</v>
      </c>
      <c r="E20" s="269" t="s">
        <v>585</v>
      </c>
      <c r="F20" s="389">
        <v>165000</v>
      </c>
      <c r="G20" s="268">
        <v>30.5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43966</v>
      </c>
      <c r="B21" s="268">
        <v>526263</v>
      </c>
      <c r="C21" s="269" t="s">
        <v>3738</v>
      </c>
      <c r="D21" s="269" t="s">
        <v>3741</v>
      </c>
      <c r="E21" s="269" t="s">
        <v>585</v>
      </c>
      <c r="F21" s="389">
        <v>195000</v>
      </c>
      <c r="G21" s="268">
        <v>30.54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43966</v>
      </c>
      <c r="B22" s="268">
        <v>542019</v>
      </c>
      <c r="C22" s="269" t="s">
        <v>3742</v>
      </c>
      <c r="D22" s="269" t="s">
        <v>3743</v>
      </c>
      <c r="E22" s="269" t="s">
        <v>585</v>
      </c>
      <c r="F22" s="389">
        <v>37500</v>
      </c>
      <c r="G22" s="268">
        <v>80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43966</v>
      </c>
      <c r="B23" s="268">
        <v>507205</v>
      </c>
      <c r="C23" s="269" t="s">
        <v>3129</v>
      </c>
      <c r="D23" s="269" t="s">
        <v>3737</v>
      </c>
      <c r="E23" s="269" t="s">
        <v>584</v>
      </c>
      <c r="F23" s="389">
        <v>650000</v>
      </c>
      <c r="G23" s="268">
        <v>17.7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43966</v>
      </c>
      <c r="B24" s="268">
        <v>507205</v>
      </c>
      <c r="C24" s="269" t="s">
        <v>3129</v>
      </c>
      <c r="D24" s="269" t="s">
        <v>3736</v>
      </c>
      <c r="E24" s="269" t="s">
        <v>585</v>
      </c>
      <c r="F24" s="389">
        <v>650000</v>
      </c>
      <c r="G24" s="268">
        <v>17.7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43966</v>
      </c>
      <c r="B25" s="268">
        <v>531518</v>
      </c>
      <c r="C25" s="269" t="s">
        <v>2797</v>
      </c>
      <c r="D25" s="269" t="s">
        <v>3744</v>
      </c>
      <c r="E25" s="269" t="s">
        <v>585</v>
      </c>
      <c r="F25" s="389">
        <v>3177970</v>
      </c>
      <c r="G25" s="268">
        <v>2.75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43966</v>
      </c>
      <c r="B26" s="268">
        <v>531518</v>
      </c>
      <c r="C26" s="269" t="s">
        <v>2797</v>
      </c>
      <c r="D26" s="269" t="s">
        <v>3745</v>
      </c>
      <c r="E26" s="269" t="s">
        <v>584</v>
      </c>
      <c r="F26" s="389">
        <v>2931664</v>
      </c>
      <c r="G26" s="268">
        <v>2.69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43966</v>
      </c>
      <c r="B27" s="268">
        <v>531518</v>
      </c>
      <c r="C27" s="269" t="s">
        <v>2797</v>
      </c>
      <c r="D27" s="269" t="s">
        <v>3745</v>
      </c>
      <c r="E27" s="269" t="s">
        <v>585</v>
      </c>
      <c r="F27" s="389">
        <v>1131667</v>
      </c>
      <c r="G27" s="268">
        <v>2.69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43966</v>
      </c>
      <c r="B28" s="268">
        <v>541445</v>
      </c>
      <c r="C28" s="269" t="s">
        <v>3746</v>
      </c>
      <c r="D28" s="269" t="s">
        <v>3747</v>
      </c>
      <c r="E28" s="269" t="s">
        <v>584</v>
      </c>
      <c r="F28" s="389">
        <v>48800</v>
      </c>
      <c r="G28" s="268">
        <v>18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43966</v>
      </c>
      <c r="B29" s="268">
        <v>541445</v>
      </c>
      <c r="C29" s="269" t="s">
        <v>3746</v>
      </c>
      <c r="D29" s="269" t="s">
        <v>3748</v>
      </c>
      <c r="E29" s="269" t="s">
        <v>585</v>
      </c>
      <c r="F29" s="389">
        <v>36000</v>
      </c>
      <c r="G29" s="268">
        <v>18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43966</v>
      </c>
      <c r="B30" s="268" t="s">
        <v>910</v>
      </c>
      <c r="C30" s="269" t="s">
        <v>3749</v>
      </c>
      <c r="D30" s="269" t="s">
        <v>3750</v>
      </c>
      <c r="E30" s="269" t="s">
        <v>584</v>
      </c>
      <c r="F30" s="389">
        <v>103856</v>
      </c>
      <c r="G30" s="268">
        <v>85.79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43966</v>
      </c>
      <c r="B31" s="268" t="s">
        <v>3339</v>
      </c>
      <c r="C31" s="269" t="s">
        <v>3751</v>
      </c>
      <c r="D31" s="269" t="s">
        <v>3745</v>
      </c>
      <c r="E31" s="269" t="s">
        <v>584</v>
      </c>
      <c r="F31" s="389">
        <v>5811900</v>
      </c>
      <c r="G31" s="268">
        <v>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43966</v>
      </c>
      <c r="B32" s="268" t="s">
        <v>2369</v>
      </c>
      <c r="C32" s="269" t="s">
        <v>3752</v>
      </c>
      <c r="D32" s="269" t="s">
        <v>3753</v>
      </c>
      <c r="E32" s="269" t="s">
        <v>584</v>
      </c>
      <c r="F32" s="389">
        <v>67250</v>
      </c>
      <c r="G32" s="268">
        <v>105.01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43966</v>
      </c>
      <c r="B33" s="268" t="s">
        <v>910</v>
      </c>
      <c r="C33" s="269" t="s">
        <v>3749</v>
      </c>
      <c r="D33" s="269" t="s">
        <v>3750</v>
      </c>
      <c r="E33" s="269" t="s">
        <v>585</v>
      </c>
      <c r="F33" s="389">
        <v>103856</v>
      </c>
      <c r="G33" s="268">
        <v>85.89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43966</v>
      </c>
      <c r="B34" s="268" t="s">
        <v>97</v>
      </c>
      <c r="C34" s="269" t="s">
        <v>3722</v>
      </c>
      <c r="D34" s="269" t="s">
        <v>3754</v>
      </c>
      <c r="E34" s="269" t="s">
        <v>585</v>
      </c>
      <c r="F34" s="389">
        <v>2750000</v>
      </c>
      <c r="G34" s="268">
        <v>49.17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43966</v>
      </c>
      <c r="B35" s="268" t="s">
        <v>417</v>
      </c>
      <c r="C35" s="269" t="s">
        <v>3755</v>
      </c>
      <c r="D35" s="269" t="s">
        <v>3734</v>
      </c>
      <c r="E35" s="269" t="s">
        <v>585</v>
      </c>
      <c r="F35" s="389">
        <v>1705566</v>
      </c>
      <c r="G35" s="268">
        <v>160.52000000000001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43966</v>
      </c>
      <c r="B36" s="268" t="s">
        <v>3339</v>
      </c>
      <c r="C36" s="269" t="s">
        <v>3751</v>
      </c>
      <c r="D36" s="269" t="s">
        <v>3756</v>
      </c>
      <c r="E36" s="269" t="s">
        <v>585</v>
      </c>
      <c r="F36" s="389">
        <v>13230000</v>
      </c>
      <c r="G36" s="268">
        <v>1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43966</v>
      </c>
      <c r="B37" s="268" t="s">
        <v>3339</v>
      </c>
      <c r="C37" s="269" t="s">
        <v>3751</v>
      </c>
      <c r="D37" s="269" t="s">
        <v>3745</v>
      </c>
      <c r="E37" s="269" t="s">
        <v>585</v>
      </c>
      <c r="F37" s="389">
        <v>49258</v>
      </c>
      <c r="G37" s="268">
        <v>1.05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43966</v>
      </c>
      <c r="B38" s="268" t="s">
        <v>2369</v>
      </c>
      <c r="C38" s="269" t="s">
        <v>3752</v>
      </c>
      <c r="D38" s="269" t="s">
        <v>3753</v>
      </c>
      <c r="E38" s="269" t="s">
        <v>585</v>
      </c>
      <c r="F38" s="389">
        <v>74750</v>
      </c>
      <c r="G38" s="268">
        <v>108.01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9"/>
  <sheetViews>
    <sheetView zoomScale="85" zoomScaleNormal="85" workbookViewId="0">
      <selection activeCell="J4" sqref="J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3695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3668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3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3690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3689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3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19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3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3659</v>
      </c>
      <c r="J19" s="65" t="s">
        <v>3696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38" s="454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3657</v>
      </c>
      <c r="G20" s="472">
        <v>1580</v>
      </c>
      <c r="H20" s="449"/>
      <c r="I20" s="430" t="s">
        <v>3658</v>
      </c>
      <c r="J20" s="450" t="s">
        <v>603</v>
      </c>
      <c r="K20" s="450"/>
      <c r="L20" s="451"/>
      <c r="M20" s="450"/>
      <c r="N20" s="452"/>
      <c r="O20" s="453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3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3660</v>
      </c>
      <c r="J21" s="65" t="s">
        <v>3697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3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3661</v>
      </c>
      <c r="J22" s="65" t="s">
        <v>3670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3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3662</v>
      </c>
      <c r="J23" s="65" t="s">
        <v>3671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3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3672</v>
      </c>
      <c r="J24" s="65" t="s">
        <v>3717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3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3700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3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3693</v>
      </c>
      <c r="J26" s="65" t="s">
        <v>3699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3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3718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3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3725</v>
      </c>
      <c r="G28" s="472">
        <v>1275</v>
      </c>
      <c r="H28" s="449"/>
      <c r="I28" s="430" t="s">
        <v>3726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38" s="454" customFormat="1" ht="14.25">
      <c r="A29" s="396">
        <v>20</v>
      </c>
      <c r="B29" s="427">
        <v>43966</v>
      </c>
      <c r="C29" s="447"/>
      <c r="D29" s="448" t="s">
        <v>188</v>
      </c>
      <c r="E29" s="449" t="s">
        <v>602</v>
      </c>
      <c r="F29" s="449" t="s">
        <v>3727</v>
      </c>
      <c r="G29" s="472">
        <v>1770</v>
      </c>
      <c r="H29" s="449"/>
      <c r="I29" s="430" t="s">
        <v>3729</v>
      </c>
      <c r="J29" s="450" t="s">
        <v>603</v>
      </c>
      <c r="K29" s="450"/>
      <c r="L29" s="451"/>
      <c r="M29" s="450"/>
      <c r="N29" s="452"/>
      <c r="O29" s="453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38" s="454" customFormat="1" ht="14.25">
      <c r="A30" s="396">
        <v>21</v>
      </c>
      <c r="B30" s="427">
        <v>43966</v>
      </c>
      <c r="C30" s="447"/>
      <c r="D30" s="448" t="s">
        <v>389</v>
      </c>
      <c r="E30" s="449" t="s">
        <v>602</v>
      </c>
      <c r="F30" s="449" t="s">
        <v>3728</v>
      </c>
      <c r="G30" s="472">
        <v>130</v>
      </c>
      <c r="H30" s="449"/>
      <c r="I30" s="430" t="s">
        <v>3652</v>
      </c>
      <c r="J30" s="450" t="s">
        <v>603</v>
      </c>
      <c r="K30" s="450"/>
      <c r="L30" s="451"/>
      <c r="M30" s="450"/>
      <c r="N30" s="452"/>
      <c r="O30" s="453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38" s="5" customFormat="1" ht="14.25">
      <c r="A31" s="396"/>
      <c r="B31" s="427"/>
      <c r="C31" s="428"/>
      <c r="D31" s="406"/>
      <c r="E31" s="429"/>
      <c r="F31" s="430"/>
      <c r="G31" s="431"/>
      <c r="H31" s="431"/>
      <c r="I31" s="430"/>
      <c r="J31" s="378"/>
      <c r="K31" s="378"/>
      <c r="L31" s="383"/>
      <c r="M31" s="378"/>
      <c r="N31" s="404"/>
      <c r="O31" s="390"/>
      <c r="Q31" s="64"/>
      <c r="R31" s="342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605</v>
      </c>
      <c r="B32" s="24"/>
      <c r="C32" s="25"/>
      <c r="D32" s="26"/>
      <c r="E32" s="27"/>
      <c r="F32" s="28"/>
      <c r="G32" s="28"/>
      <c r="H32" s="28"/>
      <c r="I32" s="28"/>
      <c r="J32" s="66"/>
      <c r="K32" s="28"/>
      <c r="L32" s="28"/>
      <c r="M32" s="38"/>
      <c r="N32" s="66"/>
      <c r="O32" s="67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606</v>
      </c>
      <c r="B33" s="23"/>
      <c r="C33" s="23"/>
      <c r="D33" s="23"/>
      <c r="F33" s="30" t="s">
        <v>607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608</v>
      </c>
      <c r="B34" s="23"/>
      <c r="C34" s="23"/>
      <c r="D34" s="23"/>
      <c r="E34" s="32"/>
      <c r="F34" s="30" t="s">
        <v>609</v>
      </c>
      <c r="G34" s="17"/>
      <c r="H34" s="31"/>
      <c r="I34" s="36"/>
      <c r="J34" s="68"/>
      <c r="K34" s="69"/>
      <c r="L34" s="70"/>
      <c r="M34" s="70"/>
      <c r="N34" s="16"/>
      <c r="O34" s="71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2"/>
      <c r="K35" s="69"/>
      <c r="L35" s="70"/>
      <c r="M35" s="17"/>
      <c r="N35" s="73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610</v>
      </c>
      <c r="C36" s="33"/>
      <c r="D36" s="33"/>
      <c r="E36" s="33"/>
      <c r="F36" s="34"/>
      <c r="G36" s="32"/>
      <c r="H36" s="32"/>
      <c r="I36" s="74"/>
      <c r="J36" s="75"/>
      <c r="K36" s="76"/>
      <c r="L36" s="12"/>
      <c r="M36" s="12"/>
      <c r="N36" s="11"/>
      <c r="O36" s="53"/>
      <c r="R36" s="83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576</v>
      </c>
      <c r="C37" s="21"/>
      <c r="D37" s="22" t="s">
        <v>589</v>
      </c>
      <c r="E37" s="21" t="s">
        <v>590</v>
      </c>
      <c r="F37" s="21" t="s">
        <v>591</v>
      </c>
      <c r="G37" s="21" t="s">
        <v>611</v>
      </c>
      <c r="H37" s="21" t="s">
        <v>593</v>
      </c>
      <c r="I37" s="21" t="s">
        <v>594</v>
      </c>
      <c r="J37" s="77" t="s">
        <v>595</v>
      </c>
      <c r="K37" s="62" t="s">
        <v>612</v>
      </c>
      <c r="L37" s="63" t="s">
        <v>597</v>
      </c>
      <c r="M37" s="78" t="s">
        <v>613</v>
      </c>
      <c r="N37" s="21" t="s">
        <v>614</v>
      </c>
      <c r="O37" s="21" t="s">
        <v>598</v>
      </c>
      <c r="P37" s="79" t="s">
        <v>599</v>
      </c>
      <c r="Q37" s="40"/>
      <c r="R37" s="38"/>
      <c r="S37" s="38"/>
      <c r="T37" s="38"/>
    </row>
    <row r="38" spans="1:38" s="422" customFormat="1" ht="15" customHeight="1">
      <c r="A38" s="458">
        <v>1</v>
      </c>
      <c r="B38" s="434">
        <v>43949</v>
      </c>
      <c r="C38" s="459"/>
      <c r="D38" s="391" t="s">
        <v>86</v>
      </c>
      <c r="E38" s="399" t="s">
        <v>602</v>
      </c>
      <c r="F38" s="399">
        <v>1487.5</v>
      </c>
      <c r="G38" s="460">
        <v>1440</v>
      </c>
      <c r="H38" s="460">
        <v>1435</v>
      </c>
      <c r="I38" s="399" t="s">
        <v>3592</v>
      </c>
      <c r="J38" s="392" t="s">
        <v>3643</v>
      </c>
      <c r="K38" s="392">
        <f t="shared" ref="K38" si="16">H38-F38</f>
        <v>-52.5</v>
      </c>
      <c r="L38" s="393">
        <f t="shared" ref="L38:L39" si="17">K38/F38</f>
        <v>-3.5294117647058823E-2</v>
      </c>
      <c r="M38" s="435"/>
      <c r="N38" s="435"/>
      <c r="O38" s="392" t="s">
        <v>665</v>
      </c>
      <c r="P38" s="435">
        <v>43955</v>
      </c>
      <c r="Q38" s="7"/>
      <c r="R38" s="345" t="s">
        <v>3188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38" s="422" customFormat="1" ht="15" customHeight="1">
      <c r="A39" s="461">
        <v>2</v>
      </c>
      <c r="B39" s="433">
        <v>43949</v>
      </c>
      <c r="C39" s="462"/>
      <c r="D39" s="394" t="s">
        <v>3633</v>
      </c>
      <c r="E39" s="400" t="s">
        <v>602</v>
      </c>
      <c r="F39" s="400">
        <v>327</v>
      </c>
      <c r="G39" s="457">
        <v>315</v>
      </c>
      <c r="H39" s="457">
        <v>334</v>
      </c>
      <c r="I39" s="400">
        <v>350</v>
      </c>
      <c r="J39" s="65" t="s">
        <v>3611</v>
      </c>
      <c r="K39" s="65">
        <f>H39-F39</f>
        <v>7</v>
      </c>
      <c r="L39" s="395">
        <f t="shared" si="17"/>
        <v>2.1406727828746176E-2</v>
      </c>
      <c r="M39" s="457"/>
      <c r="N39" s="65"/>
      <c r="O39" s="65" t="s">
        <v>601</v>
      </c>
      <c r="P39" s="436">
        <v>43955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38" s="422" customFormat="1" ht="15" customHeight="1">
      <c r="A40" s="458">
        <v>3</v>
      </c>
      <c r="B40" s="434">
        <v>43951</v>
      </c>
      <c r="C40" s="459"/>
      <c r="D40" s="391" t="s">
        <v>67</v>
      </c>
      <c r="E40" s="399" t="s">
        <v>602</v>
      </c>
      <c r="F40" s="399">
        <v>510.5</v>
      </c>
      <c r="G40" s="460">
        <v>493</v>
      </c>
      <c r="H40" s="460">
        <v>491</v>
      </c>
      <c r="I40" s="399" t="s">
        <v>3634</v>
      </c>
      <c r="J40" s="392" t="s">
        <v>3637</v>
      </c>
      <c r="K40" s="392">
        <f t="shared" ref="K40" si="18">H40-F40</f>
        <v>-19.5</v>
      </c>
      <c r="L40" s="393">
        <f t="shared" ref="L40" si="19">K40/F40</f>
        <v>-3.8197845249755141E-2</v>
      </c>
      <c r="M40" s="435"/>
      <c r="N40" s="435"/>
      <c r="O40" s="392" t="s">
        <v>665</v>
      </c>
      <c r="P40" s="435">
        <v>43955</v>
      </c>
      <c r="Q40" s="7"/>
      <c r="R40" s="345" t="s">
        <v>604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38" s="422" customFormat="1" ht="15" customHeight="1">
      <c r="A41" s="458">
        <v>4</v>
      </c>
      <c r="B41" s="434">
        <v>43951</v>
      </c>
      <c r="C41" s="459"/>
      <c r="D41" s="391" t="s">
        <v>254</v>
      </c>
      <c r="E41" s="399" t="s">
        <v>602</v>
      </c>
      <c r="F41" s="399">
        <v>499.5</v>
      </c>
      <c r="G41" s="460">
        <v>482</v>
      </c>
      <c r="H41" s="460">
        <v>480.5</v>
      </c>
      <c r="I41" s="399">
        <v>530</v>
      </c>
      <c r="J41" s="392" t="s">
        <v>3638</v>
      </c>
      <c r="K41" s="392">
        <f t="shared" ref="K41" si="20">H41-F41</f>
        <v>-19</v>
      </c>
      <c r="L41" s="393">
        <f t="shared" ref="L41" si="21">K41/F41</f>
        <v>-3.8038038038038041E-2</v>
      </c>
      <c r="M41" s="435"/>
      <c r="N41" s="435"/>
      <c r="O41" s="392" t="s">
        <v>665</v>
      </c>
      <c r="P41" s="435">
        <v>43955</v>
      </c>
      <c r="Q41" s="7"/>
      <c r="R41" s="345" t="s">
        <v>3188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38" s="422" customFormat="1" ht="15" customHeight="1">
      <c r="A42" s="458">
        <v>5</v>
      </c>
      <c r="B42" s="434">
        <v>43955</v>
      </c>
      <c r="C42" s="459"/>
      <c r="D42" s="391" t="s">
        <v>89</v>
      </c>
      <c r="E42" s="399" t="s">
        <v>602</v>
      </c>
      <c r="F42" s="399">
        <v>473</v>
      </c>
      <c r="G42" s="460">
        <v>454</v>
      </c>
      <c r="H42" s="460">
        <v>454</v>
      </c>
      <c r="I42" s="399" t="s">
        <v>3641</v>
      </c>
      <c r="J42" s="392" t="s">
        <v>3638</v>
      </c>
      <c r="K42" s="392">
        <f t="shared" ref="K42" si="22">H42-F42</f>
        <v>-19</v>
      </c>
      <c r="L42" s="393">
        <f t="shared" ref="L42" si="23">K42/F42</f>
        <v>-4.0169133192389003E-2</v>
      </c>
      <c r="M42" s="435"/>
      <c r="N42" s="435"/>
      <c r="O42" s="392" t="s">
        <v>665</v>
      </c>
      <c r="P42" s="435">
        <v>43956</v>
      </c>
      <c r="Q42" s="7"/>
      <c r="R42" s="345" t="s">
        <v>604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38" s="422" customFormat="1" ht="15" customHeight="1">
      <c r="A43" s="461">
        <v>6</v>
      </c>
      <c r="B43" s="433">
        <v>43956</v>
      </c>
      <c r="C43" s="462"/>
      <c r="D43" s="394" t="s">
        <v>179</v>
      </c>
      <c r="E43" s="400" t="s">
        <v>3644</v>
      </c>
      <c r="F43" s="400">
        <v>471.5</v>
      </c>
      <c r="G43" s="457">
        <v>492</v>
      </c>
      <c r="H43" s="457">
        <v>463</v>
      </c>
      <c r="I43" s="400" t="s">
        <v>3645</v>
      </c>
      <c r="J43" s="65" t="s">
        <v>3646</v>
      </c>
      <c r="K43" s="65">
        <f>F43-H43</f>
        <v>8.5</v>
      </c>
      <c r="L43" s="395">
        <f t="shared" ref="L43:L44" si="24">K43/F43</f>
        <v>1.8027571580063628E-2</v>
      </c>
      <c r="M43" s="457"/>
      <c r="N43" s="65"/>
      <c r="O43" s="65" t="s">
        <v>601</v>
      </c>
      <c r="P43" s="469">
        <v>43956</v>
      </c>
      <c r="Q43" s="7"/>
      <c r="R43" s="345" t="s">
        <v>604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8" s="422" customFormat="1" ht="15" customHeight="1">
      <c r="A44" s="461">
        <v>7</v>
      </c>
      <c r="B44" s="433">
        <v>43956</v>
      </c>
      <c r="C44" s="462"/>
      <c r="D44" s="394" t="s">
        <v>255</v>
      </c>
      <c r="E44" s="400" t="s">
        <v>602</v>
      </c>
      <c r="F44" s="400">
        <v>170</v>
      </c>
      <c r="G44" s="457">
        <v>164</v>
      </c>
      <c r="H44" s="457">
        <v>173.5</v>
      </c>
      <c r="I44" s="400">
        <v>185</v>
      </c>
      <c r="J44" s="65" t="s">
        <v>3666</v>
      </c>
      <c r="K44" s="65">
        <f>H44-F44</f>
        <v>3.5</v>
      </c>
      <c r="L44" s="395">
        <f t="shared" si="24"/>
        <v>2.0588235294117647E-2</v>
      </c>
      <c r="M44" s="457"/>
      <c r="N44" s="65"/>
      <c r="O44" s="65" t="s">
        <v>601</v>
      </c>
      <c r="P44" s="436">
        <v>43958</v>
      </c>
      <c r="Q44" s="7"/>
      <c r="R44" s="345" t="s">
        <v>3188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8" s="422" customFormat="1" ht="15" customHeight="1">
      <c r="A45" s="461">
        <v>8</v>
      </c>
      <c r="B45" s="433">
        <v>43957</v>
      </c>
      <c r="C45" s="462"/>
      <c r="D45" s="394" t="s">
        <v>54</v>
      </c>
      <c r="E45" s="400" t="s">
        <v>602</v>
      </c>
      <c r="F45" s="400">
        <v>647</v>
      </c>
      <c r="G45" s="457">
        <v>625</v>
      </c>
      <c r="H45" s="457">
        <v>660</v>
      </c>
      <c r="I45" s="400">
        <v>690</v>
      </c>
      <c r="J45" s="65" t="s">
        <v>3669</v>
      </c>
      <c r="K45" s="65">
        <f>H45-F45</f>
        <v>13</v>
      </c>
      <c r="L45" s="395">
        <f t="shared" ref="L45:L47" si="25">K45/F45</f>
        <v>2.009273570324575E-2</v>
      </c>
      <c r="M45" s="457"/>
      <c r="N45" s="65"/>
      <c r="O45" s="65" t="s">
        <v>601</v>
      </c>
      <c r="P45" s="469">
        <v>43957</v>
      </c>
      <c r="Q45" s="7"/>
      <c r="R45" s="345" t="s">
        <v>3188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38" s="422" customFormat="1" ht="15" customHeight="1">
      <c r="A46" s="458">
        <v>9</v>
      </c>
      <c r="B46" s="434">
        <v>43958</v>
      </c>
      <c r="C46" s="459"/>
      <c r="D46" s="391" t="s">
        <v>48</v>
      </c>
      <c r="E46" s="399" t="s">
        <v>602</v>
      </c>
      <c r="F46" s="399">
        <v>1320</v>
      </c>
      <c r="G46" s="460">
        <v>1270</v>
      </c>
      <c r="H46" s="460">
        <v>1275</v>
      </c>
      <c r="I46" s="399" t="s">
        <v>3663</v>
      </c>
      <c r="J46" s="392" t="s">
        <v>3664</v>
      </c>
      <c r="K46" s="392">
        <f t="shared" ref="K46" si="26">H46-F46</f>
        <v>-45</v>
      </c>
      <c r="L46" s="393">
        <f t="shared" si="25"/>
        <v>-3.4090909090909088E-2</v>
      </c>
      <c r="M46" s="435"/>
      <c r="N46" s="435"/>
      <c r="O46" s="392" t="s">
        <v>665</v>
      </c>
      <c r="P46" s="470">
        <v>43958</v>
      </c>
      <c r="Q46" s="7"/>
      <c r="R46" s="345" t="s">
        <v>3188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38" s="422" customFormat="1" ht="15" customHeight="1">
      <c r="A47" s="461">
        <v>10</v>
      </c>
      <c r="B47" s="433">
        <v>43958</v>
      </c>
      <c r="C47" s="394"/>
      <c r="D47" s="394" t="s">
        <v>134</v>
      </c>
      <c r="E47" s="400" t="s">
        <v>602</v>
      </c>
      <c r="F47" s="457">
        <v>1200</v>
      </c>
      <c r="G47" s="457">
        <v>1165</v>
      </c>
      <c r="H47" s="400">
        <v>1228.5</v>
      </c>
      <c r="I47" s="461" t="s">
        <v>3665</v>
      </c>
      <c r="J47" s="433" t="s">
        <v>3677</v>
      </c>
      <c r="K47" s="65">
        <f>H47-F47</f>
        <v>28.5</v>
      </c>
      <c r="L47" s="395">
        <f t="shared" si="25"/>
        <v>2.375E-2</v>
      </c>
      <c r="M47" s="400"/>
      <c r="N47" s="457"/>
      <c r="O47" s="457" t="s">
        <v>601</v>
      </c>
      <c r="P47" s="436">
        <v>43959</v>
      </c>
      <c r="Q47" s="7"/>
      <c r="R47" s="345" t="s">
        <v>604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61">
        <v>11</v>
      </c>
      <c r="B48" s="433">
        <v>43958</v>
      </c>
      <c r="C48" s="394"/>
      <c r="D48" s="394" t="s">
        <v>3466</v>
      </c>
      <c r="E48" s="400" t="s">
        <v>602</v>
      </c>
      <c r="F48" s="457">
        <v>340.5</v>
      </c>
      <c r="G48" s="457">
        <v>327</v>
      </c>
      <c r="H48" s="400">
        <v>349</v>
      </c>
      <c r="I48" s="461" t="s">
        <v>3667</v>
      </c>
      <c r="J48" s="65" t="s">
        <v>3646</v>
      </c>
      <c r="K48" s="65">
        <f>H48-F48</f>
        <v>8.5</v>
      </c>
      <c r="L48" s="395">
        <f t="shared" ref="L48" si="27">K48/F48</f>
        <v>2.4963289280469897E-2</v>
      </c>
      <c r="M48" s="457"/>
      <c r="N48" s="65"/>
      <c r="O48" s="65" t="s">
        <v>601</v>
      </c>
      <c r="P48" s="436">
        <v>43959</v>
      </c>
      <c r="Q48" s="7"/>
      <c r="R48" s="345" t="s">
        <v>3188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34" s="422" customFormat="1" ht="15" customHeight="1">
      <c r="A49" s="482">
        <v>12</v>
      </c>
      <c r="B49" s="483">
        <v>43959</v>
      </c>
      <c r="C49" s="484"/>
      <c r="D49" s="485" t="s">
        <v>139</v>
      </c>
      <c r="E49" s="486" t="s">
        <v>602</v>
      </c>
      <c r="F49" s="486">
        <v>390</v>
      </c>
      <c r="G49" s="487">
        <v>377</v>
      </c>
      <c r="H49" s="487">
        <v>390</v>
      </c>
      <c r="I49" s="486" t="s">
        <v>3673</v>
      </c>
      <c r="J49" s="488" t="s">
        <v>710</v>
      </c>
      <c r="K49" s="488">
        <f>H49-F49</f>
        <v>0</v>
      </c>
      <c r="L49" s="489">
        <f t="shared" ref="L49:L50" si="28">K49/F49</f>
        <v>0</v>
      </c>
      <c r="M49" s="487"/>
      <c r="N49" s="488"/>
      <c r="O49" s="488" t="s">
        <v>710</v>
      </c>
      <c r="P49" s="490">
        <v>43962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34" s="422" customFormat="1" ht="15" customHeight="1">
      <c r="A50" s="491">
        <v>13</v>
      </c>
      <c r="B50" s="434">
        <v>43962</v>
      </c>
      <c r="C50" s="492"/>
      <c r="D50" s="391" t="s">
        <v>42</v>
      </c>
      <c r="E50" s="399" t="s">
        <v>3644</v>
      </c>
      <c r="F50" s="399">
        <v>289</v>
      </c>
      <c r="G50" s="493">
        <v>301</v>
      </c>
      <c r="H50" s="493">
        <v>300.5</v>
      </c>
      <c r="I50" s="399" t="s">
        <v>3679</v>
      </c>
      <c r="J50" s="392" t="s">
        <v>3698</v>
      </c>
      <c r="K50" s="392">
        <f>F50-H50</f>
        <v>-11.5</v>
      </c>
      <c r="L50" s="393">
        <f t="shared" si="28"/>
        <v>-3.9792387543252594E-2</v>
      </c>
      <c r="M50" s="460"/>
      <c r="N50" s="392"/>
      <c r="O50" s="392" t="s">
        <v>665</v>
      </c>
      <c r="P50" s="435">
        <v>43964</v>
      </c>
      <c r="Q50" s="7"/>
      <c r="R50" s="345" t="s">
        <v>604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34" s="422" customFormat="1" ht="15" customHeight="1">
      <c r="A51" s="461">
        <v>14</v>
      </c>
      <c r="B51" s="433">
        <v>43962</v>
      </c>
      <c r="C51" s="462"/>
      <c r="D51" s="394" t="s">
        <v>180</v>
      </c>
      <c r="E51" s="400" t="s">
        <v>3644</v>
      </c>
      <c r="F51" s="400">
        <v>387</v>
      </c>
      <c r="G51" s="457">
        <v>403</v>
      </c>
      <c r="H51" s="457">
        <v>382</v>
      </c>
      <c r="I51" s="400" t="s">
        <v>3680</v>
      </c>
      <c r="J51" s="65" t="s">
        <v>3688</v>
      </c>
      <c r="K51" s="65">
        <f>F51-H51</f>
        <v>5</v>
      </c>
      <c r="L51" s="395">
        <f t="shared" ref="L51:L52" si="29">K51/F51</f>
        <v>1.2919896640826873E-2</v>
      </c>
      <c r="M51" s="457"/>
      <c r="N51" s="65"/>
      <c r="O51" s="65" t="s">
        <v>601</v>
      </c>
      <c r="P51" s="436">
        <v>43963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34" s="422" customFormat="1" ht="15" customHeight="1">
      <c r="A52" s="461">
        <v>15</v>
      </c>
      <c r="B52" s="433">
        <v>43962</v>
      </c>
      <c r="C52" s="462"/>
      <c r="D52" s="394" t="s">
        <v>61</v>
      </c>
      <c r="E52" s="400" t="s">
        <v>602</v>
      </c>
      <c r="F52" s="400">
        <v>920</v>
      </c>
      <c r="G52" s="457">
        <v>890</v>
      </c>
      <c r="H52" s="457">
        <v>945</v>
      </c>
      <c r="I52" s="400" t="s">
        <v>3681</v>
      </c>
      <c r="J52" s="65" t="s">
        <v>745</v>
      </c>
      <c r="K52" s="65">
        <f>H52-F52</f>
        <v>25</v>
      </c>
      <c r="L52" s="395">
        <f t="shared" si="29"/>
        <v>2.717391304347826E-2</v>
      </c>
      <c r="M52" s="457"/>
      <c r="N52" s="65"/>
      <c r="O52" s="65" t="s">
        <v>601</v>
      </c>
      <c r="P52" s="436">
        <v>43964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34" s="422" customFormat="1" ht="15" customHeight="1">
      <c r="A53" s="458">
        <v>16</v>
      </c>
      <c r="B53" s="434">
        <v>43962</v>
      </c>
      <c r="C53" s="459"/>
      <c r="D53" s="391" t="s">
        <v>111</v>
      </c>
      <c r="E53" s="399" t="s">
        <v>602</v>
      </c>
      <c r="F53" s="399">
        <v>932.5</v>
      </c>
      <c r="G53" s="460">
        <v>898</v>
      </c>
      <c r="H53" s="460">
        <v>895</v>
      </c>
      <c r="I53" s="399" t="s">
        <v>3682</v>
      </c>
      <c r="J53" s="392" t="s">
        <v>3687</v>
      </c>
      <c r="K53" s="392">
        <f t="shared" ref="K53" si="30">H53-F53</f>
        <v>-37.5</v>
      </c>
      <c r="L53" s="393">
        <f t="shared" ref="L53:L54" si="31">K53/F53</f>
        <v>-4.0214477211796246E-2</v>
      </c>
      <c r="M53" s="435"/>
      <c r="N53" s="435"/>
      <c r="O53" s="392" t="s">
        <v>665</v>
      </c>
      <c r="P53" s="435">
        <v>43963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34" s="422" customFormat="1" ht="15" customHeight="1">
      <c r="A54" s="461">
        <v>17</v>
      </c>
      <c r="B54" s="433">
        <v>43962</v>
      </c>
      <c r="C54" s="462"/>
      <c r="D54" s="394" t="s">
        <v>117</v>
      </c>
      <c r="E54" s="400" t="s">
        <v>602</v>
      </c>
      <c r="F54" s="400">
        <v>2027.5</v>
      </c>
      <c r="G54" s="457">
        <v>1970</v>
      </c>
      <c r="H54" s="457">
        <v>2075</v>
      </c>
      <c r="I54" s="400" t="s">
        <v>3686</v>
      </c>
      <c r="J54" s="65" t="s">
        <v>732</v>
      </c>
      <c r="K54" s="65">
        <f>H54-F54</f>
        <v>47.5</v>
      </c>
      <c r="L54" s="395">
        <f t="shared" si="31"/>
        <v>2.3427866831072751E-2</v>
      </c>
      <c r="M54" s="457"/>
      <c r="N54" s="65"/>
      <c r="O54" s="65" t="s">
        <v>601</v>
      </c>
      <c r="P54" s="436">
        <v>43964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34" s="422" customFormat="1" ht="15" customHeight="1">
      <c r="A55" s="461">
        <v>18</v>
      </c>
      <c r="B55" s="433">
        <v>43963</v>
      </c>
      <c r="C55" s="462"/>
      <c r="D55" s="394" t="s">
        <v>254</v>
      </c>
      <c r="E55" s="400" t="s">
        <v>602</v>
      </c>
      <c r="F55" s="400">
        <v>520</v>
      </c>
      <c r="G55" s="457">
        <v>500</v>
      </c>
      <c r="H55" s="457">
        <v>531.5</v>
      </c>
      <c r="I55" s="400" t="s">
        <v>3691</v>
      </c>
      <c r="J55" s="65" t="s">
        <v>3692</v>
      </c>
      <c r="K55" s="65">
        <f>H55-F55</f>
        <v>11.5</v>
      </c>
      <c r="L55" s="395">
        <f t="shared" ref="L55:L57" si="32">K55/F55</f>
        <v>2.2115384615384617E-2</v>
      </c>
      <c r="M55" s="457"/>
      <c r="N55" s="65"/>
      <c r="O55" s="65" t="s">
        <v>601</v>
      </c>
      <c r="P55" s="469">
        <v>43963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34" s="422" customFormat="1" ht="15" customHeight="1">
      <c r="A56" s="461">
        <v>19</v>
      </c>
      <c r="B56" s="433">
        <v>43963</v>
      </c>
      <c r="C56" s="462"/>
      <c r="D56" s="394" t="s">
        <v>84</v>
      </c>
      <c r="E56" s="400" t="s">
        <v>602</v>
      </c>
      <c r="F56" s="400">
        <v>570</v>
      </c>
      <c r="G56" s="457">
        <v>548</v>
      </c>
      <c r="H56" s="457">
        <v>600</v>
      </c>
      <c r="I56" s="400" t="s">
        <v>3694</v>
      </c>
      <c r="J56" s="65" t="s">
        <v>3697</v>
      </c>
      <c r="K56" s="65">
        <f>H56-F56</f>
        <v>30</v>
      </c>
      <c r="L56" s="395">
        <f t="shared" si="32"/>
        <v>5.2631578947368418E-2</v>
      </c>
      <c r="M56" s="457"/>
      <c r="N56" s="65"/>
      <c r="O56" s="65" t="s">
        <v>601</v>
      </c>
      <c r="P56" s="436">
        <v>43964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34" s="422" customFormat="1" ht="15" customHeight="1">
      <c r="A57" s="482">
        <v>20</v>
      </c>
      <c r="B57" s="483">
        <v>43964</v>
      </c>
      <c r="C57" s="484"/>
      <c r="D57" s="485" t="s">
        <v>84</v>
      </c>
      <c r="E57" s="486" t="s">
        <v>602</v>
      </c>
      <c r="F57" s="486">
        <v>572</v>
      </c>
      <c r="G57" s="487">
        <v>549</v>
      </c>
      <c r="H57" s="487">
        <v>573.5</v>
      </c>
      <c r="I57" s="486" t="s">
        <v>3694</v>
      </c>
      <c r="J57" s="488" t="s">
        <v>3724</v>
      </c>
      <c r="K57" s="488">
        <f>H57-F57</f>
        <v>1.5</v>
      </c>
      <c r="L57" s="489">
        <f t="shared" si="32"/>
        <v>2.6223776223776225E-3</v>
      </c>
      <c r="M57" s="487"/>
      <c r="N57" s="488"/>
      <c r="O57" s="488" t="s">
        <v>710</v>
      </c>
      <c r="P57" s="490">
        <v>43966</v>
      </c>
      <c r="Q57" s="7"/>
      <c r="R57" s="345" t="s">
        <v>604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34" s="422" customFormat="1" ht="15" customHeight="1">
      <c r="A58" s="458">
        <v>21</v>
      </c>
      <c r="B58" s="434">
        <v>43964</v>
      </c>
      <c r="C58" s="459"/>
      <c r="D58" s="391" t="s">
        <v>3711</v>
      </c>
      <c r="E58" s="399" t="s">
        <v>602</v>
      </c>
      <c r="F58" s="399">
        <v>519</v>
      </c>
      <c r="G58" s="460">
        <v>498</v>
      </c>
      <c r="H58" s="460">
        <v>497.5</v>
      </c>
      <c r="I58" s="399" t="s">
        <v>3691</v>
      </c>
      <c r="J58" s="392" t="s">
        <v>3716</v>
      </c>
      <c r="K58" s="392">
        <f t="shared" ref="K58" si="33">H58-F58</f>
        <v>-21.5</v>
      </c>
      <c r="L58" s="393">
        <f t="shared" ref="L58" si="34">K58/F58</f>
        <v>-4.1425818882466284E-2</v>
      </c>
      <c r="M58" s="435"/>
      <c r="N58" s="435"/>
      <c r="O58" s="392" t="s">
        <v>665</v>
      </c>
      <c r="P58" s="435">
        <v>43965</v>
      </c>
      <c r="Q58" s="7"/>
      <c r="R58" s="345" t="s">
        <v>3188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34" s="422" customFormat="1" ht="15" customHeight="1">
      <c r="A59" s="403">
        <v>22</v>
      </c>
      <c r="B59" s="427">
        <v>43964</v>
      </c>
      <c r="C59" s="379"/>
      <c r="D59" s="380" t="s">
        <v>117</v>
      </c>
      <c r="E59" s="426" t="s">
        <v>602</v>
      </c>
      <c r="F59" s="426" t="s">
        <v>3712</v>
      </c>
      <c r="G59" s="408">
        <v>1945</v>
      </c>
      <c r="H59" s="408"/>
      <c r="I59" s="426" t="s">
        <v>3713</v>
      </c>
      <c r="J59" s="407" t="s">
        <v>603</v>
      </c>
      <c r="K59" s="407"/>
      <c r="L59" s="383"/>
      <c r="M59" s="408"/>
      <c r="N59" s="407"/>
      <c r="O59" s="407"/>
      <c r="P59" s="385"/>
      <c r="Q59" s="7"/>
      <c r="R59" s="345" t="s">
        <v>604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34" s="422" customFormat="1" ht="15" customHeight="1">
      <c r="A60" s="458">
        <v>23</v>
      </c>
      <c r="B60" s="434">
        <v>43964</v>
      </c>
      <c r="C60" s="459"/>
      <c r="D60" s="391" t="s">
        <v>111</v>
      </c>
      <c r="E60" s="399" t="s">
        <v>602</v>
      </c>
      <c r="F60" s="399">
        <v>926</v>
      </c>
      <c r="G60" s="460">
        <v>895</v>
      </c>
      <c r="H60" s="460">
        <v>896</v>
      </c>
      <c r="I60" s="399" t="s">
        <v>3714</v>
      </c>
      <c r="J60" s="392" t="s">
        <v>3715</v>
      </c>
      <c r="K60" s="392">
        <f t="shared" ref="K60" si="35">H60-F60</f>
        <v>-30</v>
      </c>
      <c r="L60" s="393">
        <f t="shared" ref="L60" si="36">K60/F60</f>
        <v>-3.2397408207343416E-2</v>
      </c>
      <c r="M60" s="435"/>
      <c r="N60" s="435"/>
      <c r="O60" s="392" t="s">
        <v>665</v>
      </c>
      <c r="P60" s="435">
        <v>43965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34" s="422" customFormat="1" ht="15" customHeight="1">
      <c r="A61" s="458">
        <v>24</v>
      </c>
      <c r="B61" s="434">
        <v>43964</v>
      </c>
      <c r="C61" s="459"/>
      <c r="D61" s="391" t="s">
        <v>113</v>
      </c>
      <c r="E61" s="399" t="s">
        <v>602</v>
      </c>
      <c r="F61" s="399">
        <v>262.5</v>
      </c>
      <c r="G61" s="460">
        <v>253</v>
      </c>
      <c r="H61" s="460">
        <v>253</v>
      </c>
      <c r="I61" s="399" t="s">
        <v>663</v>
      </c>
      <c r="J61" s="392" t="s">
        <v>3719</v>
      </c>
      <c r="K61" s="392">
        <f t="shared" ref="K61" si="37">H61-F61</f>
        <v>-9.5</v>
      </c>
      <c r="L61" s="393">
        <f t="shared" ref="L61" si="38">K61/F61</f>
        <v>-3.619047619047619E-2</v>
      </c>
      <c r="M61" s="435"/>
      <c r="N61" s="435"/>
      <c r="O61" s="392" t="s">
        <v>665</v>
      </c>
      <c r="P61" s="435">
        <v>43965</v>
      </c>
      <c r="Q61" s="7"/>
      <c r="R61" s="345" t="s">
        <v>3188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34" ht="15" customHeight="1">
      <c r="A62" s="403"/>
      <c r="B62" s="427"/>
      <c r="C62" s="379"/>
      <c r="D62" s="437"/>
      <c r="E62" s="381"/>
      <c r="F62" s="381"/>
      <c r="G62" s="382"/>
      <c r="H62" s="382"/>
      <c r="I62" s="381"/>
      <c r="J62" s="378"/>
      <c r="K62" s="378"/>
      <c r="L62" s="383"/>
      <c r="M62" s="382"/>
      <c r="N62" s="384"/>
      <c r="O62" s="384"/>
      <c r="P62" s="385"/>
      <c r="Q62" s="11"/>
      <c r="R62" s="12"/>
      <c r="S62" s="16"/>
      <c r="T62" s="16"/>
      <c r="U62" s="16"/>
      <c r="V62" s="16"/>
      <c r="W62" s="16"/>
      <c r="X62" s="16"/>
      <c r="Y62" s="16"/>
      <c r="Z62" s="16"/>
      <c r="AA62" s="16"/>
    </row>
    <row r="63" spans="1:34" ht="44.25" customHeight="1">
      <c r="A63" s="23" t="s">
        <v>605</v>
      </c>
      <c r="B63" s="39"/>
      <c r="C63" s="39"/>
      <c r="D63" s="40"/>
      <c r="E63" s="36"/>
      <c r="F63" s="36"/>
      <c r="G63" s="35"/>
      <c r="H63" s="35"/>
      <c r="I63" s="36"/>
      <c r="J63" s="17"/>
      <c r="K63" s="80"/>
      <c r="L63" s="81"/>
      <c r="M63" s="80"/>
      <c r="N63" s="82"/>
      <c r="O63" s="80"/>
      <c r="P63" s="82"/>
      <c r="Q63" s="16"/>
      <c r="R63" s="12"/>
      <c r="S63" s="16"/>
      <c r="T63" s="16"/>
      <c r="U63" s="16"/>
      <c r="V63" s="16"/>
      <c r="W63" s="16"/>
      <c r="X63" s="16"/>
      <c r="Y63" s="16"/>
      <c r="Z63" s="5"/>
      <c r="AA63" s="5"/>
      <c r="AB63" s="5"/>
    </row>
    <row r="64" spans="1:34" s="6" customFormat="1">
      <c r="A64" s="29" t="s">
        <v>606</v>
      </c>
      <c r="B64" s="23"/>
      <c r="C64" s="23"/>
      <c r="D64" s="23"/>
      <c r="E64" s="5"/>
      <c r="F64" s="30" t="s">
        <v>607</v>
      </c>
      <c r="G64" s="41"/>
      <c r="H64" s="42"/>
      <c r="I64" s="83"/>
      <c r="J64" s="17"/>
      <c r="K64" s="84"/>
      <c r="L64" s="85"/>
      <c r="M64" s="86"/>
      <c r="N64" s="87"/>
      <c r="O64" s="88"/>
      <c r="P64" s="5"/>
      <c r="Q64" s="4"/>
      <c r="R64" s="12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9" customFormat="1" ht="14.25" customHeight="1">
      <c r="A65" s="29"/>
      <c r="B65" s="23"/>
      <c r="C65" s="23"/>
      <c r="D65" s="23"/>
      <c r="E65" s="32"/>
      <c r="F65" s="30" t="s">
        <v>609</v>
      </c>
      <c r="G65" s="41"/>
      <c r="H65" s="42"/>
      <c r="I65" s="83"/>
      <c r="J65" s="17"/>
      <c r="K65" s="84"/>
      <c r="L65" s="85"/>
      <c r="M65" s="86"/>
      <c r="N65" s="87"/>
      <c r="O65" s="88"/>
      <c r="P65" s="5"/>
      <c r="Q65" s="4"/>
      <c r="R65" s="12"/>
      <c r="S65" s="6"/>
      <c r="Y65" s="6"/>
      <c r="Z65" s="6"/>
    </row>
    <row r="66" spans="1:34" s="9" customFormat="1" ht="14.25" customHeight="1">
      <c r="A66" s="23"/>
      <c r="B66" s="23"/>
      <c r="C66" s="23"/>
      <c r="D66" s="23"/>
      <c r="E66" s="32"/>
      <c r="F66" s="17"/>
      <c r="G66" s="17"/>
      <c r="H66" s="31"/>
      <c r="I66" s="36"/>
      <c r="J66" s="72"/>
      <c r="K66" s="69"/>
      <c r="L66" s="70"/>
      <c r="M66" s="17"/>
      <c r="N66" s="73"/>
      <c r="O66" s="57"/>
      <c r="P66" s="8"/>
      <c r="Q66" s="4"/>
      <c r="R66" s="12"/>
      <c r="S66" s="6"/>
      <c r="Y66" s="6"/>
      <c r="Z66" s="6"/>
    </row>
    <row r="67" spans="1:34" s="9" customFormat="1" ht="15">
      <c r="A67" s="43" t="s">
        <v>616</v>
      </c>
      <c r="B67" s="43"/>
      <c r="C67" s="43"/>
      <c r="D67" s="43"/>
      <c r="E67" s="32"/>
      <c r="F67" s="17"/>
      <c r="G67" s="12"/>
      <c r="H67" s="17"/>
      <c r="I67" s="12"/>
      <c r="J67" s="89"/>
      <c r="K67" s="12"/>
      <c r="L67" s="12"/>
      <c r="M67" s="12"/>
      <c r="N67" s="12"/>
      <c r="O67" s="90"/>
      <c r="P67"/>
      <c r="Q67" s="4"/>
      <c r="R67" s="12"/>
      <c r="S67" s="6"/>
      <c r="Y67" s="6"/>
      <c r="Z67" s="6"/>
    </row>
    <row r="68" spans="1:34" s="9" customFormat="1" ht="38.25">
      <c r="A68" s="21" t="s">
        <v>16</v>
      </c>
      <c r="B68" s="21" t="s">
        <v>576</v>
      </c>
      <c r="C68" s="21"/>
      <c r="D68" s="22" t="s">
        <v>589</v>
      </c>
      <c r="E68" s="21" t="s">
        <v>590</v>
      </c>
      <c r="F68" s="21" t="s">
        <v>591</v>
      </c>
      <c r="G68" s="21" t="s">
        <v>611</v>
      </c>
      <c r="H68" s="21" t="s">
        <v>593</v>
      </c>
      <c r="I68" s="21" t="s">
        <v>594</v>
      </c>
      <c r="J68" s="20" t="s">
        <v>595</v>
      </c>
      <c r="K68" s="78" t="s">
        <v>617</v>
      </c>
      <c r="L68" s="78" t="s">
        <v>613</v>
      </c>
      <c r="M68" s="21" t="s">
        <v>614</v>
      </c>
      <c r="N68" s="20" t="s">
        <v>598</v>
      </c>
      <c r="O68" s="91" t="s">
        <v>599</v>
      </c>
      <c r="P68" s="5"/>
      <c r="Q68" s="4"/>
      <c r="R68" s="17"/>
      <c r="S68" s="6"/>
      <c r="Y68" s="6"/>
      <c r="Z68" s="6"/>
    </row>
    <row r="69" spans="1:34" s="9" customFormat="1" ht="14.25">
      <c r="A69" s="519"/>
      <c r="B69" s="520"/>
      <c r="C69" s="463"/>
      <c r="D69" s="406"/>
      <c r="E69" s="464"/>
      <c r="F69" s="465"/>
      <c r="G69" s="464"/>
      <c r="H69" s="464"/>
      <c r="I69" s="464"/>
      <c r="J69" s="520"/>
      <c r="K69" s="466"/>
      <c r="L69" s="515"/>
      <c r="M69" s="515"/>
      <c r="N69" s="515"/>
      <c r="O69" s="517"/>
      <c r="P69" s="409"/>
      <c r="Q69" s="409"/>
      <c r="R69" s="345"/>
      <c r="S69" s="40"/>
      <c r="Y69" s="6"/>
      <c r="Z69" s="6"/>
    </row>
    <row r="70" spans="1:34" s="9" customFormat="1" ht="14.25">
      <c r="A70" s="519"/>
      <c r="B70" s="520"/>
      <c r="C70" s="463"/>
      <c r="D70" s="406"/>
      <c r="E70" s="464"/>
      <c r="F70" s="467"/>
      <c r="G70" s="464"/>
      <c r="H70" s="464"/>
      <c r="I70" s="464"/>
      <c r="J70" s="520"/>
      <c r="K70" s="466"/>
      <c r="L70" s="516"/>
      <c r="M70" s="516"/>
      <c r="N70" s="516"/>
      <c r="O70" s="518"/>
      <c r="P70" s="409"/>
      <c r="Q70" s="409"/>
      <c r="R70" s="345"/>
      <c r="S70" s="40"/>
      <c r="Y70" s="6"/>
      <c r="Z70" s="6"/>
    </row>
    <row r="71" spans="1:34" s="9" customFormat="1" ht="14.25">
      <c r="A71" s="519"/>
      <c r="B71" s="520"/>
      <c r="C71" s="463"/>
      <c r="D71" s="406"/>
      <c r="E71" s="464"/>
      <c r="F71" s="465"/>
      <c r="G71" s="464"/>
      <c r="H71" s="464"/>
      <c r="I71" s="464"/>
      <c r="J71" s="520"/>
      <c r="K71" s="466"/>
      <c r="L71" s="515"/>
      <c r="M71" s="515"/>
      <c r="N71" s="515"/>
      <c r="O71" s="517"/>
      <c r="P71" s="409"/>
      <c r="Q71" s="409"/>
      <c r="R71" s="345"/>
      <c r="S71" s="40"/>
      <c r="Y71" s="6"/>
      <c r="Z71" s="6"/>
    </row>
    <row r="72" spans="1:34" s="9" customFormat="1" ht="14.25">
      <c r="A72" s="519"/>
      <c r="B72" s="520"/>
      <c r="C72" s="463"/>
      <c r="D72" s="406"/>
      <c r="E72" s="464"/>
      <c r="F72" s="467"/>
      <c r="G72" s="464"/>
      <c r="H72" s="464"/>
      <c r="I72" s="464"/>
      <c r="J72" s="520"/>
      <c r="K72" s="466"/>
      <c r="L72" s="516"/>
      <c r="M72" s="516"/>
      <c r="N72" s="516"/>
      <c r="O72" s="518"/>
      <c r="P72" s="4"/>
      <c r="Q72" s="4"/>
      <c r="R72" s="445"/>
      <c r="S72" s="6"/>
      <c r="Y72" s="6"/>
      <c r="Z72" s="6"/>
    </row>
    <row r="73" spans="1:34" s="9" customFormat="1" ht="14.25">
      <c r="A73" s="519"/>
      <c r="B73" s="520"/>
      <c r="C73" s="463"/>
      <c r="D73" s="406"/>
      <c r="E73" s="464"/>
      <c r="F73" s="465"/>
      <c r="G73" s="464"/>
      <c r="H73" s="464"/>
      <c r="I73" s="464"/>
      <c r="J73" s="520"/>
      <c r="K73" s="466"/>
      <c r="L73" s="515"/>
      <c r="M73" s="515"/>
      <c r="N73" s="515"/>
      <c r="O73" s="517"/>
      <c r="P73" s="4"/>
      <c r="Q73" s="4"/>
      <c r="R73" s="445"/>
      <c r="S73" s="6"/>
      <c r="Y73" s="6"/>
      <c r="Z73" s="6"/>
    </row>
    <row r="74" spans="1:34" s="9" customFormat="1" ht="14.25">
      <c r="A74" s="519"/>
      <c r="B74" s="520"/>
      <c r="C74" s="463"/>
      <c r="D74" s="406"/>
      <c r="E74" s="464"/>
      <c r="F74" s="467"/>
      <c r="G74" s="464"/>
      <c r="H74" s="464"/>
      <c r="I74" s="464"/>
      <c r="J74" s="520"/>
      <c r="K74" s="466"/>
      <c r="L74" s="516"/>
      <c r="M74" s="516"/>
      <c r="N74" s="516"/>
      <c r="O74" s="518"/>
      <c r="P74" s="4"/>
      <c r="Q74" s="4"/>
      <c r="R74" s="445"/>
      <c r="S74" s="6"/>
      <c r="Y74" s="6"/>
      <c r="Z74" s="6"/>
    </row>
    <row r="75" spans="1:34" s="9" customFormat="1" ht="14.25">
      <c r="A75" s="438"/>
      <c r="B75" s="439"/>
      <c r="C75" s="439"/>
      <c r="D75" s="440"/>
      <c r="E75" s="438"/>
      <c r="F75" s="441"/>
      <c r="G75" s="438"/>
      <c r="H75" s="438"/>
      <c r="I75" s="438"/>
      <c r="J75" s="442"/>
      <c r="K75" s="442"/>
      <c r="L75" s="443"/>
      <c r="M75" s="442"/>
      <c r="N75" s="442"/>
      <c r="O75" s="444"/>
      <c r="P75" s="4"/>
      <c r="Q75" s="4"/>
      <c r="R75" s="94"/>
      <c r="S75" s="6"/>
      <c r="Y75" s="6"/>
      <c r="Z75" s="6"/>
    </row>
    <row r="76" spans="1:34" s="9" customFormat="1" ht="15">
      <c r="A76" s="386"/>
      <c r="B76" s="387"/>
      <c r="C76" s="387"/>
      <c r="D76" s="388"/>
      <c r="E76" s="386"/>
      <c r="F76" s="401"/>
      <c r="G76" s="386"/>
      <c r="H76" s="386"/>
      <c r="I76" s="386"/>
      <c r="J76" s="387"/>
      <c r="K76" s="80"/>
      <c r="L76" s="386"/>
      <c r="M76" s="386"/>
      <c r="N76" s="386"/>
      <c r="O76" s="402"/>
      <c r="P76" s="4"/>
      <c r="Q76" s="4"/>
      <c r="R76" s="94"/>
      <c r="S76" s="6"/>
      <c r="Y76" s="6"/>
      <c r="Z76" s="6"/>
    </row>
    <row r="77" spans="1:34" s="6" customFormat="1">
      <c r="A77" s="44"/>
      <c r="B77" s="45"/>
      <c r="C77" s="46"/>
      <c r="D77" s="47"/>
      <c r="E77" s="48"/>
      <c r="F77" s="49"/>
      <c r="G77" s="49"/>
      <c r="H77" s="49"/>
      <c r="I77" s="49"/>
      <c r="J77" s="17"/>
      <c r="K77" s="92"/>
      <c r="L77" s="92"/>
      <c r="M77" s="17"/>
      <c r="N77" s="16"/>
      <c r="O77" s="93"/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5">
      <c r="A78" s="50" t="s">
        <v>618</v>
      </c>
      <c r="B78" s="50"/>
      <c r="C78" s="50"/>
      <c r="D78" s="50"/>
      <c r="E78" s="51"/>
      <c r="F78" s="49"/>
      <c r="G78" s="49"/>
      <c r="H78" s="49"/>
      <c r="I78" s="49"/>
      <c r="J78" s="53"/>
      <c r="K78" s="12"/>
      <c r="L78" s="12"/>
      <c r="M78" s="12"/>
      <c r="N78" s="11"/>
      <c r="O78" s="53"/>
      <c r="P78" s="5"/>
      <c r="Q78" s="4"/>
      <c r="R78" s="17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38.25">
      <c r="A79" s="21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52" t="s">
        <v>611</v>
      </c>
      <c r="H79" s="21" t="s">
        <v>593</v>
      </c>
      <c r="I79" s="21" t="s">
        <v>594</v>
      </c>
      <c r="J79" s="20" t="s">
        <v>595</v>
      </c>
      <c r="K79" s="20" t="s">
        <v>619</v>
      </c>
      <c r="L79" s="78" t="s">
        <v>613</v>
      </c>
      <c r="M79" s="21" t="s">
        <v>614</v>
      </c>
      <c r="N79" s="21" t="s">
        <v>598</v>
      </c>
      <c r="O79" s="22" t="s">
        <v>599</v>
      </c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40" customFormat="1" ht="14.25">
      <c r="A80" s="473">
        <v>1</v>
      </c>
      <c r="B80" s="474">
        <v>43951</v>
      </c>
      <c r="C80" s="474"/>
      <c r="D80" s="475" t="s">
        <v>3635</v>
      </c>
      <c r="E80" s="476" t="s">
        <v>602</v>
      </c>
      <c r="F80" s="476">
        <v>6.75</v>
      </c>
      <c r="G80" s="477">
        <v>4.9000000000000004</v>
      </c>
      <c r="H80" s="477">
        <v>4.9000000000000004</v>
      </c>
      <c r="I80" s="476" t="s">
        <v>3636</v>
      </c>
      <c r="J80" s="478" t="s">
        <v>3639</v>
      </c>
      <c r="K80" s="478">
        <f t="shared" ref="K80:K81" si="39">L80*M80</f>
        <v>-5549.9999999999991</v>
      </c>
      <c r="L80" s="478">
        <f t="shared" ref="L80:L81" si="40">H80-F80</f>
        <v>-1.8499999999999996</v>
      </c>
      <c r="M80" s="478">
        <v>3000</v>
      </c>
      <c r="N80" s="478" t="s">
        <v>665</v>
      </c>
      <c r="O80" s="479">
        <v>43955</v>
      </c>
      <c r="P80" s="409"/>
      <c r="Q80" s="409"/>
      <c r="R80" s="345" t="s">
        <v>604</v>
      </c>
      <c r="Z80" s="422"/>
      <c r="AA80" s="422"/>
      <c r="AB80" s="422"/>
      <c r="AC80" s="422"/>
      <c r="AD80" s="422"/>
      <c r="AE80" s="422"/>
      <c r="AF80" s="422"/>
      <c r="AG80" s="422"/>
      <c r="AH80" s="422"/>
    </row>
    <row r="81" spans="1:34" s="40" customFormat="1" ht="14.25">
      <c r="A81" s="494">
        <v>2</v>
      </c>
      <c r="B81" s="462">
        <v>43959</v>
      </c>
      <c r="C81" s="462"/>
      <c r="D81" s="394" t="s">
        <v>3674</v>
      </c>
      <c r="E81" s="400" t="s">
        <v>602</v>
      </c>
      <c r="F81" s="400">
        <v>32</v>
      </c>
      <c r="G81" s="457">
        <v>18</v>
      </c>
      <c r="H81" s="457">
        <v>39</v>
      </c>
      <c r="I81" s="400" t="s">
        <v>3675</v>
      </c>
      <c r="J81" s="495" t="s">
        <v>3611</v>
      </c>
      <c r="K81" s="495">
        <f t="shared" si="39"/>
        <v>2800</v>
      </c>
      <c r="L81" s="495">
        <f t="shared" si="40"/>
        <v>7</v>
      </c>
      <c r="M81" s="495">
        <v>400</v>
      </c>
      <c r="N81" s="495" t="s">
        <v>601</v>
      </c>
      <c r="O81" s="496">
        <v>43964</v>
      </c>
      <c r="P81" s="409"/>
      <c r="Q81" s="409"/>
      <c r="R81" s="345" t="s">
        <v>604</v>
      </c>
      <c r="Z81" s="422"/>
      <c r="AA81" s="422"/>
      <c r="AB81" s="422"/>
      <c r="AC81" s="422"/>
      <c r="AD81" s="422"/>
      <c r="AE81" s="422"/>
      <c r="AF81" s="422"/>
      <c r="AG81" s="422"/>
      <c r="AH81" s="422"/>
    </row>
    <row r="82" spans="1:34" s="40" customFormat="1" ht="14.25">
      <c r="A82" s="473">
        <v>3</v>
      </c>
      <c r="B82" s="474">
        <v>43959</v>
      </c>
      <c r="C82" s="474"/>
      <c r="D82" s="475" t="s">
        <v>3676</v>
      </c>
      <c r="E82" s="476" t="s">
        <v>602</v>
      </c>
      <c r="F82" s="476">
        <v>4.5</v>
      </c>
      <c r="G82" s="477">
        <v>2</v>
      </c>
      <c r="H82" s="477">
        <v>2.9</v>
      </c>
      <c r="I82" s="476" t="s">
        <v>3678</v>
      </c>
      <c r="J82" s="478" t="s">
        <v>3685</v>
      </c>
      <c r="K82" s="478">
        <f t="shared" ref="K82:K83" si="41">L82*M82</f>
        <v>-5280</v>
      </c>
      <c r="L82" s="478">
        <f t="shared" ref="L82:L83" si="42">H82-F82</f>
        <v>-1.6</v>
      </c>
      <c r="M82" s="478">
        <v>3300</v>
      </c>
      <c r="N82" s="478" t="s">
        <v>665</v>
      </c>
      <c r="O82" s="479">
        <v>43962</v>
      </c>
      <c r="P82" s="409"/>
      <c r="Q82" s="409"/>
      <c r="R82" s="345" t="s">
        <v>3188</v>
      </c>
      <c r="Z82" s="422"/>
      <c r="AA82" s="422"/>
      <c r="AB82" s="422"/>
      <c r="AC82" s="422"/>
      <c r="AD82" s="422"/>
      <c r="AE82" s="422"/>
      <c r="AF82" s="422"/>
      <c r="AG82" s="422"/>
      <c r="AH82" s="422"/>
    </row>
    <row r="83" spans="1:34" s="40" customFormat="1" ht="14.25">
      <c r="A83" s="494">
        <v>4</v>
      </c>
      <c r="B83" s="462">
        <v>43962</v>
      </c>
      <c r="C83" s="462"/>
      <c r="D83" s="394" t="s">
        <v>3683</v>
      </c>
      <c r="E83" s="400" t="s">
        <v>602</v>
      </c>
      <c r="F83" s="400">
        <v>13</v>
      </c>
      <c r="G83" s="457">
        <v>4.8</v>
      </c>
      <c r="H83" s="457">
        <v>18.5</v>
      </c>
      <c r="I83" s="400" t="s">
        <v>3684</v>
      </c>
      <c r="J83" s="495" t="s">
        <v>3701</v>
      </c>
      <c r="K83" s="495">
        <f t="shared" si="41"/>
        <v>2750</v>
      </c>
      <c r="L83" s="495">
        <f t="shared" si="42"/>
        <v>5.5</v>
      </c>
      <c r="M83" s="495">
        <v>500</v>
      </c>
      <c r="N83" s="495" t="s">
        <v>601</v>
      </c>
      <c r="O83" s="496">
        <v>43964</v>
      </c>
      <c r="P83" s="409"/>
      <c r="Q83" s="409"/>
      <c r="R83" s="345" t="s">
        <v>604</v>
      </c>
      <c r="Z83" s="422"/>
      <c r="AA83" s="422"/>
      <c r="AB83" s="422"/>
      <c r="AC83" s="422"/>
      <c r="AD83" s="422"/>
      <c r="AE83" s="422"/>
      <c r="AF83" s="422"/>
      <c r="AG83" s="422"/>
      <c r="AH83" s="422"/>
    </row>
    <row r="84" spans="1:34" s="40" customFormat="1" ht="14.25">
      <c r="A84" s="494">
        <v>5</v>
      </c>
      <c r="B84" s="462">
        <v>43964</v>
      </c>
      <c r="C84" s="462"/>
      <c r="D84" s="394" t="s">
        <v>3702</v>
      </c>
      <c r="E84" s="400" t="s">
        <v>602</v>
      </c>
      <c r="F84" s="400">
        <v>45</v>
      </c>
      <c r="G84" s="457">
        <v>24</v>
      </c>
      <c r="H84" s="457">
        <v>56.5</v>
      </c>
      <c r="I84" s="400" t="s">
        <v>3703</v>
      </c>
      <c r="J84" s="495" t="s">
        <v>3692</v>
      </c>
      <c r="K84" s="495">
        <f t="shared" ref="K84" si="43">L84*M84</f>
        <v>2300</v>
      </c>
      <c r="L84" s="495">
        <f t="shared" ref="L84" si="44">H84-F84</f>
        <v>11.5</v>
      </c>
      <c r="M84" s="495">
        <v>200</v>
      </c>
      <c r="N84" s="495" t="s">
        <v>601</v>
      </c>
      <c r="O84" s="497">
        <v>43964</v>
      </c>
      <c r="P84" s="409"/>
      <c r="Q84" s="409"/>
      <c r="R84" s="345" t="s">
        <v>604</v>
      </c>
      <c r="Z84" s="422"/>
      <c r="AA84" s="422"/>
      <c r="AB84" s="422"/>
      <c r="AC84" s="422"/>
      <c r="AD84" s="422"/>
      <c r="AE84" s="422"/>
      <c r="AF84" s="422"/>
      <c r="AG84" s="422"/>
      <c r="AH84" s="422"/>
    </row>
    <row r="85" spans="1:34" s="40" customFormat="1" ht="14.25">
      <c r="A85" s="494">
        <v>6</v>
      </c>
      <c r="B85" s="462">
        <v>43964</v>
      </c>
      <c r="C85" s="462"/>
      <c r="D85" s="394" t="s">
        <v>3704</v>
      </c>
      <c r="E85" s="400" t="s">
        <v>602</v>
      </c>
      <c r="F85" s="400">
        <v>37</v>
      </c>
      <c r="G85" s="457">
        <v>18</v>
      </c>
      <c r="H85" s="457">
        <v>46</v>
      </c>
      <c r="I85" s="400" t="s">
        <v>3705</v>
      </c>
      <c r="J85" s="495" t="s">
        <v>3407</v>
      </c>
      <c r="K85" s="495">
        <f t="shared" ref="K85:K86" si="45">L85*M85</f>
        <v>2250</v>
      </c>
      <c r="L85" s="495">
        <f t="shared" ref="L85:L86" si="46">H85-F85</f>
        <v>9</v>
      </c>
      <c r="M85" s="495">
        <v>250</v>
      </c>
      <c r="N85" s="495" t="s">
        <v>601</v>
      </c>
      <c r="O85" s="497">
        <v>43964</v>
      </c>
      <c r="P85" s="409"/>
      <c r="Q85" s="409"/>
      <c r="R85" s="345" t="s">
        <v>3188</v>
      </c>
      <c r="Z85" s="422"/>
      <c r="AA85" s="422"/>
      <c r="AB85" s="422"/>
      <c r="AC85" s="422"/>
      <c r="AD85" s="422"/>
      <c r="AE85" s="422"/>
      <c r="AF85" s="422"/>
      <c r="AG85" s="422"/>
      <c r="AH85" s="422"/>
    </row>
    <row r="86" spans="1:34" s="40" customFormat="1" ht="14.25">
      <c r="A86" s="494">
        <v>7</v>
      </c>
      <c r="B86" s="462">
        <v>43964</v>
      </c>
      <c r="C86" s="462"/>
      <c r="D86" s="394" t="s">
        <v>3706</v>
      </c>
      <c r="E86" s="400" t="s">
        <v>602</v>
      </c>
      <c r="F86" s="400">
        <v>41</v>
      </c>
      <c r="G86" s="457">
        <v>18</v>
      </c>
      <c r="H86" s="457">
        <v>53</v>
      </c>
      <c r="I86" s="400" t="s">
        <v>3703</v>
      </c>
      <c r="J86" s="495" t="s">
        <v>3720</v>
      </c>
      <c r="K86" s="495">
        <f t="shared" si="45"/>
        <v>2400</v>
      </c>
      <c r="L86" s="495">
        <f t="shared" si="46"/>
        <v>12</v>
      </c>
      <c r="M86" s="495">
        <v>200</v>
      </c>
      <c r="N86" s="495" t="s">
        <v>601</v>
      </c>
      <c r="O86" s="496">
        <v>43965</v>
      </c>
      <c r="P86" s="409"/>
      <c r="Q86" s="409"/>
      <c r="R86" s="345" t="s">
        <v>604</v>
      </c>
      <c r="Z86" s="422"/>
      <c r="AA86" s="422"/>
      <c r="AB86" s="422"/>
      <c r="AC86" s="422"/>
      <c r="AD86" s="422"/>
      <c r="AE86" s="422"/>
      <c r="AF86" s="422"/>
      <c r="AG86" s="422"/>
      <c r="AH86" s="422"/>
    </row>
    <row r="87" spans="1:34" s="40" customFormat="1" ht="14.25">
      <c r="A87" s="494">
        <v>8</v>
      </c>
      <c r="B87" s="462">
        <v>43964</v>
      </c>
      <c r="C87" s="462"/>
      <c r="D87" s="394" t="s">
        <v>3704</v>
      </c>
      <c r="E87" s="400" t="s">
        <v>602</v>
      </c>
      <c r="F87" s="400">
        <v>34.5</v>
      </c>
      <c r="G87" s="457">
        <v>14</v>
      </c>
      <c r="H87" s="457">
        <v>44</v>
      </c>
      <c r="I87" s="400" t="s">
        <v>3707</v>
      </c>
      <c r="J87" s="495" t="s">
        <v>3708</v>
      </c>
      <c r="K87" s="495">
        <f t="shared" ref="K87:K88" si="47">L87*M87</f>
        <v>2375</v>
      </c>
      <c r="L87" s="495">
        <f t="shared" ref="L87:L88" si="48">H87-F87</f>
        <v>9.5</v>
      </c>
      <c r="M87" s="495">
        <v>250</v>
      </c>
      <c r="N87" s="495" t="s">
        <v>601</v>
      </c>
      <c r="O87" s="497">
        <v>43964</v>
      </c>
      <c r="P87" s="409"/>
      <c r="Q87" s="409"/>
      <c r="R87" s="345" t="s">
        <v>3188</v>
      </c>
      <c r="Z87" s="422"/>
      <c r="AA87" s="422"/>
      <c r="AB87" s="422"/>
      <c r="AC87" s="422"/>
      <c r="AD87" s="422"/>
      <c r="AE87" s="422"/>
      <c r="AF87" s="422"/>
      <c r="AG87" s="422"/>
      <c r="AH87" s="422"/>
    </row>
    <row r="88" spans="1:34" s="40" customFormat="1" ht="14.25">
      <c r="A88" s="494">
        <v>9</v>
      </c>
      <c r="B88" s="462">
        <v>43964</v>
      </c>
      <c r="C88" s="462"/>
      <c r="D88" s="394" t="s">
        <v>3709</v>
      </c>
      <c r="E88" s="400" t="s">
        <v>602</v>
      </c>
      <c r="F88" s="400">
        <v>29</v>
      </c>
      <c r="G88" s="457">
        <v>15</v>
      </c>
      <c r="H88" s="457">
        <v>37.5</v>
      </c>
      <c r="I88" s="400" t="s">
        <v>3710</v>
      </c>
      <c r="J88" s="495" t="s">
        <v>3646</v>
      </c>
      <c r="K88" s="495">
        <f t="shared" si="47"/>
        <v>3187.5</v>
      </c>
      <c r="L88" s="495">
        <f t="shared" si="48"/>
        <v>8.5</v>
      </c>
      <c r="M88" s="495">
        <v>375</v>
      </c>
      <c r="N88" s="495" t="s">
        <v>601</v>
      </c>
      <c r="O88" s="496">
        <v>43966</v>
      </c>
      <c r="P88" s="409"/>
      <c r="Q88" s="409"/>
      <c r="R88" s="345" t="s">
        <v>604</v>
      </c>
      <c r="Z88" s="422"/>
      <c r="AA88" s="422"/>
      <c r="AB88" s="422"/>
      <c r="AC88" s="422"/>
      <c r="AD88" s="422"/>
      <c r="AE88" s="422"/>
      <c r="AF88" s="422"/>
      <c r="AG88" s="422"/>
      <c r="AH88" s="422"/>
    </row>
    <row r="89" spans="1:34" s="40" customFormat="1" ht="14.25">
      <c r="A89" s="480">
        <v>10</v>
      </c>
      <c r="B89" s="471">
        <v>43965</v>
      </c>
      <c r="C89" s="471"/>
      <c r="D89" s="380" t="s">
        <v>3702</v>
      </c>
      <c r="E89" s="426" t="s">
        <v>602</v>
      </c>
      <c r="F89" s="426" t="s">
        <v>3721</v>
      </c>
      <c r="G89" s="472">
        <v>28</v>
      </c>
      <c r="H89" s="472"/>
      <c r="I89" s="481" t="s">
        <v>3703</v>
      </c>
      <c r="J89" s="384" t="s">
        <v>603</v>
      </c>
      <c r="K89" s="384"/>
      <c r="L89" s="384"/>
      <c r="M89" s="384"/>
      <c r="N89" s="384"/>
      <c r="O89" s="404"/>
      <c r="P89" s="409"/>
      <c r="Q89" s="409"/>
      <c r="R89" s="345" t="s">
        <v>604</v>
      </c>
      <c r="Z89" s="422"/>
      <c r="AA89" s="422"/>
      <c r="AB89" s="422"/>
      <c r="AC89" s="422"/>
      <c r="AD89" s="422"/>
      <c r="AE89" s="422"/>
      <c r="AF89" s="422"/>
      <c r="AG89" s="422"/>
      <c r="AH89" s="422"/>
    </row>
    <row r="90" spans="1:34" s="40" customFormat="1" ht="14.25">
      <c r="A90" s="494">
        <v>11</v>
      </c>
      <c r="B90" s="462">
        <v>43966</v>
      </c>
      <c r="C90" s="462"/>
      <c r="D90" s="394" t="s">
        <v>3709</v>
      </c>
      <c r="E90" s="400" t="s">
        <v>602</v>
      </c>
      <c r="F90" s="400">
        <v>27.5</v>
      </c>
      <c r="G90" s="457">
        <v>15</v>
      </c>
      <c r="H90" s="457">
        <v>34</v>
      </c>
      <c r="I90" s="400" t="s">
        <v>3710</v>
      </c>
      <c r="J90" s="495" t="s">
        <v>3723</v>
      </c>
      <c r="K90" s="495">
        <f t="shared" ref="K90" si="49">L90*M90</f>
        <v>2437.5</v>
      </c>
      <c r="L90" s="495">
        <f t="shared" ref="L90" si="50">H90-F90</f>
        <v>6.5</v>
      </c>
      <c r="M90" s="495">
        <v>375</v>
      </c>
      <c r="N90" s="495" t="s">
        <v>601</v>
      </c>
      <c r="O90" s="497">
        <v>43966</v>
      </c>
      <c r="P90" s="409"/>
      <c r="Q90" s="409"/>
      <c r="R90" s="345" t="s">
        <v>604</v>
      </c>
      <c r="Z90" s="422"/>
      <c r="AA90" s="422"/>
      <c r="AB90" s="422"/>
      <c r="AC90" s="422"/>
      <c r="AD90" s="422"/>
      <c r="AE90" s="422"/>
      <c r="AF90" s="422"/>
      <c r="AG90" s="422"/>
      <c r="AH90" s="422"/>
    </row>
    <row r="91" spans="1:34" s="40" customFormat="1" ht="14.25">
      <c r="A91" s="480"/>
      <c r="B91" s="471"/>
      <c r="C91" s="471"/>
      <c r="D91" s="380"/>
      <c r="E91" s="426"/>
      <c r="F91" s="426"/>
      <c r="G91" s="472"/>
      <c r="H91" s="472"/>
      <c r="I91" s="481"/>
      <c r="J91" s="384"/>
      <c r="K91" s="384"/>
      <c r="L91" s="384"/>
      <c r="M91" s="384"/>
      <c r="N91" s="384"/>
      <c r="O91" s="404"/>
      <c r="P91" s="409"/>
      <c r="Q91" s="409"/>
      <c r="R91" s="345"/>
      <c r="Z91" s="422"/>
      <c r="AA91" s="422"/>
      <c r="AB91" s="422"/>
      <c r="AC91" s="422"/>
      <c r="AD91" s="422"/>
      <c r="AE91" s="422"/>
      <c r="AF91" s="422"/>
      <c r="AG91" s="422"/>
      <c r="AH91" s="422"/>
    </row>
    <row r="92" spans="1:34" s="40" customFormat="1" ht="14.25">
      <c r="A92" s="480"/>
      <c r="B92" s="471"/>
      <c r="C92" s="471"/>
      <c r="D92" s="380"/>
      <c r="E92" s="426"/>
      <c r="F92" s="426"/>
      <c r="G92" s="472"/>
      <c r="H92" s="472"/>
      <c r="I92" s="426"/>
      <c r="J92" s="384"/>
      <c r="K92" s="384"/>
      <c r="L92" s="384"/>
      <c r="M92" s="384"/>
      <c r="N92" s="384"/>
      <c r="O92" s="404"/>
      <c r="P92" s="409"/>
      <c r="Q92" s="409"/>
      <c r="R92" s="345"/>
      <c r="Z92" s="422"/>
      <c r="AA92" s="422"/>
      <c r="AB92" s="422"/>
      <c r="AC92" s="422"/>
      <c r="AD92" s="422"/>
      <c r="AE92" s="422"/>
      <c r="AF92" s="422"/>
      <c r="AG92" s="422"/>
      <c r="AH92" s="422"/>
    </row>
    <row r="93" spans="1:34" s="40" customFormat="1" ht="14.25">
      <c r="A93" s="386"/>
      <c r="B93" s="387"/>
      <c r="C93" s="387"/>
      <c r="D93" s="388"/>
      <c r="E93" s="386"/>
      <c r="F93" s="423"/>
      <c r="G93" s="386"/>
      <c r="H93" s="386"/>
      <c r="I93" s="386"/>
      <c r="J93" s="387"/>
      <c r="K93" s="424"/>
      <c r="L93" s="386"/>
      <c r="M93" s="386"/>
      <c r="N93" s="386"/>
      <c r="O93" s="425"/>
      <c r="P93" s="409"/>
      <c r="Q93" s="409"/>
      <c r="R93" s="345"/>
      <c r="Z93" s="422"/>
      <c r="AA93" s="422"/>
      <c r="AB93" s="422"/>
      <c r="AC93" s="422"/>
      <c r="AD93" s="422"/>
      <c r="AE93" s="422"/>
      <c r="AF93" s="422"/>
      <c r="AG93" s="422"/>
      <c r="AH93" s="422"/>
    </row>
    <row r="94" spans="1:34" ht="15">
      <c r="A94" s="101" t="s">
        <v>620</v>
      </c>
      <c r="B94" s="102"/>
      <c r="C94" s="102"/>
      <c r="D94" s="103"/>
      <c r="E94" s="34"/>
      <c r="F94" s="32"/>
      <c r="G94" s="32"/>
      <c r="H94" s="74"/>
      <c r="I94" s="121"/>
      <c r="J94" s="122"/>
      <c r="K94" s="17"/>
      <c r="L94" s="17"/>
      <c r="M94" s="17"/>
      <c r="N94" s="11"/>
      <c r="O94" s="53"/>
      <c r="Q94" s="97"/>
      <c r="R94" s="17"/>
      <c r="S94" s="16"/>
      <c r="T94" s="16"/>
      <c r="U94" s="16"/>
      <c r="V94" s="16"/>
      <c r="W94" s="16"/>
      <c r="X94" s="16"/>
      <c r="Y94" s="16"/>
      <c r="Z94" s="16"/>
    </row>
    <row r="95" spans="1:34" ht="38.25">
      <c r="A95" s="20" t="s">
        <v>16</v>
      </c>
      <c r="B95" s="21" t="s">
        <v>576</v>
      </c>
      <c r="C95" s="21"/>
      <c r="D95" s="22" t="s">
        <v>589</v>
      </c>
      <c r="E95" s="21" t="s">
        <v>590</v>
      </c>
      <c r="F95" s="21" t="s">
        <v>591</v>
      </c>
      <c r="G95" s="21" t="s">
        <v>592</v>
      </c>
      <c r="H95" s="21" t="s">
        <v>593</v>
      </c>
      <c r="I95" s="21" t="s">
        <v>594</v>
      </c>
      <c r="J95" s="20" t="s">
        <v>595</v>
      </c>
      <c r="K95" s="21" t="s">
        <v>596</v>
      </c>
      <c r="L95" s="21" t="s">
        <v>597</v>
      </c>
      <c r="M95" s="21" t="s">
        <v>598</v>
      </c>
      <c r="N95" s="22" t="s">
        <v>599</v>
      </c>
      <c r="O95" s="21" t="s">
        <v>600</v>
      </c>
      <c r="P95" s="99"/>
      <c r="Q95" s="11"/>
      <c r="R95" s="17"/>
      <c r="S95" s="16"/>
      <c r="T95" s="16"/>
      <c r="U95" s="16"/>
      <c r="V95" s="16"/>
      <c r="W95" s="16"/>
      <c r="X95" s="16"/>
      <c r="Y95" s="16"/>
      <c r="Z95" s="16"/>
    </row>
    <row r="96" spans="1:34" s="8" customFormat="1">
      <c r="A96" s="410"/>
      <c r="B96" s="411"/>
      <c r="C96" s="412"/>
      <c r="D96" s="413"/>
      <c r="E96" s="414"/>
      <c r="F96" s="414"/>
      <c r="G96" s="415"/>
      <c r="H96" s="415"/>
      <c r="I96" s="414"/>
      <c r="J96" s="416"/>
      <c r="K96" s="417"/>
      <c r="L96" s="418"/>
      <c r="M96" s="419"/>
      <c r="N96" s="420"/>
      <c r="O96" s="421"/>
      <c r="P96" s="125"/>
      <c r="Q96"/>
      <c r="R96" s="96"/>
      <c r="T96" s="57"/>
      <c r="U96" s="57"/>
      <c r="V96" s="57"/>
      <c r="W96" s="57"/>
      <c r="X96" s="57"/>
      <c r="Y96" s="57"/>
      <c r="Z96" s="57"/>
    </row>
    <row r="97" spans="1:26">
      <c r="A97" s="23" t="s">
        <v>605</v>
      </c>
      <c r="B97" s="23"/>
      <c r="C97" s="23"/>
      <c r="D97" s="23"/>
      <c r="E97" s="5"/>
      <c r="F97" s="30" t="s">
        <v>607</v>
      </c>
      <c r="G97" s="83"/>
      <c r="H97" s="83"/>
      <c r="I97" s="38"/>
      <c r="J97" s="86"/>
      <c r="K97" s="84"/>
      <c r="L97" s="85"/>
      <c r="M97" s="86"/>
      <c r="N97" s="87"/>
      <c r="O97" s="126"/>
      <c r="P97" s="11"/>
      <c r="Q97" s="16"/>
      <c r="R97" s="98"/>
      <c r="S97" s="16"/>
      <c r="T97" s="16"/>
      <c r="U97" s="16"/>
      <c r="V97" s="16"/>
      <c r="W97" s="16"/>
      <c r="X97" s="16"/>
      <c r="Y97" s="16"/>
    </row>
    <row r="98" spans="1:26">
      <c r="A98" s="29" t="s">
        <v>606</v>
      </c>
      <c r="B98" s="23"/>
      <c r="C98" s="23"/>
      <c r="D98" s="23"/>
      <c r="E98" s="32"/>
      <c r="F98" s="30" t="s">
        <v>609</v>
      </c>
      <c r="G98" s="12"/>
      <c r="H98" s="12"/>
      <c r="I98" s="12"/>
      <c r="J98" s="53"/>
      <c r="K98" s="12"/>
      <c r="L98" s="12"/>
      <c r="M98" s="12"/>
      <c r="N98" s="11"/>
      <c r="O98" s="53"/>
      <c r="Q98" s="7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9"/>
      <c r="B99" s="23"/>
      <c r="C99" s="23"/>
      <c r="D99" s="23"/>
      <c r="E99" s="32"/>
      <c r="F99" s="30"/>
      <c r="G99" s="12"/>
      <c r="H99" s="12"/>
      <c r="I99" s="12"/>
      <c r="J99" s="53"/>
      <c r="K99" s="12"/>
      <c r="L99" s="12"/>
      <c r="M99" s="12"/>
      <c r="N99" s="11"/>
      <c r="O99" s="53"/>
      <c r="Q99" s="7"/>
      <c r="R99" s="83"/>
      <c r="S99" s="16"/>
      <c r="T99" s="16"/>
      <c r="U99" s="16"/>
      <c r="V99" s="16"/>
      <c r="W99" s="16"/>
      <c r="X99" s="16"/>
      <c r="Y99" s="16"/>
      <c r="Z99" s="16"/>
    </row>
    <row r="100" spans="1:26">
      <c r="A100" s="29"/>
      <c r="B100" s="23"/>
      <c r="C100" s="23"/>
      <c r="D100" s="23"/>
      <c r="E100" s="32"/>
      <c r="F100" s="30"/>
      <c r="G100" s="12"/>
      <c r="H100" s="12"/>
      <c r="I100" s="12"/>
      <c r="J100" s="53"/>
      <c r="K100" s="12"/>
      <c r="L100" s="12"/>
      <c r="M100" s="12"/>
      <c r="N100" s="11"/>
      <c r="O100" s="53"/>
      <c r="Q100" s="7"/>
      <c r="R100" s="8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9"/>
      <c r="B101" s="23"/>
      <c r="C101" s="23"/>
      <c r="D101" s="23"/>
      <c r="E101" s="32"/>
      <c r="F101" s="30"/>
      <c r="G101" s="41"/>
      <c r="H101" s="42"/>
      <c r="I101" s="83"/>
      <c r="J101" s="17"/>
      <c r="K101" s="84"/>
      <c r="L101" s="85"/>
      <c r="M101" s="86"/>
      <c r="N101" s="87"/>
      <c r="O101" s="88"/>
      <c r="P101" s="5"/>
      <c r="Q101" s="11"/>
      <c r="R101" s="83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37"/>
      <c r="B102" s="45"/>
      <c r="C102" s="104"/>
      <c r="D102" s="6"/>
      <c r="E102" s="38"/>
      <c r="F102" s="83"/>
      <c r="G102" s="41"/>
      <c r="H102" s="42"/>
      <c r="I102" s="83"/>
      <c r="J102" s="17"/>
      <c r="K102" s="84"/>
      <c r="L102" s="85"/>
      <c r="M102" s="86"/>
      <c r="N102" s="87"/>
      <c r="O102" s="88"/>
      <c r="P102" s="5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 ht="15">
      <c r="A103" s="5"/>
      <c r="B103" s="105" t="s">
        <v>621</v>
      </c>
      <c r="C103" s="105"/>
      <c r="D103" s="105"/>
      <c r="E103" s="105"/>
      <c r="F103" s="17"/>
      <c r="G103" s="17"/>
      <c r="H103" s="106"/>
      <c r="I103" s="17"/>
      <c r="J103" s="75"/>
      <c r="K103" s="76"/>
      <c r="L103" s="17"/>
      <c r="M103" s="17"/>
      <c r="N103" s="16"/>
      <c r="O103" s="100"/>
      <c r="P103" s="7"/>
      <c r="Q103" s="11"/>
      <c r="R103" s="143"/>
      <c r="S103" s="16"/>
      <c r="T103" s="16"/>
      <c r="U103" s="16"/>
      <c r="V103" s="16"/>
      <c r="W103" s="16"/>
      <c r="X103" s="16"/>
      <c r="Y103" s="16"/>
      <c r="Z103" s="16"/>
    </row>
    <row r="104" spans="1:26" ht="38.25">
      <c r="A104" s="20" t="s">
        <v>16</v>
      </c>
      <c r="B104" s="21" t="s">
        <v>576</v>
      </c>
      <c r="C104" s="21"/>
      <c r="D104" s="22" t="s">
        <v>589</v>
      </c>
      <c r="E104" s="21" t="s">
        <v>590</v>
      </c>
      <c r="F104" s="21" t="s">
        <v>591</v>
      </c>
      <c r="G104" s="21" t="s">
        <v>622</v>
      </c>
      <c r="H104" s="21" t="s">
        <v>623</v>
      </c>
      <c r="I104" s="21" t="s">
        <v>594</v>
      </c>
      <c r="J104" s="61" t="s">
        <v>595</v>
      </c>
      <c r="K104" s="21" t="s">
        <v>596</v>
      </c>
      <c r="L104" s="21" t="s">
        <v>597</v>
      </c>
      <c r="M104" s="21" t="s">
        <v>598</v>
      </c>
      <c r="N104" s="22" t="s">
        <v>599</v>
      </c>
      <c r="O104" s="100"/>
      <c r="P104" s="7"/>
      <c r="Q104" s="11"/>
      <c r="R104" s="143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</v>
      </c>
      <c r="B105" s="107">
        <v>41579</v>
      </c>
      <c r="C105" s="107"/>
      <c r="D105" s="108" t="s">
        <v>624</v>
      </c>
      <c r="E105" s="109" t="s">
        <v>625</v>
      </c>
      <c r="F105" s="110">
        <v>82</v>
      </c>
      <c r="G105" s="109" t="s">
        <v>626</v>
      </c>
      <c r="H105" s="109">
        <v>100</v>
      </c>
      <c r="I105" s="127">
        <v>100</v>
      </c>
      <c r="J105" s="128" t="s">
        <v>627</v>
      </c>
      <c r="K105" s="129">
        <f t="shared" ref="K105:K136" si="51">H105-F105</f>
        <v>18</v>
      </c>
      <c r="L105" s="130">
        <f t="shared" ref="L105:L136" si="52">K105/F105</f>
        <v>0.21951219512195122</v>
      </c>
      <c r="M105" s="131" t="s">
        <v>601</v>
      </c>
      <c r="N105" s="132">
        <v>42657</v>
      </c>
      <c r="O105" s="53"/>
      <c r="P105" s="11"/>
      <c r="Q105" s="16"/>
      <c r="R105" s="143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</v>
      </c>
      <c r="B106" s="107">
        <v>41794</v>
      </c>
      <c r="C106" s="107"/>
      <c r="D106" s="108" t="s">
        <v>628</v>
      </c>
      <c r="E106" s="109" t="s">
        <v>602</v>
      </c>
      <c r="F106" s="110">
        <v>257</v>
      </c>
      <c r="G106" s="109" t="s">
        <v>626</v>
      </c>
      <c r="H106" s="109">
        <v>300</v>
      </c>
      <c r="I106" s="127">
        <v>300</v>
      </c>
      <c r="J106" s="128" t="s">
        <v>627</v>
      </c>
      <c r="K106" s="129">
        <f t="shared" si="51"/>
        <v>43</v>
      </c>
      <c r="L106" s="130">
        <f t="shared" si="52"/>
        <v>0.16731517509727625</v>
      </c>
      <c r="M106" s="131" t="s">
        <v>601</v>
      </c>
      <c r="N106" s="132">
        <v>41822</v>
      </c>
      <c r="O106" s="53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3</v>
      </c>
      <c r="B107" s="107">
        <v>41828</v>
      </c>
      <c r="C107" s="107"/>
      <c r="D107" s="108" t="s">
        <v>629</v>
      </c>
      <c r="E107" s="109" t="s">
        <v>602</v>
      </c>
      <c r="F107" s="110">
        <v>393</v>
      </c>
      <c r="G107" s="109" t="s">
        <v>626</v>
      </c>
      <c r="H107" s="109">
        <v>468</v>
      </c>
      <c r="I107" s="127">
        <v>468</v>
      </c>
      <c r="J107" s="128" t="s">
        <v>627</v>
      </c>
      <c r="K107" s="129">
        <f t="shared" si="51"/>
        <v>75</v>
      </c>
      <c r="L107" s="130">
        <f t="shared" si="52"/>
        <v>0.19083969465648856</v>
      </c>
      <c r="M107" s="131" t="s">
        <v>601</v>
      </c>
      <c r="N107" s="132">
        <v>41863</v>
      </c>
      <c r="O107" s="53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4</v>
      </c>
      <c r="B108" s="107">
        <v>41857</v>
      </c>
      <c r="C108" s="107"/>
      <c r="D108" s="108" t="s">
        <v>630</v>
      </c>
      <c r="E108" s="109" t="s">
        <v>602</v>
      </c>
      <c r="F108" s="110">
        <v>205</v>
      </c>
      <c r="G108" s="109" t="s">
        <v>626</v>
      </c>
      <c r="H108" s="109">
        <v>275</v>
      </c>
      <c r="I108" s="127">
        <v>250</v>
      </c>
      <c r="J108" s="128" t="s">
        <v>627</v>
      </c>
      <c r="K108" s="129">
        <f t="shared" si="51"/>
        <v>70</v>
      </c>
      <c r="L108" s="130">
        <f t="shared" si="52"/>
        <v>0.34146341463414637</v>
      </c>
      <c r="M108" s="131" t="s">
        <v>601</v>
      </c>
      <c r="N108" s="132">
        <v>41962</v>
      </c>
      <c r="O108" s="53"/>
      <c r="P108" s="11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5</v>
      </c>
      <c r="B109" s="107">
        <v>41886</v>
      </c>
      <c r="C109" s="107"/>
      <c r="D109" s="108" t="s">
        <v>631</v>
      </c>
      <c r="E109" s="109" t="s">
        <v>602</v>
      </c>
      <c r="F109" s="110">
        <v>162</v>
      </c>
      <c r="G109" s="109" t="s">
        <v>626</v>
      </c>
      <c r="H109" s="109">
        <v>190</v>
      </c>
      <c r="I109" s="127">
        <v>190</v>
      </c>
      <c r="J109" s="128" t="s">
        <v>627</v>
      </c>
      <c r="K109" s="129">
        <f t="shared" si="51"/>
        <v>28</v>
      </c>
      <c r="L109" s="130">
        <f t="shared" si="52"/>
        <v>0.1728395061728395</v>
      </c>
      <c r="M109" s="131" t="s">
        <v>601</v>
      </c>
      <c r="N109" s="132">
        <v>42006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6</v>
      </c>
      <c r="B110" s="107">
        <v>41886</v>
      </c>
      <c r="C110" s="107"/>
      <c r="D110" s="108" t="s">
        <v>632</v>
      </c>
      <c r="E110" s="109" t="s">
        <v>602</v>
      </c>
      <c r="F110" s="110">
        <v>75</v>
      </c>
      <c r="G110" s="109" t="s">
        <v>626</v>
      </c>
      <c r="H110" s="109">
        <v>91.5</v>
      </c>
      <c r="I110" s="127" t="s">
        <v>633</v>
      </c>
      <c r="J110" s="128" t="s">
        <v>634</v>
      </c>
      <c r="K110" s="129">
        <f t="shared" si="51"/>
        <v>16.5</v>
      </c>
      <c r="L110" s="130">
        <f t="shared" si="52"/>
        <v>0.22</v>
      </c>
      <c r="M110" s="131" t="s">
        <v>601</v>
      </c>
      <c r="N110" s="132">
        <v>41954</v>
      </c>
      <c r="O110" s="53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7</v>
      </c>
      <c r="B111" s="107">
        <v>41913</v>
      </c>
      <c r="C111" s="107"/>
      <c r="D111" s="108" t="s">
        <v>635</v>
      </c>
      <c r="E111" s="109" t="s">
        <v>602</v>
      </c>
      <c r="F111" s="110">
        <v>850</v>
      </c>
      <c r="G111" s="109" t="s">
        <v>626</v>
      </c>
      <c r="H111" s="109">
        <v>982.5</v>
      </c>
      <c r="I111" s="127">
        <v>1050</v>
      </c>
      <c r="J111" s="128" t="s">
        <v>636</v>
      </c>
      <c r="K111" s="129">
        <f t="shared" si="51"/>
        <v>132.5</v>
      </c>
      <c r="L111" s="130">
        <f t="shared" si="52"/>
        <v>0.15588235294117647</v>
      </c>
      <c r="M111" s="131" t="s">
        <v>601</v>
      </c>
      <c r="N111" s="132">
        <v>42039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8</v>
      </c>
      <c r="B112" s="107">
        <v>41913</v>
      </c>
      <c r="C112" s="107"/>
      <c r="D112" s="108" t="s">
        <v>637</v>
      </c>
      <c r="E112" s="109" t="s">
        <v>602</v>
      </c>
      <c r="F112" s="110">
        <v>475</v>
      </c>
      <c r="G112" s="109" t="s">
        <v>626</v>
      </c>
      <c r="H112" s="109">
        <v>515</v>
      </c>
      <c r="I112" s="127">
        <v>600</v>
      </c>
      <c r="J112" s="128" t="s">
        <v>638</v>
      </c>
      <c r="K112" s="129">
        <f t="shared" si="51"/>
        <v>40</v>
      </c>
      <c r="L112" s="130">
        <f t="shared" si="52"/>
        <v>8.4210526315789472E-2</v>
      </c>
      <c r="M112" s="131" t="s">
        <v>601</v>
      </c>
      <c r="N112" s="132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9</v>
      </c>
      <c r="B113" s="107">
        <v>41913</v>
      </c>
      <c r="C113" s="107"/>
      <c r="D113" s="108" t="s">
        <v>639</v>
      </c>
      <c r="E113" s="109" t="s">
        <v>602</v>
      </c>
      <c r="F113" s="110">
        <v>86</v>
      </c>
      <c r="G113" s="109" t="s">
        <v>626</v>
      </c>
      <c r="H113" s="109">
        <v>99</v>
      </c>
      <c r="I113" s="127">
        <v>140</v>
      </c>
      <c r="J113" s="128" t="s">
        <v>640</v>
      </c>
      <c r="K113" s="129">
        <f t="shared" si="51"/>
        <v>13</v>
      </c>
      <c r="L113" s="130">
        <f t="shared" si="52"/>
        <v>0.15116279069767441</v>
      </c>
      <c r="M113" s="131" t="s">
        <v>601</v>
      </c>
      <c r="N113" s="132">
        <v>41939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10</v>
      </c>
      <c r="B114" s="107">
        <v>41926</v>
      </c>
      <c r="C114" s="107"/>
      <c r="D114" s="108" t="s">
        <v>641</v>
      </c>
      <c r="E114" s="109" t="s">
        <v>602</v>
      </c>
      <c r="F114" s="110">
        <v>496.6</v>
      </c>
      <c r="G114" s="109" t="s">
        <v>626</v>
      </c>
      <c r="H114" s="109">
        <v>621</v>
      </c>
      <c r="I114" s="127">
        <v>580</v>
      </c>
      <c r="J114" s="128" t="s">
        <v>627</v>
      </c>
      <c r="K114" s="129">
        <f t="shared" si="51"/>
        <v>124.39999999999998</v>
      </c>
      <c r="L114" s="130">
        <f t="shared" si="52"/>
        <v>0.25050342327829234</v>
      </c>
      <c r="M114" s="131" t="s">
        <v>601</v>
      </c>
      <c r="N114" s="132">
        <v>42605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11</v>
      </c>
      <c r="B115" s="107">
        <v>41926</v>
      </c>
      <c r="C115" s="107"/>
      <c r="D115" s="108" t="s">
        <v>642</v>
      </c>
      <c r="E115" s="109" t="s">
        <v>602</v>
      </c>
      <c r="F115" s="110">
        <v>2481.9</v>
      </c>
      <c r="G115" s="109" t="s">
        <v>626</v>
      </c>
      <c r="H115" s="109">
        <v>2840</v>
      </c>
      <c r="I115" s="127">
        <v>2870</v>
      </c>
      <c r="J115" s="128" t="s">
        <v>643</v>
      </c>
      <c r="K115" s="129">
        <f t="shared" si="51"/>
        <v>358.09999999999991</v>
      </c>
      <c r="L115" s="130">
        <f t="shared" si="52"/>
        <v>0.14428462065353154</v>
      </c>
      <c r="M115" s="131" t="s">
        <v>601</v>
      </c>
      <c r="N115" s="132">
        <v>42017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12</v>
      </c>
      <c r="B116" s="107">
        <v>41928</v>
      </c>
      <c r="C116" s="107"/>
      <c r="D116" s="108" t="s">
        <v>644</v>
      </c>
      <c r="E116" s="109" t="s">
        <v>602</v>
      </c>
      <c r="F116" s="110">
        <v>84.5</v>
      </c>
      <c r="G116" s="109" t="s">
        <v>626</v>
      </c>
      <c r="H116" s="109">
        <v>93</v>
      </c>
      <c r="I116" s="127">
        <v>110</v>
      </c>
      <c r="J116" s="128" t="s">
        <v>645</v>
      </c>
      <c r="K116" s="129">
        <f t="shared" si="51"/>
        <v>8.5</v>
      </c>
      <c r="L116" s="130">
        <f t="shared" si="52"/>
        <v>0.10059171597633136</v>
      </c>
      <c r="M116" s="131" t="s">
        <v>601</v>
      </c>
      <c r="N116" s="132">
        <v>41939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13</v>
      </c>
      <c r="B117" s="107">
        <v>41928</v>
      </c>
      <c r="C117" s="107"/>
      <c r="D117" s="108" t="s">
        <v>646</v>
      </c>
      <c r="E117" s="109" t="s">
        <v>602</v>
      </c>
      <c r="F117" s="110">
        <v>401</v>
      </c>
      <c r="G117" s="109" t="s">
        <v>626</v>
      </c>
      <c r="H117" s="109">
        <v>428</v>
      </c>
      <c r="I117" s="127">
        <v>450</v>
      </c>
      <c r="J117" s="128" t="s">
        <v>647</v>
      </c>
      <c r="K117" s="129">
        <f t="shared" si="51"/>
        <v>27</v>
      </c>
      <c r="L117" s="130">
        <f t="shared" si="52"/>
        <v>6.7331670822942641E-2</v>
      </c>
      <c r="M117" s="131" t="s">
        <v>601</v>
      </c>
      <c r="N117" s="132">
        <v>42020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14</v>
      </c>
      <c r="B118" s="107">
        <v>41928</v>
      </c>
      <c r="C118" s="107"/>
      <c r="D118" s="108" t="s">
        <v>648</v>
      </c>
      <c r="E118" s="109" t="s">
        <v>602</v>
      </c>
      <c r="F118" s="110">
        <v>101</v>
      </c>
      <c r="G118" s="109" t="s">
        <v>626</v>
      </c>
      <c r="H118" s="109">
        <v>112</v>
      </c>
      <c r="I118" s="127">
        <v>120</v>
      </c>
      <c r="J118" s="128" t="s">
        <v>649</v>
      </c>
      <c r="K118" s="129">
        <f t="shared" si="51"/>
        <v>11</v>
      </c>
      <c r="L118" s="130">
        <f t="shared" si="52"/>
        <v>0.10891089108910891</v>
      </c>
      <c r="M118" s="131" t="s">
        <v>601</v>
      </c>
      <c r="N118" s="132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15</v>
      </c>
      <c r="B119" s="107">
        <v>41954</v>
      </c>
      <c r="C119" s="107"/>
      <c r="D119" s="108" t="s">
        <v>650</v>
      </c>
      <c r="E119" s="109" t="s">
        <v>602</v>
      </c>
      <c r="F119" s="110">
        <v>59</v>
      </c>
      <c r="G119" s="109" t="s">
        <v>626</v>
      </c>
      <c r="H119" s="109">
        <v>76</v>
      </c>
      <c r="I119" s="127">
        <v>76</v>
      </c>
      <c r="J119" s="128" t="s">
        <v>627</v>
      </c>
      <c r="K119" s="129">
        <f t="shared" si="51"/>
        <v>17</v>
      </c>
      <c r="L119" s="130">
        <f t="shared" si="52"/>
        <v>0.28813559322033899</v>
      </c>
      <c r="M119" s="131" t="s">
        <v>601</v>
      </c>
      <c r="N119" s="132">
        <v>43032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16</v>
      </c>
      <c r="B120" s="107">
        <v>41954</v>
      </c>
      <c r="C120" s="107"/>
      <c r="D120" s="108" t="s">
        <v>639</v>
      </c>
      <c r="E120" s="109" t="s">
        <v>602</v>
      </c>
      <c r="F120" s="110">
        <v>99</v>
      </c>
      <c r="G120" s="109" t="s">
        <v>626</v>
      </c>
      <c r="H120" s="109">
        <v>120</v>
      </c>
      <c r="I120" s="127">
        <v>120</v>
      </c>
      <c r="J120" s="128" t="s">
        <v>651</v>
      </c>
      <c r="K120" s="129">
        <f t="shared" si="51"/>
        <v>21</v>
      </c>
      <c r="L120" s="130">
        <f t="shared" si="52"/>
        <v>0.21212121212121213</v>
      </c>
      <c r="M120" s="131" t="s">
        <v>601</v>
      </c>
      <c r="N120" s="132">
        <v>41960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17</v>
      </c>
      <c r="B121" s="107">
        <v>41956</v>
      </c>
      <c r="C121" s="107"/>
      <c r="D121" s="108" t="s">
        <v>652</v>
      </c>
      <c r="E121" s="109" t="s">
        <v>602</v>
      </c>
      <c r="F121" s="110">
        <v>22</v>
      </c>
      <c r="G121" s="109" t="s">
        <v>626</v>
      </c>
      <c r="H121" s="109">
        <v>33.549999999999997</v>
      </c>
      <c r="I121" s="127">
        <v>32</v>
      </c>
      <c r="J121" s="128" t="s">
        <v>653</v>
      </c>
      <c r="K121" s="129">
        <f t="shared" si="51"/>
        <v>11.549999999999997</v>
      </c>
      <c r="L121" s="130">
        <f t="shared" si="52"/>
        <v>0.52499999999999991</v>
      </c>
      <c r="M121" s="131" t="s">
        <v>601</v>
      </c>
      <c r="N121" s="132">
        <v>42188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18</v>
      </c>
      <c r="B122" s="107">
        <v>41976</v>
      </c>
      <c r="C122" s="107"/>
      <c r="D122" s="108" t="s">
        <v>654</v>
      </c>
      <c r="E122" s="109" t="s">
        <v>602</v>
      </c>
      <c r="F122" s="110">
        <v>440</v>
      </c>
      <c r="G122" s="109" t="s">
        <v>626</v>
      </c>
      <c r="H122" s="109">
        <v>520</v>
      </c>
      <c r="I122" s="127">
        <v>520</v>
      </c>
      <c r="J122" s="128" t="s">
        <v>655</v>
      </c>
      <c r="K122" s="129">
        <f t="shared" si="51"/>
        <v>80</v>
      </c>
      <c r="L122" s="130">
        <f t="shared" si="52"/>
        <v>0.18181818181818182</v>
      </c>
      <c r="M122" s="131" t="s">
        <v>601</v>
      </c>
      <c r="N122" s="132">
        <v>42208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19</v>
      </c>
      <c r="B123" s="107">
        <v>41976</v>
      </c>
      <c r="C123" s="107"/>
      <c r="D123" s="108" t="s">
        <v>656</v>
      </c>
      <c r="E123" s="109" t="s">
        <v>602</v>
      </c>
      <c r="F123" s="110">
        <v>360</v>
      </c>
      <c r="G123" s="109" t="s">
        <v>626</v>
      </c>
      <c r="H123" s="109">
        <v>427</v>
      </c>
      <c r="I123" s="127">
        <v>425</v>
      </c>
      <c r="J123" s="128" t="s">
        <v>657</v>
      </c>
      <c r="K123" s="129">
        <f t="shared" si="51"/>
        <v>67</v>
      </c>
      <c r="L123" s="130">
        <f t="shared" si="52"/>
        <v>0.18611111111111112</v>
      </c>
      <c r="M123" s="131" t="s">
        <v>601</v>
      </c>
      <c r="N123" s="132">
        <v>42058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20</v>
      </c>
      <c r="B124" s="107">
        <v>42012</v>
      </c>
      <c r="C124" s="107"/>
      <c r="D124" s="108" t="s">
        <v>658</v>
      </c>
      <c r="E124" s="109" t="s">
        <v>602</v>
      </c>
      <c r="F124" s="110">
        <v>360</v>
      </c>
      <c r="G124" s="109" t="s">
        <v>626</v>
      </c>
      <c r="H124" s="109">
        <v>455</v>
      </c>
      <c r="I124" s="127">
        <v>420</v>
      </c>
      <c r="J124" s="128" t="s">
        <v>659</v>
      </c>
      <c r="K124" s="129">
        <f t="shared" si="51"/>
        <v>95</v>
      </c>
      <c r="L124" s="130">
        <f t="shared" si="52"/>
        <v>0.2638888888888889</v>
      </c>
      <c r="M124" s="131" t="s">
        <v>601</v>
      </c>
      <c r="N124" s="132">
        <v>42024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21</v>
      </c>
      <c r="B125" s="107">
        <v>42012</v>
      </c>
      <c r="C125" s="107"/>
      <c r="D125" s="108" t="s">
        <v>660</v>
      </c>
      <c r="E125" s="109" t="s">
        <v>602</v>
      </c>
      <c r="F125" s="110">
        <v>130</v>
      </c>
      <c r="G125" s="109"/>
      <c r="H125" s="109">
        <v>175.5</v>
      </c>
      <c r="I125" s="127">
        <v>165</v>
      </c>
      <c r="J125" s="128" t="s">
        <v>661</v>
      </c>
      <c r="K125" s="129">
        <f t="shared" si="51"/>
        <v>45.5</v>
      </c>
      <c r="L125" s="130">
        <f t="shared" si="52"/>
        <v>0.35</v>
      </c>
      <c r="M125" s="131" t="s">
        <v>601</v>
      </c>
      <c r="N125" s="132">
        <v>43088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22</v>
      </c>
      <c r="B126" s="107">
        <v>42040</v>
      </c>
      <c r="C126" s="107"/>
      <c r="D126" s="108" t="s">
        <v>391</v>
      </c>
      <c r="E126" s="109" t="s">
        <v>625</v>
      </c>
      <c r="F126" s="110">
        <v>98</v>
      </c>
      <c r="G126" s="109"/>
      <c r="H126" s="109">
        <v>120</v>
      </c>
      <c r="I126" s="127">
        <v>120</v>
      </c>
      <c r="J126" s="128" t="s">
        <v>627</v>
      </c>
      <c r="K126" s="129">
        <f t="shared" si="51"/>
        <v>22</v>
      </c>
      <c r="L126" s="130">
        <f t="shared" si="52"/>
        <v>0.22448979591836735</v>
      </c>
      <c r="M126" s="131" t="s">
        <v>601</v>
      </c>
      <c r="N126" s="132">
        <v>42753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23</v>
      </c>
      <c r="B127" s="107">
        <v>42040</v>
      </c>
      <c r="C127" s="107"/>
      <c r="D127" s="108" t="s">
        <v>662</v>
      </c>
      <c r="E127" s="109" t="s">
        <v>625</v>
      </c>
      <c r="F127" s="110">
        <v>196</v>
      </c>
      <c r="G127" s="109"/>
      <c r="H127" s="109">
        <v>262</v>
      </c>
      <c r="I127" s="127">
        <v>255</v>
      </c>
      <c r="J127" s="128" t="s">
        <v>627</v>
      </c>
      <c r="K127" s="129">
        <f t="shared" si="51"/>
        <v>66</v>
      </c>
      <c r="L127" s="130">
        <f t="shared" si="52"/>
        <v>0.33673469387755101</v>
      </c>
      <c r="M127" s="131" t="s">
        <v>601</v>
      </c>
      <c r="N127" s="132">
        <v>42599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24</v>
      </c>
      <c r="B128" s="111">
        <v>42067</v>
      </c>
      <c r="C128" s="111"/>
      <c r="D128" s="112" t="s">
        <v>390</v>
      </c>
      <c r="E128" s="113" t="s">
        <v>625</v>
      </c>
      <c r="F128" s="114">
        <v>235</v>
      </c>
      <c r="G128" s="114"/>
      <c r="H128" s="115">
        <v>77</v>
      </c>
      <c r="I128" s="133" t="s">
        <v>663</v>
      </c>
      <c r="J128" s="134" t="s">
        <v>664</v>
      </c>
      <c r="K128" s="135">
        <f t="shared" si="51"/>
        <v>-158</v>
      </c>
      <c r="L128" s="136">
        <f t="shared" si="52"/>
        <v>-0.67234042553191486</v>
      </c>
      <c r="M128" s="137" t="s">
        <v>665</v>
      </c>
      <c r="N128" s="138">
        <v>43522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25</v>
      </c>
      <c r="B129" s="107">
        <v>42067</v>
      </c>
      <c r="C129" s="107"/>
      <c r="D129" s="108" t="s">
        <v>482</v>
      </c>
      <c r="E129" s="109" t="s">
        <v>625</v>
      </c>
      <c r="F129" s="110">
        <v>185</v>
      </c>
      <c r="G129" s="109"/>
      <c r="H129" s="109">
        <v>224</v>
      </c>
      <c r="I129" s="127" t="s">
        <v>666</v>
      </c>
      <c r="J129" s="128" t="s">
        <v>627</v>
      </c>
      <c r="K129" s="129">
        <f t="shared" si="51"/>
        <v>39</v>
      </c>
      <c r="L129" s="130">
        <f t="shared" si="52"/>
        <v>0.21081081081081082</v>
      </c>
      <c r="M129" s="131" t="s">
        <v>601</v>
      </c>
      <c r="N129" s="132">
        <v>42647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366">
        <v>26</v>
      </c>
      <c r="B130" s="116">
        <v>42090</v>
      </c>
      <c r="C130" s="116"/>
      <c r="D130" s="117" t="s">
        <v>667</v>
      </c>
      <c r="E130" s="118" t="s">
        <v>625</v>
      </c>
      <c r="F130" s="119">
        <v>49.5</v>
      </c>
      <c r="G130" s="120"/>
      <c r="H130" s="120">
        <v>15.85</v>
      </c>
      <c r="I130" s="120">
        <v>67</v>
      </c>
      <c r="J130" s="139" t="s">
        <v>668</v>
      </c>
      <c r="K130" s="120">
        <f t="shared" si="51"/>
        <v>-33.65</v>
      </c>
      <c r="L130" s="140">
        <f t="shared" si="52"/>
        <v>-0.67979797979797973</v>
      </c>
      <c r="M130" s="137" t="s">
        <v>665</v>
      </c>
      <c r="N130" s="141">
        <v>43627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27</v>
      </c>
      <c r="B131" s="107">
        <v>42093</v>
      </c>
      <c r="C131" s="107"/>
      <c r="D131" s="108" t="s">
        <v>669</v>
      </c>
      <c r="E131" s="109" t="s">
        <v>625</v>
      </c>
      <c r="F131" s="110">
        <v>183.5</v>
      </c>
      <c r="G131" s="109"/>
      <c r="H131" s="109">
        <v>219</v>
      </c>
      <c r="I131" s="127">
        <v>218</v>
      </c>
      <c r="J131" s="128" t="s">
        <v>670</v>
      </c>
      <c r="K131" s="129">
        <f t="shared" si="51"/>
        <v>35.5</v>
      </c>
      <c r="L131" s="130">
        <f t="shared" si="52"/>
        <v>0.19346049046321526</v>
      </c>
      <c r="M131" s="131" t="s">
        <v>601</v>
      </c>
      <c r="N131" s="132">
        <v>42103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28</v>
      </c>
      <c r="B132" s="107">
        <v>42114</v>
      </c>
      <c r="C132" s="107"/>
      <c r="D132" s="108" t="s">
        <v>671</v>
      </c>
      <c r="E132" s="109" t="s">
        <v>625</v>
      </c>
      <c r="F132" s="110">
        <f>(227+237)/2</f>
        <v>232</v>
      </c>
      <c r="G132" s="109"/>
      <c r="H132" s="109">
        <v>298</v>
      </c>
      <c r="I132" s="127">
        <v>298</v>
      </c>
      <c r="J132" s="128" t="s">
        <v>627</v>
      </c>
      <c r="K132" s="129">
        <f t="shared" si="51"/>
        <v>66</v>
      </c>
      <c r="L132" s="130">
        <f t="shared" si="52"/>
        <v>0.28448275862068967</v>
      </c>
      <c r="M132" s="131" t="s">
        <v>601</v>
      </c>
      <c r="N132" s="132">
        <v>42823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29</v>
      </c>
      <c r="B133" s="107">
        <v>42128</v>
      </c>
      <c r="C133" s="107"/>
      <c r="D133" s="108" t="s">
        <v>672</v>
      </c>
      <c r="E133" s="109" t="s">
        <v>602</v>
      </c>
      <c r="F133" s="110">
        <v>385</v>
      </c>
      <c r="G133" s="109"/>
      <c r="H133" s="109">
        <f>212.5+331</f>
        <v>543.5</v>
      </c>
      <c r="I133" s="127">
        <v>510</v>
      </c>
      <c r="J133" s="128" t="s">
        <v>673</v>
      </c>
      <c r="K133" s="129">
        <f t="shared" si="51"/>
        <v>158.5</v>
      </c>
      <c r="L133" s="130">
        <f t="shared" si="52"/>
        <v>0.41168831168831171</v>
      </c>
      <c r="M133" s="131" t="s">
        <v>601</v>
      </c>
      <c r="N133" s="132">
        <v>42235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30</v>
      </c>
      <c r="B134" s="107">
        <v>42128</v>
      </c>
      <c r="C134" s="107"/>
      <c r="D134" s="108" t="s">
        <v>674</v>
      </c>
      <c r="E134" s="109" t="s">
        <v>602</v>
      </c>
      <c r="F134" s="110">
        <v>115.5</v>
      </c>
      <c r="G134" s="109"/>
      <c r="H134" s="109">
        <v>146</v>
      </c>
      <c r="I134" s="127">
        <v>142</v>
      </c>
      <c r="J134" s="128" t="s">
        <v>675</v>
      </c>
      <c r="K134" s="129">
        <f t="shared" si="51"/>
        <v>30.5</v>
      </c>
      <c r="L134" s="130">
        <f t="shared" si="52"/>
        <v>0.26406926406926406</v>
      </c>
      <c r="M134" s="131" t="s">
        <v>601</v>
      </c>
      <c r="N134" s="132">
        <v>42202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31</v>
      </c>
      <c r="B135" s="107">
        <v>42151</v>
      </c>
      <c r="C135" s="107"/>
      <c r="D135" s="108" t="s">
        <v>676</v>
      </c>
      <c r="E135" s="109" t="s">
        <v>602</v>
      </c>
      <c r="F135" s="110">
        <v>237.5</v>
      </c>
      <c r="G135" s="109"/>
      <c r="H135" s="109">
        <v>279.5</v>
      </c>
      <c r="I135" s="127">
        <v>278</v>
      </c>
      <c r="J135" s="128" t="s">
        <v>627</v>
      </c>
      <c r="K135" s="129">
        <f t="shared" si="51"/>
        <v>42</v>
      </c>
      <c r="L135" s="130">
        <f t="shared" si="52"/>
        <v>0.17684210526315788</v>
      </c>
      <c r="M135" s="131" t="s">
        <v>601</v>
      </c>
      <c r="N135" s="132">
        <v>42222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32</v>
      </c>
      <c r="B136" s="107">
        <v>42174</v>
      </c>
      <c r="C136" s="107"/>
      <c r="D136" s="108" t="s">
        <v>646</v>
      </c>
      <c r="E136" s="109" t="s">
        <v>625</v>
      </c>
      <c r="F136" s="110">
        <v>340</v>
      </c>
      <c r="G136" s="109"/>
      <c r="H136" s="109">
        <v>448</v>
      </c>
      <c r="I136" s="127">
        <v>448</v>
      </c>
      <c r="J136" s="128" t="s">
        <v>627</v>
      </c>
      <c r="K136" s="129">
        <f t="shared" si="51"/>
        <v>108</v>
      </c>
      <c r="L136" s="130">
        <f t="shared" si="52"/>
        <v>0.31764705882352939</v>
      </c>
      <c r="M136" s="131" t="s">
        <v>601</v>
      </c>
      <c r="N136" s="132">
        <v>43018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33</v>
      </c>
      <c r="B137" s="107">
        <v>42191</v>
      </c>
      <c r="C137" s="107"/>
      <c r="D137" s="108" t="s">
        <v>677</v>
      </c>
      <c r="E137" s="109" t="s">
        <v>625</v>
      </c>
      <c r="F137" s="110">
        <v>390</v>
      </c>
      <c r="G137" s="109"/>
      <c r="H137" s="109">
        <v>460</v>
      </c>
      <c r="I137" s="127">
        <v>460</v>
      </c>
      <c r="J137" s="128" t="s">
        <v>627</v>
      </c>
      <c r="K137" s="129">
        <f t="shared" ref="K137:K157" si="53">H137-F137</f>
        <v>70</v>
      </c>
      <c r="L137" s="130">
        <f t="shared" ref="L137:L157" si="54">K137/F137</f>
        <v>0.17948717948717949</v>
      </c>
      <c r="M137" s="131" t="s">
        <v>601</v>
      </c>
      <c r="N137" s="132">
        <v>42478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34</v>
      </c>
      <c r="B138" s="111">
        <v>42195</v>
      </c>
      <c r="C138" s="111"/>
      <c r="D138" s="112" t="s">
        <v>678</v>
      </c>
      <c r="E138" s="113" t="s">
        <v>625</v>
      </c>
      <c r="F138" s="114">
        <v>122.5</v>
      </c>
      <c r="G138" s="114"/>
      <c r="H138" s="115">
        <v>61</v>
      </c>
      <c r="I138" s="133">
        <v>172</v>
      </c>
      <c r="J138" s="134" t="s">
        <v>679</v>
      </c>
      <c r="K138" s="135">
        <f t="shared" si="53"/>
        <v>-61.5</v>
      </c>
      <c r="L138" s="136">
        <f t="shared" si="54"/>
        <v>-0.50204081632653064</v>
      </c>
      <c r="M138" s="137" t="s">
        <v>665</v>
      </c>
      <c r="N138" s="138">
        <v>43333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35</v>
      </c>
      <c r="B139" s="107">
        <v>42219</v>
      </c>
      <c r="C139" s="107"/>
      <c r="D139" s="108" t="s">
        <v>680</v>
      </c>
      <c r="E139" s="109" t="s">
        <v>625</v>
      </c>
      <c r="F139" s="110">
        <v>297.5</v>
      </c>
      <c r="G139" s="109"/>
      <c r="H139" s="109">
        <v>350</v>
      </c>
      <c r="I139" s="127">
        <v>360</v>
      </c>
      <c r="J139" s="128" t="s">
        <v>681</v>
      </c>
      <c r="K139" s="129">
        <f t="shared" si="53"/>
        <v>52.5</v>
      </c>
      <c r="L139" s="130">
        <f t="shared" si="54"/>
        <v>0.17647058823529413</v>
      </c>
      <c r="M139" s="131" t="s">
        <v>601</v>
      </c>
      <c r="N139" s="132">
        <v>42232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36</v>
      </c>
      <c r="B140" s="107">
        <v>42219</v>
      </c>
      <c r="C140" s="107"/>
      <c r="D140" s="108" t="s">
        <v>682</v>
      </c>
      <c r="E140" s="109" t="s">
        <v>625</v>
      </c>
      <c r="F140" s="110">
        <v>115.5</v>
      </c>
      <c r="G140" s="109"/>
      <c r="H140" s="109">
        <v>149</v>
      </c>
      <c r="I140" s="127">
        <v>140</v>
      </c>
      <c r="J140" s="142" t="s">
        <v>683</v>
      </c>
      <c r="K140" s="129">
        <f t="shared" si="53"/>
        <v>33.5</v>
      </c>
      <c r="L140" s="130">
        <f t="shared" si="54"/>
        <v>0.29004329004329005</v>
      </c>
      <c r="M140" s="131" t="s">
        <v>601</v>
      </c>
      <c r="N140" s="132">
        <v>42740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37</v>
      </c>
      <c r="B141" s="107">
        <v>42251</v>
      </c>
      <c r="C141" s="107"/>
      <c r="D141" s="108" t="s">
        <v>676</v>
      </c>
      <c r="E141" s="109" t="s">
        <v>625</v>
      </c>
      <c r="F141" s="110">
        <v>226</v>
      </c>
      <c r="G141" s="109"/>
      <c r="H141" s="109">
        <v>292</v>
      </c>
      <c r="I141" s="127">
        <v>292</v>
      </c>
      <c r="J141" s="128" t="s">
        <v>684</v>
      </c>
      <c r="K141" s="129">
        <f t="shared" si="53"/>
        <v>66</v>
      </c>
      <c r="L141" s="130">
        <f t="shared" si="54"/>
        <v>0.29203539823008851</v>
      </c>
      <c r="M141" s="131" t="s">
        <v>601</v>
      </c>
      <c r="N141" s="132">
        <v>42286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38</v>
      </c>
      <c r="B142" s="107">
        <v>42254</v>
      </c>
      <c r="C142" s="107"/>
      <c r="D142" s="108" t="s">
        <v>671</v>
      </c>
      <c r="E142" s="109" t="s">
        <v>625</v>
      </c>
      <c r="F142" s="110">
        <v>232.5</v>
      </c>
      <c r="G142" s="109"/>
      <c r="H142" s="109">
        <v>312.5</v>
      </c>
      <c r="I142" s="127">
        <v>310</v>
      </c>
      <c r="J142" s="128" t="s">
        <v>627</v>
      </c>
      <c r="K142" s="129">
        <f t="shared" si="53"/>
        <v>80</v>
      </c>
      <c r="L142" s="130">
        <f t="shared" si="54"/>
        <v>0.34408602150537637</v>
      </c>
      <c r="M142" s="131" t="s">
        <v>601</v>
      </c>
      <c r="N142" s="132">
        <v>42823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39</v>
      </c>
      <c r="B143" s="107">
        <v>42268</v>
      </c>
      <c r="C143" s="107"/>
      <c r="D143" s="108" t="s">
        <v>685</v>
      </c>
      <c r="E143" s="109" t="s">
        <v>625</v>
      </c>
      <c r="F143" s="110">
        <v>196.5</v>
      </c>
      <c r="G143" s="109"/>
      <c r="H143" s="109">
        <v>238</v>
      </c>
      <c r="I143" s="127">
        <v>238</v>
      </c>
      <c r="J143" s="128" t="s">
        <v>684</v>
      </c>
      <c r="K143" s="129">
        <f t="shared" si="53"/>
        <v>41.5</v>
      </c>
      <c r="L143" s="130">
        <f t="shared" si="54"/>
        <v>0.21119592875318066</v>
      </c>
      <c r="M143" s="131" t="s">
        <v>601</v>
      </c>
      <c r="N143" s="132">
        <v>42291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40</v>
      </c>
      <c r="B144" s="107">
        <v>42271</v>
      </c>
      <c r="C144" s="107"/>
      <c r="D144" s="108" t="s">
        <v>624</v>
      </c>
      <c r="E144" s="109" t="s">
        <v>625</v>
      </c>
      <c r="F144" s="110">
        <v>65</v>
      </c>
      <c r="G144" s="109"/>
      <c r="H144" s="109">
        <v>82</v>
      </c>
      <c r="I144" s="127">
        <v>82</v>
      </c>
      <c r="J144" s="128" t="s">
        <v>684</v>
      </c>
      <c r="K144" s="129">
        <f t="shared" si="53"/>
        <v>17</v>
      </c>
      <c r="L144" s="130">
        <f t="shared" si="54"/>
        <v>0.26153846153846155</v>
      </c>
      <c r="M144" s="131" t="s">
        <v>601</v>
      </c>
      <c r="N144" s="132">
        <v>42578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41</v>
      </c>
      <c r="B145" s="107">
        <v>42291</v>
      </c>
      <c r="C145" s="107"/>
      <c r="D145" s="108" t="s">
        <v>686</v>
      </c>
      <c r="E145" s="109" t="s">
        <v>625</v>
      </c>
      <c r="F145" s="110">
        <v>144</v>
      </c>
      <c r="G145" s="109"/>
      <c r="H145" s="109">
        <v>182.5</v>
      </c>
      <c r="I145" s="127">
        <v>181</v>
      </c>
      <c r="J145" s="128" t="s">
        <v>684</v>
      </c>
      <c r="K145" s="129">
        <f t="shared" si="53"/>
        <v>38.5</v>
      </c>
      <c r="L145" s="130">
        <f t="shared" si="54"/>
        <v>0.2673611111111111</v>
      </c>
      <c r="M145" s="131" t="s">
        <v>601</v>
      </c>
      <c r="N145" s="132">
        <v>42817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42</v>
      </c>
      <c r="B146" s="107">
        <v>42291</v>
      </c>
      <c r="C146" s="107"/>
      <c r="D146" s="108" t="s">
        <v>687</v>
      </c>
      <c r="E146" s="109" t="s">
        <v>625</v>
      </c>
      <c r="F146" s="110">
        <v>264</v>
      </c>
      <c r="G146" s="109"/>
      <c r="H146" s="109">
        <v>311</v>
      </c>
      <c r="I146" s="127">
        <v>311</v>
      </c>
      <c r="J146" s="128" t="s">
        <v>684</v>
      </c>
      <c r="K146" s="129">
        <f t="shared" si="53"/>
        <v>47</v>
      </c>
      <c r="L146" s="130">
        <f t="shared" si="54"/>
        <v>0.17803030303030304</v>
      </c>
      <c r="M146" s="131" t="s">
        <v>601</v>
      </c>
      <c r="N146" s="132">
        <v>42604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43</v>
      </c>
      <c r="B147" s="107">
        <v>42318</v>
      </c>
      <c r="C147" s="107"/>
      <c r="D147" s="108" t="s">
        <v>688</v>
      </c>
      <c r="E147" s="109" t="s">
        <v>602</v>
      </c>
      <c r="F147" s="110">
        <v>549.5</v>
      </c>
      <c r="G147" s="109"/>
      <c r="H147" s="109">
        <v>630</v>
      </c>
      <c r="I147" s="127">
        <v>630</v>
      </c>
      <c r="J147" s="128" t="s">
        <v>684</v>
      </c>
      <c r="K147" s="129">
        <f t="shared" si="53"/>
        <v>80.5</v>
      </c>
      <c r="L147" s="130">
        <f t="shared" si="54"/>
        <v>0.1464968152866242</v>
      </c>
      <c r="M147" s="131" t="s">
        <v>601</v>
      </c>
      <c r="N147" s="132">
        <v>42419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44</v>
      </c>
      <c r="B148" s="107">
        <v>42342</v>
      </c>
      <c r="C148" s="107"/>
      <c r="D148" s="108" t="s">
        <v>689</v>
      </c>
      <c r="E148" s="109" t="s">
        <v>625</v>
      </c>
      <c r="F148" s="110">
        <v>1027.5</v>
      </c>
      <c r="G148" s="109"/>
      <c r="H148" s="109">
        <v>1315</v>
      </c>
      <c r="I148" s="127">
        <v>1250</v>
      </c>
      <c r="J148" s="128" t="s">
        <v>684</v>
      </c>
      <c r="K148" s="129">
        <f t="shared" si="53"/>
        <v>287.5</v>
      </c>
      <c r="L148" s="130">
        <f t="shared" si="54"/>
        <v>0.27980535279805352</v>
      </c>
      <c r="M148" s="131" t="s">
        <v>601</v>
      </c>
      <c r="N148" s="132">
        <v>43244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45</v>
      </c>
      <c r="B149" s="107">
        <v>42367</v>
      </c>
      <c r="C149" s="107"/>
      <c r="D149" s="108" t="s">
        <v>690</v>
      </c>
      <c r="E149" s="109" t="s">
        <v>625</v>
      </c>
      <c r="F149" s="110">
        <v>465</v>
      </c>
      <c r="G149" s="109"/>
      <c r="H149" s="109">
        <v>540</v>
      </c>
      <c r="I149" s="127">
        <v>540</v>
      </c>
      <c r="J149" s="128" t="s">
        <v>684</v>
      </c>
      <c r="K149" s="129">
        <f t="shared" si="53"/>
        <v>75</v>
      </c>
      <c r="L149" s="130">
        <f t="shared" si="54"/>
        <v>0.16129032258064516</v>
      </c>
      <c r="M149" s="131" t="s">
        <v>601</v>
      </c>
      <c r="N149" s="132">
        <v>42530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46</v>
      </c>
      <c r="B150" s="107">
        <v>42380</v>
      </c>
      <c r="C150" s="107"/>
      <c r="D150" s="108" t="s">
        <v>391</v>
      </c>
      <c r="E150" s="109" t="s">
        <v>602</v>
      </c>
      <c r="F150" s="110">
        <v>81</v>
      </c>
      <c r="G150" s="109"/>
      <c r="H150" s="109">
        <v>110</v>
      </c>
      <c r="I150" s="127">
        <v>110</v>
      </c>
      <c r="J150" s="128" t="s">
        <v>684</v>
      </c>
      <c r="K150" s="129">
        <f t="shared" si="53"/>
        <v>29</v>
      </c>
      <c r="L150" s="130">
        <f t="shared" si="54"/>
        <v>0.35802469135802467</v>
      </c>
      <c r="M150" s="131" t="s">
        <v>601</v>
      </c>
      <c r="N150" s="132">
        <v>42745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47</v>
      </c>
      <c r="B151" s="107">
        <v>42382</v>
      </c>
      <c r="C151" s="107"/>
      <c r="D151" s="108" t="s">
        <v>691</v>
      </c>
      <c r="E151" s="109" t="s">
        <v>602</v>
      </c>
      <c r="F151" s="110">
        <v>417.5</v>
      </c>
      <c r="G151" s="109"/>
      <c r="H151" s="109">
        <v>547</v>
      </c>
      <c r="I151" s="127">
        <v>535</v>
      </c>
      <c r="J151" s="128" t="s">
        <v>684</v>
      </c>
      <c r="K151" s="129">
        <f t="shared" si="53"/>
        <v>129.5</v>
      </c>
      <c r="L151" s="130">
        <f t="shared" si="54"/>
        <v>0.31017964071856285</v>
      </c>
      <c r="M151" s="131" t="s">
        <v>601</v>
      </c>
      <c r="N151" s="132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48</v>
      </c>
      <c r="B152" s="107">
        <v>42408</v>
      </c>
      <c r="C152" s="107"/>
      <c r="D152" s="108" t="s">
        <v>692</v>
      </c>
      <c r="E152" s="109" t="s">
        <v>625</v>
      </c>
      <c r="F152" s="110">
        <v>650</v>
      </c>
      <c r="G152" s="109"/>
      <c r="H152" s="109">
        <v>800</v>
      </c>
      <c r="I152" s="127">
        <v>800</v>
      </c>
      <c r="J152" s="128" t="s">
        <v>684</v>
      </c>
      <c r="K152" s="129">
        <f t="shared" si="53"/>
        <v>150</v>
      </c>
      <c r="L152" s="130">
        <f t="shared" si="54"/>
        <v>0.23076923076923078</v>
      </c>
      <c r="M152" s="131" t="s">
        <v>601</v>
      </c>
      <c r="N152" s="132">
        <v>43154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49</v>
      </c>
      <c r="B153" s="107">
        <v>42433</v>
      </c>
      <c r="C153" s="107"/>
      <c r="D153" s="108" t="s">
        <v>198</v>
      </c>
      <c r="E153" s="109" t="s">
        <v>625</v>
      </c>
      <c r="F153" s="110">
        <v>437.5</v>
      </c>
      <c r="G153" s="109"/>
      <c r="H153" s="109">
        <v>504.5</v>
      </c>
      <c r="I153" s="127">
        <v>522</v>
      </c>
      <c r="J153" s="128" t="s">
        <v>693</v>
      </c>
      <c r="K153" s="129">
        <f t="shared" si="53"/>
        <v>67</v>
      </c>
      <c r="L153" s="130">
        <f t="shared" si="54"/>
        <v>0.15314285714285714</v>
      </c>
      <c r="M153" s="131" t="s">
        <v>601</v>
      </c>
      <c r="N153" s="132">
        <v>42480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50</v>
      </c>
      <c r="B154" s="107">
        <v>42438</v>
      </c>
      <c r="C154" s="107"/>
      <c r="D154" s="108" t="s">
        <v>694</v>
      </c>
      <c r="E154" s="109" t="s">
        <v>625</v>
      </c>
      <c r="F154" s="110">
        <v>189.5</v>
      </c>
      <c r="G154" s="109"/>
      <c r="H154" s="109">
        <v>218</v>
      </c>
      <c r="I154" s="127">
        <v>218</v>
      </c>
      <c r="J154" s="128" t="s">
        <v>684</v>
      </c>
      <c r="K154" s="129">
        <f t="shared" si="53"/>
        <v>28.5</v>
      </c>
      <c r="L154" s="130">
        <f t="shared" si="54"/>
        <v>0.15039577836411611</v>
      </c>
      <c r="M154" s="131" t="s">
        <v>601</v>
      </c>
      <c r="N154" s="132">
        <v>43034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366">
        <v>51</v>
      </c>
      <c r="B155" s="116">
        <v>42471</v>
      </c>
      <c r="C155" s="116"/>
      <c r="D155" s="117" t="s">
        <v>695</v>
      </c>
      <c r="E155" s="118" t="s">
        <v>625</v>
      </c>
      <c r="F155" s="119">
        <v>36.5</v>
      </c>
      <c r="G155" s="120"/>
      <c r="H155" s="120">
        <v>15.85</v>
      </c>
      <c r="I155" s="120">
        <v>60</v>
      </c>
      <c r="J155" s="139" t="s">
        <v>696</v>
      </c>
      <c r="K155" s="135">
        <f t="shared" si="53"/>
        <v>-20.65</v>
      </c>
      <c r="L155" s="169">
        <f t="shared" si="54"/>
        <v>-0.5657534246575342</v>
      </c>
      <c r="M155" s="137" t="s">
        <v>665</v>
      </c>
      <c r="N155" s="170">
        <v>43627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52</v>
      </c>
      <c r="B156" s="107">
        <v>42472</v>
      </c>
      <c r="C156" s="107"/>
      <c r="D156" s="108" t="s">
        <v>697</v>
      </c>
      <c r="E156" s="109" t="s">
        <v>625</v>
      </c>
      <c r="F156" s="110">
        <v>93</v>
      </c>
      <c r="G156" s="109"/>
      <c r="H156" s="109">
        <v>149</v>
      </c>
      <c r="I156" s="127">
        <v>140</v>
      </c>
      <c r="J156" s="142" t="s">
        <v>698</v>
      </c>
      <c r="K156" s="129">
        <f t="shared" si="53"/>
        <v>56</v>
      </c>
      <c r="L156" s="130">
        <f t="shared" si="54"/>
        <v>0.60215053763440862</v>
      </c>
      <c r="M156" s="131" t="s">
        <v>601</v>
      </c>
      <c r="N156" s="132">
        <v>42740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53</v>
      </c>
      <c r="B157" s="107">
        <v>42472</v>
      </c>
      <c r="C157" s="107"/>
      <c r="D157" s="108" t="s">
        <v>699</v>
      </c>
      <c r="E157" s="109" t="s">
        <v>625</v>
      </c>
      <c r="F157" s="110">
        <v>130</v>
      </c>
      <c r="G157" s="109"/>
      <c r="H157" s="109">
        <v>150</v>
      </c>
      <c r="I157" s="127" t="s">
        <v>700</v>
      </c>
      <c r="J157" s="128" t="s">
        <v>684</v>
      </c>
      <c r="K157" s="129">
        <f t="shared" si="53"/>
        <v>20</v>
      </c>
      <c r="L157" s="130">
        <f t="shared" si="54"/>
        <v>0.15384615384615385</v>
      </c>
      <c r="M157" s="131" t="s">
        <v>601</v>
      </c>
      <c r="N157" s="132">
        <v>42564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54</v>
      </c>
      <c r="B158" s="107">
        <v>42473</v>
      </c>
      <c r="C158" s="107"/>
      <c r="D158" s="108" t="s">
        <v>355</v>
      </c>
      <c r="E158" s="109" t="s">
        <v>625</v>
      </c>
      <c r="F158" s="110">
        <v>196</v>
      </c>
      <c r="G158" s="109"/>
      <c r="H158" s="109">
        <v>299</v>
      </c>
      <c r="I158" s="127">
        <v>299</v>
      </c>
      <c r="J158" s="128" t="s">
        <v>684</v>
      </c>
      <c r="K158" s="129">
        <v>103</v>
      </c>
      <c r="L158" s="130">
        <v>0.52551020408163296</v>
      </c>
      <c r="M158" s="131" t="s">
        <v>601</v>
      </c>
      <c r="N158" s="132">
        <v>42620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55</v>
      </c>
      <c r="B159" s="107">
        <v>42473</v>
      </c>
      <c r="C159" s="107"/>
      <c r="D159" s="108" t="s">
        <v>758</v>
      </c>
      <c r="E159" s="109" t="s">
        <v>625</v>
      </c>
      <c r="F159" s="110">
        <v>88</v>
      </c>
      <c r="G159" s="109"/>
      <c r="H159" s="109">
        <v>103</v>
      </c>
      <c r="I159" s="127">
        <v>103</v>
      </c>
      <c r="J159" s="128" t="s">
        <v>684</v>
      </c>
      <c r="K159" s="129">
        <v>15</v>
      </c>
      <c r="L159" s="130">
        <v>0.170454545454545</v>
      </c>
      <c r="M159" s="131" t="s">
        <v>601</v>
      </c>
      <c r="N159" s="132">
        <v>42530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56</v>
      </c>
      <c r="B160" s="107">
        <v>42492</v>
      </c>
      <c r="C160" s="107"/>
      <c r="D160" s="108" t="s">
        <v>701</v>
      </c>
      <c r="E160" s="109" t="s">
        <v>625</v>
      </c>
      <c r="F160" s="110">
        <v>127.5</v>
      </c>
      <c r="G160" s="109"/>
      <c r="H160" s="109">
        <v>148</v>
      </c>
      <c r="I160" s="127" t="s">
        <v>702</v>
      </c>
      <c r="J160" s="128" t="s">
        <v>684</v>
      </c>
      <c r="K160" s="129">
        <f>H160-F160</f>
        <v>20.5</v>
      </c>
      <c r="L160" s="130">
        <f>K160/F160</f>
        <v>0.16078431372549021</v>
      </c>
      <c r="M160" s="131" t="s">
        <v>601</v>
      </c>
      <c r="N160" s="132">
        <v>42564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57</v>
      </c>
      <c r="B161" s="107">
        <v>42493</v>
      </c>
      <c r="C161" s="107"/>
      <c r="D161" s="108" t="s">
        <v>703</v>
      </c>
      <c r="E161" s="109" t="s">
        <v>625</v>
      </c>
      <c r="F161" s="110">
        <v>675</v>
      </c>
      <c r="G161" s="109"/>
      <c r="H161" s="109">
        <v>815</v>
      </c>
      <c r="I161" s="127" t="s">
        <v>704</v>
      </c>
      <c r="J161" s="128" t="s">
        <v>684</v>
      </c>
      <c r="K161" s="129">
        <f>H161-F161</f>
        <v>140</v>
      </c>
      <c r="L161" s="130">
        <f>K161/F161</f>
        <v>0.2074074074074074</v>
      </c>
      <c r="M161" s="131" t="s">
        <v>601</v>
      </c>
      <c r="N161" s="132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58</v>
      </c>
      <c r="B162" s="111">
        <v>42522</v>
      </c>
      <c r="C162" s="111"/>
      <c r="D162" s="112" t="s">
        <v>759</v>
      </c>
      <c r="E162" s="113" t="s">
        <v>625</v>
      </c>
      <c r="F162" s="114">
        <v>500</v>
      </c>
      <c r="G162" s="114"/>
      <c r="H162" s="115">
        <v>232.5</v>
      </c>
      <c r="I162" s="133" t="s">
        <v>760</v>
      </c>
      <c r="J162" s="134" t="s">
        <v>761</v>
      </c>
      <c r="K162" s="135">
        <f>H162-F162</f>
        <v>-267.5</v>
      </c>
      <c r="L162" s="136">
        <f>K162/F162</f>
        <v>-0.53500000000000003</v>
      </c>
      <c r="M162" s="137" t="s">
        <v>665</v>
      </c>
      <c r="N162" s="138">
        <v>43735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59</v>
      </c>
      <c r="B163" s="107">
        <v>42527</v>
      </c>
      <c r="C163" s="107"/>
      <c r="D163" s="108" t="s">
        <v>705</v>
      </c>
      <c r="E163" s="109" t="s">
        <v>625</v>
      </c>
      <c r="F163" s="110">
        <v>110</v>
      </c>
      <c r="G163" s="109"/>
      <c r="H163" s="109">
        <v>126.5</v>
      </c>
      <c r="I163" s="127">
        <v>125</v>
      </c>
      <c r="J163" s="128" t="s">
        <v>634</v>
      </c>
      <c r="K163" s="129">
        <f>H163-F163</f>
        <v>16.5</v>
      </c>
      <c r="L163" s="130">
        <f>K163/F163</f>
        <v>0.15</v>
      </c>
      <c r="M163" s="131" t="s">
        <v>601</v>
      </c>
      <c r="N163" s="132">
        <v>42552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60</v>
      </c>
      <c r="B164" s="107">
        <v>42538</v>
      </c>
      <c r="C164" s="107"/>
      <c r="D164" s="108" t="s">
        <v>706</v>
      </c>
      <c r="E164" s="109" t="s">
        <v>625</v>
      </c>
      <c r="F164" s="110">
        <v>44</v>
      </c>
      <c r="G164" s="109"/>
      <c r="H164" s="109">
        <v>69.5</v>
      </c>
      <c r="I164" s="127">
        <v>69.5</v>
      </c>
      <c r="J164" s="128" t="s">
        <v>707</v>
      </c>
      <c r="K164" s="129">
        <f>H164-F164</f>
        <v>25.5</v>
      </c>
      <c r="L164" s="130">
        <f>K164/F164</f>
        <v>0.57954545454545459</v>
      </c>
      <c r="M164" s="131" t="s">
        <v>601</v>
      </c>
      <c r="N164" s="132">
        <v>42977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61</v>
      </c>
      <c r="B165" s="107">
        <v>42549</v>
      </c>
      <c r="C165" s="107"/>
      <c r="D165" s="149" t="s">
        <v>762</v>
      </c>
      <c r="E165" s="109" t="s">
        <v>625</v>
      </c>
      <c r="F165" s="110">
        <v>262.5</v>
      </c>
      <c r="G165" s="109"/>
      <c r="H165" s="109">
        <v>340</v>
      </c>
      <c r="I165" s="127">
        <v>333</v>
      </c>
      <c r="J165" s="128" t="s">
        <v>763</v>
      </c>
      <c r="K165" s="129">
        <v>77.5</v>
      </c>
      <c r="L165" s="130">
        <v>0.29523809523809502</v>
      </c>
      <c r="M165" s="131" t="s">
        <v>601</v>
      </c>
      <c r="N165" s="132">
        <v>43017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62</v>
      </c>
      <c r="B166" s="107">
        <v>42549</v>
      </c>
      <c r="C166" s="107"/>
      <c r="D166" s="149" t="s">
        <v>764</v>
      </c>
      <c r="E166" s="109" t="s">
        <v>625</v>
      </c>
      <c r="F166" s="110">
        <v>840</v>
      </c>
      <c r="G166" s="109"/>
      <c r="H166" s="109">
        <v>1230</v>
      </c>
      <c r="I166" s="127">
        <v>1230</v>
      </c>
      <c r="J166" s="128" t="s">
        <v>684</v>
      </c>
      <c r="K166" s="129">
        <v>390</v>
      </c>
      <c r="L166" s="130">
        <v>0.46428571428571402</v>
      </c>
      <c r="M166" s="131" t="s">
        <v>601</v>
      </c>
      <c r="N166" s="132">
        <v>42649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367">
        <v>63</v>
      </c>
      <c r="B167" s="144">
        <v>42556</v>
      </c>
      <c r="C167" s="144"/>
      <c r="D167" s="145" t="s">
        <v>708</v>
      </c>
      <c r="E167" s="146" t="s">
        <v>625</v>
      </c>
      <c r="F167" s="147">
        <v>395</v>
      </c>
      <c r="G167" s="148"/>
      <c r="H167" s="148">
        <f>(468.5+342.5)/2</f>
        <v>405.5</v>
      </c>
      <c r="I167" s="148">
        <v>510</v>
      </c>
      <c r="J167" s="171" t="s">
        <v>709</v>
      </c>
      <c r="K167" s="172">
        <f t="shared" ref="K167:K173" si="55">H167-F167</f>
        <v>10.5</v>
      </c>
      <c r="L167" s="173">
        <f t="shared" ref="L167:L173" si="56">K167/F167</f>
        <v>2.6582278481012658E-2</v>
      </c>
      <c r="M167" s="174" t="s">
        <v>710</v>
      </c>
      <c r="N167" s="175">
        <v>43606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64</v>
      </c>
      <c r="B168" s="111">
        <v>42584</v>
      </c>
      <c r="C168" s="111"/>
      <c r="D168" s="112" t="s">
        <v>711</v>
      </c>
      <c r="E168" s="113" t="s">
        <v>602</v>
      </c>
      <c r="F168" s="114">
        <f>169.5-12.8</f>
        <v>156.69999999999999</v>
      </c>
      <c r="G168" s="114"/>
      <c r="H168" s="115">
        <v>77</v>
      </c>
      <c r="I168" s="133" t="s">
        <v>712</v>
      </c>
      <c r="J168" s="397" t="s">
        <v>3403</v>
      </c>
      <c r="K168" s="135">
        <f t="shared" si="55"/>
        <v>-79.699999999999989</v>
      </c>
      <c r="L168" s="136">
        <f t="shared" si="56"/>
        <v>-0.50861518825781749</v>
      </c>
      <c r="M168" s="137" t="s">
        <v>665</v>
      </c>
      <c r="N168" s="138">
        <v>43522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65</v>
      </c>
      <c r="B169" s="111">
        <v>42586</v>
      </c>
      <c r="C169" s="111"/>
      <c r="D169" s="112" t="s">
        <v>713</v>
      </c>
      <c r="E169" s="113" t="s">
        <v>625</v>
      </c>
      <c r="F169" s="114">
        <v>400</v>
      </c>
      <c r="G169" s="114"/>
      <c r="H169" s="115">
        <v>305</v>
      </c>
      <c r="I169" s="133">
        <v>475</v>
      </c>
      <c r="J169" s="134" t="s">
        <v>714</v>
      </c>
      <c r="K169" s="135">
        <f t="shared" si="55"/>
        <v>-95</v>
      </c>
      <c r="L169" s="136">
        <f t="shared" si="56"/>
        <v>-0.23749999999999999</v>
      </c>
      <c r="M169" s="137" t="s">
        <v>665</v>
      </c>
      <c r="N169" s="138">
        <v>43606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66</v>
      </c>
      <c r="B170" s="107">
        <v>42593</v>
      </c>
      <c r="C170" s="107"/>
      <c r="D170" s="108" t="s">
        <v>715</v>
      </c>
      <c r="E170" s="109" t="s">
        <v>625</v>
      </c>
      <c r="F170" s="110">
        <v>86.5</v>
      </c>
      <c r="G170" s="109"/>
      <c r="H170" s="109">
        <v>130</v>
      </c>
      <c r="I170" s="127">
        <v>130</v>
      </c>
      <c r="J170" s="142" t="s">
        <v>716</v>
      </c>
      <c r="K170" s="129">
        <f t="shared" si="55"/>
        <v>43.5</v>
      </c>
      <c r="L170" s="130">
        <f t="shared" si="56"/>
        <v>0.50289017341040465</v>
      </c>
      <c r="M170" s="131" t="s">
        <v>601</v>
      </c>
      <c r="N170" s="132">
        <v>43091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67</v>
      </c>
      <c r="B171" s="111">
        <v>42600</v>
      </c>
      <c r="C171" s="111"/>
      <c r="D171" s="112" t="s">
        <v>382</v>
      </c>
      <c r="E171" s="113" t="s">
        <v>625</v>
      </c>
      <c r="F171" s="114">
        <v>133.5</v>
      </c>
      <c r="G171" s="114"/>
      <c r="H171" s="115">
        <v>126.5</v>
      </c>
      <c r="I171" s="133">
        <v>178</v>
      </c>
      <c r="J171" s="134" t="s">
        <v>717</v>
      </c>
      <c r="K171" s="135">
        <f t="shared" si="55"/>
        <v>-7</v>
      </c>
      <c r="L171" s="136">
        <f t="shared" si="56"/>
        <v>-5.2434456928838954E-2</v>
      </c>
      <c r="M171" s="137" t="s">
        <v>665</v>
      </c>
      <c r="N171" s="138">
        <v>42615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68</v>
      </c>
      <c r="B172" s="107">
        <v>42613</v>
      </c>
      <c r="C172" s="107"/>
      <c r="D172" s="108" t="s">
        <v>718</v>
      </c>
      <c r="E172" s="109" t="s">
        <v>625</v>
      </c>
      <c r="F172" s="110">
        <v>560</v>
      </c>
      <c r="G172" s="109"/>
      <c r="H172" s="109">
        <v>725</v>
      </c>
      <c r="I172" s="127">
        <v>725</v>
      </c>
      <c r="J172" s="128" t="s">
        <v>627</v>
      </c>
      <c r="K172" s="129">
        <f t="shared" si="55"/>
        <v>165</v>
      </c>
      <c r="L172" s="130">
        <f t="shared" si="56"/>
        <v>0.29464285714285715</v>
      </c>
      <c r="M172" s="131" t="s">
        <v>601</v>
      </c>
      <c r="N172" s="132">
        <v>42456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69</v>
      </c>
      <c r="B173" s="107">
        <v>42614</v>
      </c>
      <c r="C173" s="107"/>
      <c r="D173" s="108" t="s">
        <v>719</v>
      </c>
      <c r="E173" s="109" t="s">
        <v>625</v>
      </c>
      <c r="F173" s="110">
        <v>160.5</v>
      </c>
      <c r="G173" s="109"/>
      <c r="H173" s="109">
        <v>210</v>
      </c>
      <c r="I173" s="127">
        <v>210</v>
      </c>
      <c r="J173" s="128" t="s">
        <v>627</v>
      </c>
      <c r="K173" s="129">
        <f t="shared" si="55"/>
        <v>49.5</v>
      </c>
      <c r="L173" s="130">
        <f t="shared" si="56"/>
        <v>0.30841121495327101</v>
      </c>
      <c r="M173" s="131" t="s">
        <v>601</v>
      </c>
      <c r="N173" s="132">
        <v>42871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70</v>
      </c>
      <c r="B174" s="107">
        <v>42646</v>
      </c>
      <c r="C174" s="107"/>
      <c r="D174" s="149" t="s">
        <v>406</v>
      </c>
      <c r="E174" s="109" t="s">
        <v>625</v>
      </c>
      <c r="F174" s="110">
        <v>430</v>
      </c>
      <c r="G174" s="109"/>
      <c r="H174" s="109">
        <v>596</v>
      </c>
      <c r="I174" s="127">
        <v>575</v>
      </c>
      <c r="J174" s="128" t="s">
        <v>765</v>
      </c>
      <c r="K174" s="129">
        <v>166</v>
      </c>
      <c r="L174" s="130">
        <v>0.38604651162790699</v>
      </c>
      <c r="M174" s="131" t="s">
        <v>601</v>
      </c>
      <c r="N174" s="132">
        <v>42769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71</v>
      </c>
      <c r="B175" s="107">
        <v>42657</v>
      </c>
      <c r="C175" s="107"/>
      <c r="D175" s="108" t="s">
        <v>720</v>
      </c>
      <c r="E175" s="109" t="s">
        <v>625</v>
      </c>
      <c r="F175" s="110">
        <v>280</v>
      </c>
      <c r="G175" s="109"/>
      <c r="H175" s="109">
        <v>345</v>
      </c>
      <c r="I175" s="127">
        <v>345</v>
      </c>
      <c r="J175" s="128" t="s">
        <v>627</v>
      </c>
      <c r="K175" s="129">
        <f t="shared" ref="K175:K180" si="57">H175-F175</f>
        <v>65</v>
      </c>
      <c r="L175" s="130">
        <f>K175/F175</f>
        <v>0.23214285714285715</v>
      </c>
      <c r="M175" s="131" t="s">
        <v>601</v>
      </c>
      <c r="N175" s="132">
        <v>42814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72</v>
      </c>
      <c r="B176" s="107">
        <v>42657</v>
      </c>
      <c r="C176" s="107"/>
      <c r="D176" s="108" t="s">
        <v>721</v>
      </c>
      <c r="E176" s="109" t="s">
        <v>625</v>
      </c>
      <c r="F176" s="110">
        <v>245</v>
      </c>
      <c r="G176" s="109"/>
      <c r="H176" s="109">
        <v>325.5</v>
      </c>
      <c r="I176" s="127">
        <v>330</v>
      </c>
      <c r="J176" s="128" t="s">
        <v>722</v>
      </c>
      <c r="K176" s="129">
        <f t="shared" si="57"/>
        <v>80.5</v>
      </c>
      <c r="L176" s="130">
        <f>K176/F176</f>
        <v>0.32857142857142857</v>
      </c>
      <c r="M176" s="131" t="s">
        <v>601</v>
      </c>
      <c r="N176" s="132">
        <v>42769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73</v>
      </c>
      <c r="B177" s="107">
        <v>42660</v>
      </c>
      <c r="C177" s="107"/>
      <c r="D177" s="108" t="s">
        <v>350</v>
      </c>
      <c r="E177" s="109" t="s">
        <v>625</v>
      </c>
      <c r="F177" s="110">
        <v>125</v>
      </c>
      <c r="G177" s="109"/>
      <c r="H177" s="109">
        <v>160</v>
      </c>
      <c r="I177" s="127">
        <v>160</v>
      </c>
      <c r="J177" s="128" t="s">
        <v>684</v>
      </c>
      <c r="K177" s="129">
        <f t="shared" si="57"/>
        <v>35</v>
      </c>
      <c r="L177" s="130">
        <v>0.28000000000000003</v>
      </c>
      <c r="M177" s="131" t="s">
        <v>601</v>
      </c>
      <c r="N177" s="132">
        <v>42803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74</v>
      </c>
      <c r="B178" s="107">
        <v>42660</v>
      </c>
      <c r="C178" s="107"/>
      <c r="D178" s="108" t="s">
        <v>484</v>
      </c>
      <c r="E178" s="109" t="s">
        <v>625</v>
      </c>
      <c r="F178" s="110">
        <v>114</v>
      </c>
      <c r="G178" s="109"/>
      <c r="H178" s="109">
        <v>145</v>
      </c>
      <c r="I178" s="127">
        <v>145</v>
      </c>
      <c r="J178" s="128" t="s">
        <v>684</v>
      </c>
      <c r="K178" s="129">
        <f t="shared" si="57"/>
        <v>31</v>
      </c>
      <c r="L178" s="130">
        <f>K178/F178</f>
        <v>0.27192982456140352</v>
      </c>
      <c r="M178" s="131" t="s">
        <v>601</v>
      </c>
      <c r="N178" s="132">
        <v>42859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75</v>
      </c>
      <c r="B179" s="107">
        <v>42660</v>
      </c>
      <c r="C179" s="107"/>
      <c r="D179" s="108" t="s">
        <v>723</v>
      </c>
      <c r="E179" s="109" t="s">
        <v>625</v>
      </c>
      <c r="F179" s="110">
        <v>212</v>
      </c>
      <c r="G179" s="109"/>
      <c r="H179" s="109">
        <v>280</v>
      </c>
      <c r="I179" s="127">
        <v>276</v>
      </c>
      <c r="J179" s="128" t="s">
        <v>724</v>
      </c>
      <c r="K179" s="129">
        <f t="shared" si="57"/>
        <v>68</v>
      </c>
      <c r="L179" s="130">
        <f>K179/F179</f>
        <v>0.32075471698113206</v>
      </c>
      <c r="M179" s="131" t="s">
        <v>601</v>
      </c>
      <c r="N179" s="132">
        <v>42858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76</v>
      </c>
      <c r="B180" s="107">
        <v>42678</v>
      </c>
      <c r="C180" s="107"/>
      <c r="D180" s="108" t="s">
        <v>152</v>
      </c>
      <c r="E180" s="109" t="s">
        <v>625</v>
      </c>
      <c r="F180" s="110">
        <v>155</v>
      </c>
      <c r="G180" s="109"/>
      <c r="H180" s="109">
        <v>210</v>
      </c>
      <c r="I180" s="127">
        <v>210</v>
      </c>
      <c r="J180" s="128" t="s">
        <v>725</v>
      </c>
      <c r="K180" s="129">
        <f t="shared" si="57"/>
        <v>55</v>
      </c>
      <c r="L180" s="130">
        <f>K180/F180</f>
        <v>0.35483870967741937</v>
      </c>
      <c r="M180" s="131" t="s">
        <v>601</v>
      </c>
      <c r="N180" s="132">
        <v>42944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77</v>
      </c>
      <c r="B181" s="111">
        <v>42710</v>
      </c>
      <c r="C181" s="111"/>
      <c r="D181" s="112" t="s">
        <v>766</v>
      </c>
      <c r="E181" s="113" t="s">
        <v>625</v>
      </c>
      <c r="F181" s="114">
        <v>150.5</v>
      </c>
      <c r="G181" s="114"/>
      <c r="H181" s="115">
        <v>72.5</v>
      </c>
      <c r="I181" s="133">
        <v>174</v>
      </c>
      <c r="J181" s="134" t="s">
        <v>767</v>
      </c>
      <c r="K181" s="135">
        <v>-78</v>
      </c>
      <c r="L181" s="136">
        <v>-0.51827242524916906</v>
      </c>
      <c r="M181" s="137" t="s">
        <v>665</v>
      </c>
      <c r="N181" s="138">
        <v>43333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78</v>
      </c>
      <c r="B182" s="107">
        <v>42712</v>
      </c>
      <c r="C182" s="107"/>
      <c r="D182" s="108" t="s">
        <v>126</v>
      </c>
      <c r="E182" s="109" t="s">
        <v>625</v>
      </c>
      <c r="F182" s="110">
        <v>380</v>
      </c>
      <c r="G182" s="109"/>
      <c r="H182" s="109">
        <v>478</v>
      </c>
      <c r="I182" s="127">
        <v>468</v>
      </c>
      <c r="J182" s="128" t="s">
        <v>684</v>
      </c>
      <c r="K182" s="129">
        <f>H182-F182</f>
        <v>98</v>
      </c>
      <c r="L182" s="130">
        <f>K182/F182</f>
        <v>0.25789473684210529</v>
      </c>
      <c r="M182" s="131" t="s">
        <v>601</v>
      </c>
      <c r="N182" s="132">
        <v>43025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79</v>
      </c>
      <c r="B183" s="107">
        <v>42734</v>
      </c>
      <c r="C183" s="107"/>
      <c r="D183" s="108" t="s">
        <v>249</v>
      </c>
      <c r="E183" s="109" t="s">
        <v>625</v>
      </c>
      <c r="F183" s="110">
        <v>305</v>
      </c>
      <c r="G183" s="109"/>
      <c r="H183" s="109">
        <v>375</v>
      </c>
      <c r="I183" s="127">
        <v>375</v>
      </c>
      <c r="J183" s="128" t="s">
        <v>684</v>
      </c>
      <c r="K183" s="129">
        <f>H183-F183</f>
        <v>70</v>
      </c>
      <c r="L183" s="130">
        <f>K183/F183</f>
        <v>0.22950819672131148</v>
      </c>
      <c r="M183" s="131" t="s">
        <v>601</v>
      </c>
      <c r="N183" s="132">
        <v>42768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80</v>
      </c>
      <c r="B184" s="107">
        <v>42739</v>
      </c>
      <c r="C184" s="107"/>
      <c r="D184" s="108" t="s">
        <v>352</v>
      </c>
      <c r="E184" s="109" t="s">
        <v>625</v>
      </c>
      <c r="F184" s="110">
        <v>99.5</v>
      </c>
      <c r="G184" s="109"/>
      <c r="H184" s="109">
        <v>158</v>
      </c>
      <c r="I184" s="127">
        <v>158</v>
      </c>
      <c r="J184" s="128" t="s">
        <v>684</v>
      </c>
      <c r="K184" s="129">
        <f>H184-F184</f>
        <v>58.5</v>
      </c>
      <c r="L184" s="130">
        <f>K184/F184</f>
        <v>0.5879396984924623</v>
      </c>
      <c r="M184" s="131" t="s">
        <v>601</v>
      </c>
      <c r="N184" s="132">
        <v>42898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81</v>
      </c>
      <c r="B185" s="107">
        <v>42739</v>
      </c>
      <c r="C185" s="107"/>
      <c r="D185" s="108" t="s">
        <v>352</v>
      </c>
      <c r="E185" s="109" t="s">
        <v>625</v>
      </c>
      <c r="F185" s="110">
        <v>99.5</v>
      </c>
      <c r="G185" s="109"/>
      <c r="H185" s="109">
        <v>158</v>
      </c>
      <c r="I185" s="127">
        <v>158</v>
      </c>
      <c r="J185" s="128" t="s">
        <v>684</v>
      </c>
      <c r="K185" s="129">
        <v>58.5</v>
      </c>
      <c r="L185" s="130">
        <v>0.58793969849246197</v>
      </c>
      <c r="M185" s="131" t="s">
        <v>601</v>
      </c>
      <c r="N185" s="132">
        <v>42898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82</v>
      </c>
      <c r="B186" s="107">
        <v>42786</v>
      </c>
      <c r="C186" s="107"/>
      <c r="D186" s="108" t="s">
        <v>170</v>
      </c>
      <c r="E186" s="109" t="s">
        <v>625</v>
      </c>
      <c r="F186" s="110">
        <v>140.5</v>
      </c>
      <c r="G186" s="109"/>
      <c r="H186" s="109">
        <v>220</v>
      </c>
      <c r="I186" s="127">
        <v>220</v>
      </c>
      <c r="J186" s="128" t="s">
        <v>684</v>
      </c>
      <c r="K186" s="129">
        <f>H186-F186</f>
        <v>79.5</v>
      </c>
      <c r="L186" s="130">
        <f>K186/F186</f>
        <v>0.5658362989323843</v>
      </c>
      <c r="M186" s="131" t="s">
        <v>601</v>
      </c>
      <c r="N186" s="132">
        <v>42864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83</v>
      </c>
      <c r="B187" s="107">
        <v>42786</v>
      </c>
      <c r="C187" s="107"/>
      <c r="D187" s="108" t="s">
        <v>768</v>
      </c>
      <c r="E187" s="109" t="s">
        <v>625</v>
      </c>
      <c r="F187" s="110">
        <v>202.5</v>
      </c>
      <c r="G187" s="109"/>
      <c r="H187" s="109">
        <v>234</v>
      </c>
      <c r="I187" s="127">
        <v>234</v>
      </c>
      <c r="J187" s="128" t="s">
        <v>684</v>
      </c>
      <c r="K187" s="129">
        <v>31.5</v>
      </c>
      <c r="L187" s="130">
        <v>0.155555555555556</v>
      </c>
      <c r="M187" s="131" t="s">
        <v>601</v>
      </c>
      <c r="N187" s="132">
        <v>42836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84</v>
      </c>
      <c r="B188" s="107">
        <v>42818</v>
      </c>
      <c r="C188" s="107"/>
      <c r="D188" s="108" t="s">
        <v>558</v>
      </c>
      <c r="E188" s="109" t="s">
        <v>625</v>
      </c>
      <c r="F188" s="110">
        <v>300.5</v>
      </c>
      <c r="G188" s="109"/>
      <c r="H188" s="109">
        <v>417.5</v>
      </c>
      <c r="I188" s="127">
        <v>420</v>
      </c>
      <c r="J188" s="128" t="s">
        <v>726</v>
      </c>
      <c r="K188" s="129">
        <f>H188-F188</f>
        <v>117</v>
      </c>
      <c r="L188" s="130">
        <f>K188/F188</f>
        <v>0.38935108153078202</v>
      </c>
      <c r="M188" s="131" t="s">
        <v>601</v>
      </c>
      <c r="N188" s="132">
        <v>43070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85</v>
      </c>
      <c r="B189" s="107">
        <v>42818</v>
      </c>
      <c r="C189" s="107"/>
      <c r="D189" s="108" t="s">
        <v>764</v>
      </c>
      <c r="E189" s="109" t="s">
        <v>625</v>
      </c>
      <c r="F189" s="110">
        <v>850</v>
      </c>
      <c r="G189" s="109"/>
      <c r="H189" s="109">
        <v>1042.5</v>
      </c>
      <c r="I189" s="127">
        <v>1023</v>
      </c>
      <c r="J189" s="128" t="s">
        <v>769</v>
      </c>
      <c r="K189" s="129">
        <v>192.5</v>
      </c>
      <c r="L189" s="130">
        <v>0.22647058823529401</v>
      </c>
      <c r="M189" s="131" t="s">
        <v>601</v>
      </c>
      <c r="N189" s="132">
        <v>42830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86</v>
      </c>
      <c r="B190" s="107">
        <v>42830</v>
      </c>
      <c r="C190" s="107"/>
      <c r="D190" s="108" t="s">
        <v>502</v>
      </c>
      <c r="E190" s="109" t="s">
        <v>625</v>
      </c>
      <c r="F190" s="110">
        <v>785</v>
      </c>
      <c r="G190" s="109"/>
      <c r="H190" s="109">
        <v>930</v>
      </c>
      <c r="I190" s="127">
        <v>920</v>
      </c>
      <c r="J190" s="128" t="s">
        <v>727</v>
      </c>
      <c r="K190" s="129">
        <f>H190-F190</f>
        <v>145</v>
      </c>
      <c r="L190" s="130">
        <f>K190/F190</f>
        <v>0.18471337579617833</v>
      </c>
      <c r="M190" s="131" t="s">
        <v>601</v>
      </c>
      <c r="N190" s="132">
        <v>42976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87</v>
      </c>
      <c r="B191" s="111">
        <v>42831</v>
      </c>
      <c r="C191" s="111"/>
      <c r="D191" s="112" t="s">
        <v>770</v>
      </c>
      <c r="E191" s="113" t="s">
        <v>625</v>
      </c>
      <c r="F191" s="114">
        <v>40</v>
      </c>
      <c r="G191" s="114"/>
      <c r="H191" s="115">
        <v>13.1</v>
      </c>
      <c r="I191" s="133">
        <v>60</v>
      </c>
      <c r="J191" s="139" t="s">
        <v>771</v>
      </c>
      <c r="K191" s="135">
        <v>-26.9</v>
      </c>
      <c r="L191" s="136">
        <v>-0.67249999999999999</v>
      </c>
      <c r="M191" s="137" t="s">
        <v>665</v>
      </c>
      <c r="N191" s="138">
        <v>43138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88</v>
      </c>
      <c r="B192" s="107">
        <v>42837</v>
      </c>
      <c r="C192" s="107"/>
      <c r="D192" s="108" t="s">
        <v>89</v>
      </c>
      <c r="E192" s="109" t="s">
        <v>625</v>
      </c>
      <c r="F192" s="110">
        <v>289.5</v>
      </c>
      <c r="G192" s="109"/>
      <c r="H192" s="109">
        <v>354</v>
      </c>
      <c r="I192" s="127">
        <v>360</v>
      </c>
      <c r="J192" s="128" t="s">
        <v>728</v>
      </c>
      <c r="K192" s="129">
        <f t="shared" ref="K192:K200" si="58">H192-F192</f>
        <v>64.5</v>
      </c>
      <c r="L192" s="130">
        <f t="shared" ref="L192:L200" si="59">K192/F192</f>
        <v>0.22279792746113988</v>
      </c>
      <c r="M192" s="131" t="s">
        <v>601</v>
      </c>
      <c r="N192" s="132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89</v>
      </c>
      <c r="B193" s="107">
        <v>42845</v>
      </c>
      <c r="C193" s="107"/>
      <c r="D193" s="108" t="s">
        <v>439</v>
      </c>
      <c r="E193" s="109" t="s">
        <v>625</v>
      </c>
      <c r="F193" s="110">
        <v>700</v>
      </c>
      <c r="G193" s="109"/>
      <c r="H193" s="109">
        <v>840</v>
      </c>
      <c r="I193" s="127">
        <v>840</v>
      </c>
      <c r="J193" s="128" t="s">
        <v>729</v>
      </c>
      <c r="K193" s="129">
        <f t="shared" si="58"/>
        <v>140</v>
      </c>
      <c r="L193" s="130">
        <f t="shared" si="59"/>
        <v>0.2</v>
      </c>
      <c r="M193" s="131" t="s">
        <v>601</v>
      </c>
      <c r="N193" s="132">
        <v>42893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90</v>
      </c>
      <c r="B194" s="107">
        <v>42887</v>
      </c>
      <c r="C194" s="107"/>
      <c r="D194" s="149" t="s">
        <v>364</v>
      </c>
      <c r="E194" s="109" t="s">
        <v>625</v>
      </c>
      <c r="F194" s="110">
        <v>130</v>
      </c>
      <c r="G194" s="109"/>
      <c r="H194" s="109">
        <v>144.25</v>
      </c>
      <c r="I194" s="127">
        <v>170</v>
      </c>
      <c r="J194" s="128" t="s">
        <v>730</v>
      </c>
      <c r="K194" s="129">
        <f t="shared" si="58"/>
        <v>14.25</v>
      </c>
      <c r="L194" s="130">
        <f t="shared" si="59"/>
        <v>0.10961538461538461</v>
      </c>
      <c r="M194" s="131" t="s">
        <v>601</v>
      </c>
      <c r="N194" s="132">
        <v>43675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91</v>
      </c>
      <c r="B195" s="107">
        <v>42901</v>
      </c>
      <c r="C195" s="107"/>
      <c r="D195" s="149" t="s">
        <v>731</v>
      </c>
      <c r="E195" s="109" t="s">
        <v>625</v>
      </c>
      <c r="F195" s="110">
        <v>214.5</v>
      </c>
      <c r="G195" s="109"/>
      <c r="H195" s="109">
        <v>262</v>
      </c>
      <c r="I195" s="127">
        <v>262</v>
      </c>
      <c r="J195" s="128" t="s">
        <v>732</v>
      </c>
      <c r="K195" s="129">
        <f t="shared" si="58"/>
        <v>47.5</v>
      </c>
      <c r="L195" s="130">
        <f t="shared" si="59"/>
        <v>0.22144522144522144</v>
      </c>
      <c r="M195" s="131" t="s">
        <v>601</v>
      </c>
      <c r="N195" s="132">
        <v>42977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92</v>
      </c>
      <c r="B196" s="155">
        <v>42933</v>
      </c>
      <c r="C196" s="155"/>
      <c r="D196" s="156" t="s">
        <v>733</v>
      </c>
      <c r="E196" s="157" t="s">
        <v>625</v>
      </c>
      <c r="F196" s="158">
        <v>370</v>
      </c>
      <c r="G196" s="157"/>
      <c r="H196" s="157">
        <v>447.5</v>
      </c>
      <c r="I196" s="179">
        <v>450</v>
      </c>
      <c r="J196" s="232" t="s">
        <v>684</v>
      </c>
      <c r="K196" s="129">
        <f t="shared" si="58"/>
        <v>77.5</v>
      </c>
      <c r="L196" s="181">
        <f t="shared" si="59"/>
        <v>0.20945945945945946</v>
      </c>
      <c r="M196" s="182" t="s">
        <v>601</v>
      </c>
      <c r="N196" s="183">
        <v>43035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93</v>
      </c>
      <c r="B197" s="155">
        <v>42943</v>
      </c>
      <c r="C197" s="155"/>
      <c r="D197" s="156" t="s">
        <v>168</v>
      </c>
      <c r="E197" s="157" t="s">
        <v>625</v>
      </c>
      <c r="F197" s="158">
        <v>657.5</v>
      </c>
      <c r="G197" s="157"/>
      <c r="H197" s="157">
        <v>825</v>
      </c>
      <c r="I197" s="179">
        <v>820</v>
      </c>
      <c r="J197" s="232" t="s">
        <v>684</v>
      </c>
      <c r="K197" s="129">
        <f t="shared" si="58"/>
        <v>167.5</v>
      </c>
      <c r="L197" s="181">
        <f t="shared" si="59"/>
        <v>0.25475285171102663</v>
      </c>
      <c r="M197" s="182" t="s">
        <v>601</v>
      </c>
      <c r="N197" s="183">
        <v>43090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94</v>
      </c>
      <c r="B198" s="107">
        <v>42964</v>
      </c>
      <c r="C198" s="107"/>
      <c r="D198" s="108" t="s">
        <v>369</v>
      </c>
      <c r="E198" s="109" t="s">
        <v>625</v>
      </c>
      <c r="F198" s="110">
        <v>605</v>
      </c>
      <c r="G198" s="109"/>
      <c r="H198" s="109">
        <v>750</v>
      </c>
      <c r="I198" s="127">
        <v>750</v>
      </c>
      <c r="J198" s="128" t="s">
        <v>727</v>
      </c>
      <c r="K198" s="129">
        <f t="shared" si="58"/>
        <v>145</v>
      </c>
      <c r="L198" s="130">
        <f t="shared" si="59"/>
        <v>0.23966942148760331</v>
      </c>
      <c r="M198" s="131" t="s">
        <v>601</v>
      </c>
      <c r="N198" s="132">
        <v>43027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8">
        <v>95</v>
      </c>
      <c r="B199" s="150">
        <v>42979</v>
      </c>
      <c r="C199" s="150"/>
      <c r="D199" s="151" t="s">
        <v>510</v>
      </c>
      <c r="E199" s="152" t="s">
        <v>625</v>
      </c>
      <c r="F199" s="153">
        <v>255</v>
      </c>
      <c r="G199" s="154"/>
      <c r="H199" s="154">
        <v>217.25</v>
      </c>
      <c r="I199" s="154">
        <v>320</v>
      </c>
      <c r="J199" s="176" t="s">
        <v>734</v>
      </c>
      <c r="K199" s="135">
        <f t="shared" si="58"/>
        <v>-37.75</v>
      </c>
      <c r="L199" s="177">
        <f t="shared" si="59"/>
        <v>-0.14803921568627451</v>
      </c>
      <c r="M199" s="137" t="s">
        <v>665</v>
      </c>
      <c r="N199" s="178">
        <v>43661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96</v>
      </c>
      <c r="B200" s="107">
        <v>42997</v>
      </c>
      <c r="C200" s="107"/>
      <c r="D200" s="108" t="s">
        <v>735</v>
      </c>
      <c r="E200" s="109" t="s">
        <v>625</v>
      </c>
      <c r="F200" s="110">
        <v>215</v>
      </c>
      <c r="G200" s="109"/>
      <c r="H200" s="109">
        <v>258</v>
      </c>
      <c r="I200" s="127">
        <v>258</v>
      </c>
      <c r="J200" s="128" t="s">
        <v>684</v>
      </c>
      <c r="K200" s="129">
        <f t="shared" si="58"/>
        <v>43</v>
      </c>
      <c r="L200" s="130">
        <f t="shared" si="59"/>
        <v>0.2</v>
      </c>
      <c r="M200" s="131" t="s">
        <v>601</v>
      </c>
      <c r="N200" s="132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97</v>
      </c>
      <c r="B201" s="107">
        <v>42997</v>
      </c>
      <c r="C201" s="107"/>
      <c r="D201" s="108" t="s">
        <v>735</v>
      </c>
      <c r="E201" s="109" t="s">
        <v>625</v>
      </c>
      <c r="F201" s="110">
        <v>215</v>
      </c>
      <c r="G201" s="109"/>
      <c r="H201" s="109">
        <v>258</v>
      </c>
      <c r="I201" s="127">
        <v>258</v>
      </c>
      <c r="J201" s="232" t="s">
        <v>684</v>
      </c>
      <c r="K201" s="129">
        <v>43</v>
      </c>
      <c r="L201" s="130">
        <v>0.2</v>
      </c>
      <c r="M201" s="131" t="s">
        <v>601</v>
      </c>
      <c r="N201" s="132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98</v>
      </c>
      <c r="B202" s="208">
        <v>42998</v>
      </c>
      <c r="C202" s="208"/>
      <c r="D202" s="377" t="s">
        <v>2981</v>
      </c>
      <c r="E202" s="209" t="s">
        <v>625</v>
      </c>
      <c r="F202" s="210">
        <v>75</v>
      </c>
      <c r="G202" s="209"/>
      <c r="H202" s="209">
        <v>90</v>
      </c>
      <c r="I202" s="233">
        <v>90</v>
      </c>
      <c r="J202" s="128" t="s">
        <v>736</v>
      </c>
      <c r="K202" s="129">
        <f t="shared" ref="K202:K207" si="60">H202-F202</f>
        <v>15</v>
      </c>
      <c r="L202" s="130">
        <f t="shared" ref="L202:L207" si="61">K202/F202</f>
        <v>0.2</v>
      </c>
      <c r="M202" s="131" t="s">
        <v>601</v>
      </c>
      <c r="N202" s="132">
        <v>43019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99</v>
      </c>
      <c r="B203" s="155">
        <v>43011</v>
      </c>
      <c r="C203" s="155"/>
      <c r="D203" s="156" t="s">
        <v>737</v>
      </c>
      <c r="E203" s="157" t="s">
        <v>625</v>
      </c>
      <c r="F203" s="158">
        <v>315</v>
      </c>
      <c r="G203" s="157"/>
      <c r="H203" s="157">
        <v>392</v>
      </c>
      <c r="I203" s="179">
        <v>384</v>
      </c>
      <c r="J203" s="232" t="s">
        <v>738</v>
      </c>
      <c r="K203" s="129">
        <f t="shared" si="60"/>
        <v>77</v>
      </c>
      <c r="L203" s="181">
        <f t="shared" si="61"/>
        <v>0.24444444444444444</v>
      </c>
      <c r="M203" s="182" t="s">
        <v>601</v>
      </c>
      <c r="N203" s="183">
        <v>43017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100</v>
      </c>
      <c r="B204" s="155">
        <v>43013</v>
      </c>
      <c r="C204" s="155"/>
      <c r="D204" s="156" t="s">
        <v>739</v>
      </c>
      <c r="E204" s="157" t="s">
        <v>625</v>
      </c>
      <c r="F204" s="158">
        <v>145</v>
      </c>
      <c r="G204" s="157"/>
      <c r="H204" s="157">
        <v>179</v>
      </c>
      <c r="I204" s="179">
        <v>180</v>
      </c>
      <c r="J204" s="232" t="s">
        <v>615</v>
      </c>
      <c r="K204" s="129">
        <f t="shared" si="60"/>
        <v>34</v>
      </c>
      <c r="L204" s="181">
        <f t="shared" si="61"/>
        <v>0.23448275862068965</v>
      </c>
      <c r="M204" s="182" t="s">
        <v>601</v>
      </c>
      <c r="N204" s="183">
        <v>43025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101</v>
      </c>
      <c r="B205" s="155">
        <v>43014</v>
      </c>
      <c r="C205" s="155"/>
      <c r="D205" s="156" t="s">
        <v>340</v>
      </c>
      <c r="E205" s="157" t="s">
        <v>625</v>
      </c>
      <c r="F205" s="158">
        <v>256</v>
      </c>
      <c r="G205" s="157"/>
      <c r="H205" s="157">
        <v>323</v>
      </c>
      <c r="I205" s="179">
        <v>320</v>
      </c>
      <c r="J205" s="232" t="s">
        <v>684</v>
      </c>
      <c r="K205" s="129">
        <f t="shared" si="60"/>
        <v>67</v>
      </c>
      <c r="L205" s="181">
        <f t="shared" si="61"/>
        <v>0.26171875</v>
      </c>
      <c r="M205" s="182" t="s">
        <v>601</v>
      </c>
      <c r="N205" s="183">
        <v>43067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102</v>
      </c>
      <c r="B206" s="155">
        <v>43017</v>
      </c>
      <c r="C206" s="155"/>
      <c r="D206" s="156" t="s">
        <v>361</v>
      </c>
      <c r="E206" s="157" t="s">
        <v>625</v>
      </c>
      <c r="F206" s="158">
        <v>137.5</v>
      </c>
      <c r="G206" s="157"/>
      <c r="H206" s="157">
        <v>184</v>
      </c>
      <c r="I206" s="179">
        <v>183</v>
      </c>
      <c r="J206" s="180" t="s">
        <v>740</v>
      </c>
      <c r="K206" s="129">
        <f t="shared" si="60"/>
        <v>46.5</v>
      </c>
      <c r="L206" s="181">
        <f t="shared" si="61"/>
        <v>0.33818181818181819</v>
      </c>
      <c r="M206" s="182" t="s">
        <v>601</v>
      </c>
      <c r="N206" s="183">
        <v>43108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103</v>
      </c>
      <c r="B207" s="155">
        <v>43018</v>
      </c>
      <c r="C207" s="155"/>
      <c r="D207" s="156" t="s">
        <v>741</v>
      </c>
      <c r="E207" s="157" t="s">
        <v>625</v>
      </c>
      <c r="F207" s="158">
        <v>125.5</v>
      </c>
      <c r="G207" s="157"/>
      <c r="H207" s="157">
        <v>158</v>
      </c>
      <c r="I207" s="179">
        <v>155</v>
      </c>
      <c r="J207" s="180" t="s">
        <v>742</v>
      </c>
      <c r="K207" s="129">
        <f t="shared" si="60"/>
        <v>32.5</v>
      </c>
      <c r="L207" s="181">
        <f t="shared" si="61"/>
        <v>0.25896414342629481</v>
      </c>
      <c r="M207" s="182" t="s">
        <v>601</v>
      </c>
      <c r="N207" s="183">
        <v>43067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104</v>
      </c>
      <c r="B208" s="155">
        <v>43018</v>
      </c>
      <c r="C208" s="155"/>
      <c r="D208" s="156" t="s">
        <v>772</v>
      </c>
      <c r="E208" s="157" t="s">
        <v>625</v>
      </c>
      <c r="F208" s="158">
        <v>895</v>
      </c>
      <c r="G208" s="157"/>
      <c r="H208" s="157">
        <v>1122.5</v>
      </c>
      <c r="I208" s="179">
        <v>1078</v>
      </c>
      <c r="J208" s="180" t="s">
        <v>773</v>
      </c>
      <c r="K208" s="129">
        <v>227.5</v>
      </c>
      <c r="L208" s="181">
        <v>0.25418994413407803</v>
      </c>
      <c r="M208" s="182" t="s">
        <v>601</v>
      </c>
      <c r="N208" s="183">
        <v>43117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105</v>
      </c>
      <c r="B209" s="155">
        <v>43020</v>
      </c>
      <c r="C209" s="155"/>
      <c r="D209" s="156" t="s">
        <v>348</v>
      </c>
      <c r="E209" s="157" t="s">
        <v>625</v>
      </c>
      <c r="F209" s="158">
        <v>525</v>
      </c>
      <c r="G209" s="157"/>
      <c r="H209" s="157">
        <v>629</v>
      </c>
      <c r="I209" s="179">
        <v>629</v>
      </c>
      <c r="J209" s="232" t="s">
        <v>684</v>
      </c>
      <c r="K209" s="129">
        <v>104</v>
      </c>
      <c r="L209" s="181">
        <v>0.19809523809523799</v>
      </c>
      <c r="M209" s="182" t="s">
        <v>601</v>
      </c>
      <c r="N209" s="183">
        <v>43119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106</v>
      </c>
      <c r="B210" s="155">
        <v>43046</v>
      </c>
      <c r="C210" s="155"/>
      <c r="D210" s="156" t="s">
        <v>394</v>
      </c>
      <c r="E210" s="157" t="s">
        <v>625</v>
      </c>
      <c r="F210" s="158">
        <v>740</v>
      </c>
      <c r="G210" s="157"/>
      <c r="H210" s="157">
        <v>892.5</v>
      </c>
      <c r="I210" s="179">
        <v>900</v>
      </c>
      <c r="J210" s="180" t="s">
        <v>743</v>
      </c>
      <c r="K210" s="129">
        <f>H210-F210</f>
        <v>152.5</v>
      </c>
      <c r="L210" s="181">
        <f>K210/F210</f>
        <v>0.20608108108108109</v>
      </c>
      <c r="M210" s="182" t="s">
        <v>601</v>
      </c>
      <c r="N210" s="183">
        <v>43052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107</v>
      </c>
      <c r="B211" s="107">
        <v>43073</v>
      </c>
      <c r="C211" s="107"/>
      <c r="D211" s="108" t="s">
        <v>744</v>
      </c>
      <c r="E211" s="109" t="s">
        <v>625</v>
      </c>
      <c r="F211" s="110">
        <v>118.5</v>
      </c>
      <c r="G211" s="109"/>
      <c r="H211" s="109">
        <v>143.5</v>
      </c>
      <c r="I211" s="127">
        <v>145</v>
      </c>
      <c r="J211" s="142" t="s">
        <v>745</v>
      </c>
      <c r="K211" s="129">
        <f>H211-F211</f>
        <v>25</v>
      </c>
      <c r="L211" s="130">
        <f>K211/F211</f>
        <v>0.2109704641350211</v>
      </c>
      <c r="M211" s="131" t="s">
        <v>601</v>
      </c>
      <c r="N211" s="132">
        <v>43097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108</v>
      </c>
      <c r="B212" s="111">
        <v>43090</v>
      </c>
      <c r="C212" s="111"/>
      <c r="D212" s="159" t="s">
        <v>444</v>
      </c>
      <c r="E212" s="113" t="s">
        <v>625</v>
      </c>
      <c r="F212" s="114">
        <v>715</v>
      </c>
      <c r="G212" s="114"/>
      <c r="H212" s="115">
        <v>500</v>
      </c>
      <c r="I212" s="133">
        <v>872</v>
      </c>
      <c r="J212" s="139" t="s">
        <v>746</v>
      </c>
      <c r="K212" s="135">
        <f>H212-F212</f>
        <v>-215</v>
      </c>
      <c r="L212" s="136">
        <f>K212/F212</f>
        <v>-0.30069930069930068</v>
      </c>
      <c r="M212" s="137" t="s">
        <v>665</v>
      </c>
      <c r="N212" s="138">
        <v>43670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109</v>
      </c>
      <c r="B213" s="107">
        <v>43098</v>
      </c>
      <c r="C213" s="107"/>
      <c r="D213" s="108" t="s">
        <v>737</v>
      </c>
      <c r="E213" s="109" t="s">
        <v>625</v>
      </c>
      <c r="F213" s="110">
        <v>435</v>
      </c>
      <c r="G213" s="109"/>
      <c r="H213" s="109">
        <v>542.5</v>
      </c>
      <c r="I213" s="127">
        <v>539</v>
      </c>
      <c r="J213" s="142" t="s">
        <v>684</v>
      </c>
      <c r="K213" s="129">
        <v>107.5</v>
      </c>
      <c r="L213" s="130">
        <v>0.247126436781609</v>
      </c>
      <c r="M213" s="131" t="s">
        <v>601</v>
      </c>
      <c r="N213" s="132">
        <v>43206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110</v>
      </c>
      <c r="B214" s="107">
        <v>43098</v>
      </c>
      <c r="C214" s="107"/>
      <c r="D214" s="108" t="s">
        <v>572</v>
      </c>
      <c r="E214" s="109" t="s">
        <v>625</v>
      </c>
      <c r="F214" s="110">
        <v>885</v>
      </c>
      <c r="G214" s="109"/>
      <c r="H214" s="109">
        <v>1090</v>
      </c>
      <c r="I214" s="127">
        <v>1084</v>
      </c>
      <c r="J214" s="142" t="s">
        <v>684</v>
      </c>
      <c r="K214" s="129">
        <v>205</v>
      </c>
      <c r="L214" s="130">
        <v>0.23163841807909599</v>
      </c>
      <c r="M214" s="131" t="s">
        <v>601</v>
      </c>
      <c r="N214" s="132">
        <v>43213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9">
        <v>111</v>
      </c>
      <c r="B215" s="349">
        <v>43192</v>
      </c>
      <c r="C215" s="349"/>
      <c r="D215" s="117" t="s">
        <v>754</v>
      </c>
      <c r="E215" s="352" t="s">
        <v>625</v>
      </c>
      <c r="F215" s="355">
        <v>478.5</v>
      </c>
      <c r="G215" s="352"/>
      <c r="H215" s="352">
        <v>442</v>
      </c>
      <c r="I215" s="358">
        <v>613</v>
      </c>
      <c r="J215" s="397" t="s">
        <v>3405</v>
      </c>
      <c r="K215" s="135">
        <f>H215-F215</f>
        <v>-36.5</v>
      </c>
      <c r="L215" s="136">
        <f>K215/F215</f>
        <v>-7.6280041797283177E-2</v>
      </c>
      <c r="M215" s="137" t="s">
        <v>665</v>
      </c>
      <c r="N215" s="138">
        <v>43762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112</v>
      </c>
      <c r="B216" s="111">
        <v>43194</v>
      </c>
      <c r="C216" s="111"/>
      <c r="D216" s="376" t="s">
        <v>2980</v>
      </c>
      <c r="E216" s="113" t="s">
        <v>625</v>
      </c>
      <c r="F216" s="114">
        <f>141.5-7.3</f>
        <v>134.19999999999999</v>
      </c>
      <c r="G216" s="114"/>
      <c r="H216" s="115">
        <v>77</v>
      </c>
      <c r="I216" s="133">
        <v>180</v>
      </c>
      <c r="J216" s="397" t="s">
        <v>3404</v>
      </c>
      <c r="K216" s="135">
        <f>H216-F216</f>
        <v>-57.199999999999989</v>
      </c>
      <c r="L216" s="136">
        <f>K216/F216</f>
        <v>-0.42622950819672129</v>
      </c>
      <c r="M216" s="137" t="s">
        <v>665</v>
      </c>
      <c r="N216" s="138">
        <v>43522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113</v>
      </c>
      <c r="B217" s="111">
        <v>43209</v>
      </c>
      <c r="C217" s="111"/>
      <c r="D217" s="112" t="s">
        <v>747</v>
      </c>
      <c r="E217" s="113" t="s">
        <v>625</v>
      </c>
      <c r="F217" s="114">
        <v>430</v>
      </c>
      <c r="G217" s="114"/>
      <c r="H217" s="115">
        <v>220</v>
      </c>
      <c r="I217" s="133">
        <v>537</v>
      </c>
      <c r="J217" s="139" t="s">
        <v>748</v>
      </c>
      <c r="K217" s="135">
        <f>H217-F217</f>
        <v>-210</v>
      </c>
      <c r="L217" s="136">
        <f>K217/F217</f>
        <v>-0.48837209302325579</v>
      </c>
      <c r="M217" s="137" t="s">
        <v>665</v>
      </c>
      <c r="N217" s="138">
        <v>43252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0">
        <v>114</v>
      </c>
      <c r="B218" s="160">
        <v>43220</v>
      </c>
      <c r="C218" s="160"/>
      <c r="D218" s="161" t="s">
        <v>395</v>
      </c>
      <c r="E218" s="162" t="s">
        <v>625</v>
      </c>
      <c r="F218" s="164">
        <v>153.5</v>
      </c>
      <c r="G218" s="164"/>
      <c r="H218" s="164">
        <v>196</v>
      </c>
      <c r="I218" s="164">
        <v>196</v>
      </c>
      <c r="J218" s="361" t="s">
        <v>3496</v>
      </c>
      <c r="K218" s="184">
        <f>H218-F218</f>
        <v>42.5</v>
      </c>
      <c r="L218" s="185">
        <f>K218/F218</f>
        <v>0.27687296416938112</v>
      </c>
      <c r="M218" s="163" t="s">
        <v>601</v>
      </c>
      <c r="N218" s="186">
        <v>43605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115</v>
      </c>
      <c r="B219" s="111">
        <v>43306</v>
      </c>
      <c r="C219" s="111"/>
      <c r="D219" s="112" t="s">
        <v>770</v>
      </c>
      <c r="E219" s="113" t="s">
        <v>625</v>
      </c>
      <c r="F219" s="114">
        <v>27.5</v>
      </c>
      <c r="G219" s="114"/>
      <c r="H219" s="115">
        <v>13.1</v>
      </c>
      <c r="I219" s="133">
        <v>60</v>
      </c>
      <c r="J219" s="139" t="s">
        <v>774</v>
      </c>
      <c r="K219" s="135">
        <v>-14.4</v>
      </c>
      <c r="L219" s="136">
        <v>-0.52363636363636401</v>
      </c>
      <c r="M219" s="137" t="s">
        <v>665</v>
      </c>
      <c r="N219" s="138">
        <v>43138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9">
        <v>116</v>
      </c>
      <c r="B220" s="349">
        <v>43318</v>
      </c>
      <c r="C220" s="349"/>
      <c r="D220" s="117" t="s">
        <v>749</v>
      </c>
      <c r="E220" s="352" t="s">
        <v>625</v>
      </c>
      <c r="F220" s="352">
        <v>148.5</v>
      </c>
      <c r="G220" s="352"/>
      <c r="H220" s="352">
        <v>102</v>
      </c>
      <c r="I220" s="358">
        <v>182</v>
      </c>
      <c r="J220" s="139" t="s">
        <v>3495</v>
      </c>
      <c r="K220" s="135">
        <f>H220-F220</f>
        <v>-46.5</v>
      </c>
      <c r="L220" s="136">
        <f>K220/F220</f>
        <v>-0.31313131313131315</v>
      </c>
      <c r="M220" s="137" t="s">
        <v>665</v>
      </c>
      <c r="N220" s="138">
        <v>43661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117</v>
      </c>
      <c r="B221" s="107">
        <v>43335</v>
      </c>
      <c r="C221" s="107"/>
      <c r="D221" s="108" t="s">
        <v>775</v>
      </c>
      <c r="E221" s="109" t="s">
        <v>625</v>
      </c>
      <c r="F221" s="157">
        <v>285</v>
      </c>
      <c r="G221" s="109"/>
      <c r="H221" s="109">
        <v>355</v>
      </c>
      <c r="I221" s="127">
        <v>364</v>
      </c>
      <c r="J221" s="142" t="s">
        <v>776</v>
      </c>
      <c r="K221" s="129">
        <v>70</v>
      </c>
      <c r="L221" s="130">
        <v>0.24561403508771901</v>
      </c>
      <c r="M221" s="131" t="s">
        <v>601</v>
      </c>
      <c r="N221" s="132">
        <v>43455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118</v>
      </c>
      <c r="B222" s="107">
        <v>43341</v>
      </c>
      <c r="C222" s="107"/>
      <c r="D222" s="108" t="s">
        <v>385</v>
      </c>
      <c r="E222" s="109" t="s">
        <v>625</v>
      </c>
      <c r="F222" s="157">
        <v>525</v>
      </c>
      <c r="G222" s="109"/>
      <c r="H222" s="109">
        <v>585</v>
      </c>
      <c r="I222" s="127">
        <v>635</v>
      </c>
      <c r="J222" s="142" t="s">
        <v>750</v>
      </c>
      <c r="K222" s="129">
        <f t="shared" ref="K222:K234" si="62">H222-F222</f>
        <v>60</v>
      </c>
      <c r="L222" s="130">
        <f t="shared" ref="L222:L234" si="63">K222/F222</f>
        <v>0.11428571428571428</v>
      </c>
      <c r="M222" s="131" t="s">
        <v>601</v>
      </c>
      <c r="N222" s="132">
        <v>43662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119</v>
      </c>
      <c r="B223" s="107">
        <v>43395</v>
      </c>
      <c r="C223" s="107"/>
      <c r="D223" s="108" t="s">
        <v>369</v>
      </c>
      <c r="E223" s="109" t="s">
        <v>625</v>
      </c>
      <c r="F223" s="157">
        <v>475</v>
      </c>
      <c r="G223" s="109"/>
      <c r="H223" s="109">
        <v>574</v>
      </c>
      <c r="I223" s="127">
        <v>570</v>
      </c>
      <c r="J223" s="142" t="s">
        <v>684</v>
      </c>
      <c r="K223" s="129">
        <f t="shared" si="62"/>
        <v>99</v>
      </c>
      <c r="L223" s="130">
        <f t="shared" si="63"/>
        <v>0.20842105263157895</v>
      </c>
      <c r="M223" s="131" t="s">
        <v>601</v>
      </c>
      <c r="N223" s="132">
        <v>43403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120</v>
      </c>
      <c r="B224" s="155">
        <v>43397</v>
      </c>
      <c r="C224" s="155"/>
      <c r="D224" s="432" t="s">
        <v>392</v>
      </c>
      <c r="E224" s="157" t="s">
        <v>625</v>
      </c>
      <c r="F224" s="157">
        <v>707.5</v>
      </c>
      <c r="G224" s="157"/>
      <c r="H224" s="157">
        <v>872</v>
      </c>
      <c r="I224" s="179">
        <v>872</v>
      </c>
      <c r="J224" s="180" t="s">
        <v>684</v>
      </c>
      <c r="K224" s="129">
        <f t="shared" si="62"/>
        <v>164.5</v>
      </c>
      <c r="L224" s="181">
        <f t="shared" si="63"/>
        <v>0.23250883392226149</v>
      </c>
      <c r="M224" s="182" t="s">
        <v>601</v>
      </c>
      <c r="N224" s="183">
        <v>43482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121</v>
      </c>
      <c r="B225" s="155">
        <v>43398</v>
      </c>
      <c r="C225" s="155"/>
      <c r="D225" s="432" t="s">
        <v>349</v>
      </c>
      <c r="E225" s="157" t="s">
        <v>625</v>
      </c>
      <c r="F225" s="157">
        <v>162</v>
      </c>
      <c r="G225" s="157"/>
      <c r="H225" s="157">
        <v>204</v>
      </c>
      <c r="I225" s="179">
        <v>209</v>
      </c>
      <c r="J225" s="180" t="s">
        <v>3494</v>
      </c>
      <c r="K225" s="129">
        <f t="shared" si="62"/>
        <v>42</v>
      </c>
      <c r="L225" s="181">
        <f t="shared" si="63"/>
        <v>0.25925925925925924</v>
      </c>
      <c r="M225" s="182" t="s">
        <v>601</v>
      </c>
      <c r="N225" s="183">
        <v>43539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122</v>
      </c>
      <c r="B226" s="208">
        <v>43399</v>
      </c>
      <c r="C226" s="208"/>
      <c r="D226" s="156" t="s">
        <v>496</v>
      </c>
      <c r="E226" s="209" t="s">
        <v>625</v>
      </c>
      <c r="F226" s="209">
        <v>240</v>
      </c>
      <c r="G226" s="209"/>
      <c r="H226" s="209">
        <v>297</v>
      </c>
      <c r="I226" s="233">
        <v>297</v>
      </c>
      <c r="J226" s="180" t="s">
        <v>684</v>
      </c>
      <c r="K226" s="234">
        <f t="shared" si="62"/>
        <v>57</v>
      </c>
      <c r="L226" s="235">
        <f t="shared" si="63"/>
        <v>0.23749999999999999</v>
      </c>
      <c r="M226" s="236" t="s">
        <v>601</v>
      </c>
      <c r="N226" s="237">
        <v>43417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123</v>
      </c>
      <c r="B227" s="107">
        <v>43439</v>
      </c>
      <c r="C227" s="107"/>
      <c r="D227" s="149" t="s">
        <v>751</v>
      </c>
      <c r="E227" s="109" t="s">
        <v>625</v>
      </c>
      <c r="F227" s="109">
        <v>202.5</v>
      </c>
      <c r="G227" s="109"/>
      <c r="H227" s="109">
        <v>255</v>
      </c>
      <c r="I227" s="127">
        <v>252</v>
      </c>
      <c r="J227" s="142" t="s">
        <v>684</v>
      </c>
      <c r="K227" s="129">
        <f t="shared" si="62"/>
        <v>52.5</v>
      </c>
      <c r="L227" s="130">
        <f t="shared" si="63"/>
        <v>0.25925925925925924</v>
      </c>
      <c r="M227" s="131" t="s">
        <v>601</v>
      </c>
      <c r="N227" s="132">
        <v>43542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7">
        <v>124</v>
      </c>
      <c r="B228" s="208">
        <v>43465</v>
      </c>
      <c r="C228" s="107"/>
      <c r="D228" s="432" t="s">
        <v>424</v>
      </c>
      <c r="E228" s="209" t="s">
        <v>625</v>
      </c>
      <c r="F228" s="209">
        <v>710</v>
      </c>
      <c r="G228" s="209"/>
      <c r="H228" s="209">
        <v>866</v>
      </c>
      <c r="I228" s="233">
        <v>866</v>
      </c>
      <c r="J228" s="180" t="s">
        <v>684</v>
      </c>
      <c r="K228" s="129">
        <f t="shared" si="62"/>
        <v>156</v>
      </c>
      <c r="L228" s="130">
        <f t="shared" si="63"/>
        <v>0.21971830985915494</v>
      </c>
      <c r="M228" s="131" t="s">
        <v>601</v>
      </c>
      <c r="N228" s="364">
        <v>43553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7">
        <v>125</v>
      </c>
      <c r="B229" s="208">
        <v>43522</v>
      </c>
      <c r="C229" s="208"/>
      <c r="D229" s="432" t="s">
        <v>142</v>
      </c>
      <c r="E229" s="209" t="s">
        <v>625</v>
      </c>
      <c r="F229" s="209">
        <v>337.25</v>
      </c>
      <c r="G229" s="209"/>
      <c r="H229" s="209">
        <v>398.5</v>
      </c>
      <c r="I229" s="233">
        <v>411</v>
      </c>
      <c r="J229" s="142" t="s">
        <v>3493</v>
      </c>
      <c r="K229" s="129">
        <f t="shared" si="62"/>
        <v>61.25</v>
      </c>
      <c r="L229" s="130">
        <f t="shared" si="63"/>
        <v>0.1816160118606375</v>
      </c>
      <c r="M229" s="131" t="s">
        <v>601</v>
      </c>
      <c r="N229" s="364">
        <v>43760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1">
        <v>126</v>
      </c>
      <c r="B230" s="165">
        <v>43559</v>
      </c>
      <c r="C230" s="165"/>
      <c r="D230" s="166" t="s">
        <v>411</v>
      </c>
      <c r="E230" s="167" t="s">
        <v>625</v>
      </c>
      <c r="F230" s="167">
        <v>130</v>
      </c>
      <c r="G230" s="167"/>
      <c r="H230" s="167">
        <v>65</v>
      </c>
      <c r="I230" s="187">
        <v>158</v>
      </c>
      <c r="J230" s="139" t="s">
        <v>752</v>
      </c>
      <c r="K230" s="135">
        <f t="shared" si="62"/>
        <v>-65</v>
      </c>
      <c r="L230" s="136">
        <f t="shared" si="63"/>
        <v>-0.5</v>
      </c>
      <c r="M230" s="137" t="s">
        <v>665</v>
      </c>
      <c r="N230" s="138">
        <v>43726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2">
        <v>127</v>
      </c>
      <c r="B231" s="188">
        <v>43017</v>
      </c>
      <c r="C231" s="188"/>
      <c r="D231" s="189" t="s">
        <v>170</v>
      </c>
      <c r="E231" s="190" t="s">
        <v>625</v>
      </c>
      <c r="F231" s="191">
        <v>141.5</v>
      </c>
      <c r="G231" s="192"/>
      <c r="H231" s="192">
        <v>183.5</v>
      </c>
      <c r="I231" s="192">
        <v>210</v>
      </c>
      <c r="J231" s="219" t="s">
        <v>3442</v>
      </c>
      <c r="K231" s="220">
        <f t="shared" si="62"/>
        <v>42</v>
      </c>
      <c r="L231" s="221">
        <f t="shared" si="63"/>
        <v>0.29681978798586572</v>
      </c>
      <c r="M231" s="191" t="s">
        <v>601</v>
      </c>
      <c r="N231" s="222">
        <v>43042</v>
      </c>
      <c r="O231" s="57"/>
      <c r="P231" s="16"/>
      <c r="Q231" s="16"/>
      <c r="R231" s="95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1">
        <v>128</v>
      </c>
      <c r="B232" s="165">
        <v>43074</v>
      </c>
      <c r="C232" s="165"/>
      <c r="D232" s="166" t="s">
        <v>304</v>
      </c>
      <c r="E232" s="167" t="s">
        <v>625</v>
      </c>
      <c r="F232" s="168">
        <v>172</v>
      </c>
      <c r="G232" s="167"/>
      <c r="H232" s="167">
        <v>155.25</v>
      </c>
      <c r="I232" s="187">
        <v>230</v>
      </c>
      <c r="J232" s="397" t="s">
        <v>3402</v>
      </c>
      <c r="K232" s="135">
        <f t="shared" ref="K232" si="64">H232-F232</f>
        <v>-16.75</v>
      </c>
      <c r="L232" s="136">
        <f t="shared" ref="L232" si="65">K232/F232</f>
        <v>-9.7383720930232565E-2</v>
      </c>
      <c r="M232" s="137" t="s">
        <v>665</v>
      </c>
      <c r="N232" s="138">
        <v>43787</v>
      </c>
      <c r="O232" s="57"/>
      <c r="P232" s="16"/>
      <c r="Q232" s="16"/>
      <c r="R232" s="17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2">
        <v>129</v>
      </c>
      <c r="B233" s="188">
        <v>43398</v>
      </c>
      <c r="C233" s="188"/>
      <c r="D233" s="189" t="s">
        <v>105</v>
      </c>
      <c r="E233" s="190" t="s">
        <v>625</v>
      </c>
      <c r="F233" s="192">
        <v>698.5</v>
      </c>
      <c r="G233" s="192"/>
      <c r="H233" s="192">
        <v>850</v>
      </c>
      <c r="I233" s="192">
        <v>890</v>
      </c>
      <c r="J233" s="223" t="s">
        <v>3490</v>
      </c>
      <c r="K233" s="220">
        <f t="shared" si="62"/>
        <v>151.5</v>
      </c>
      <c r="L233" s="221">
        <f t="shared" si="63"/>
        <v>0.21689334287759485</v>
      </c>
      <c r="M233" s="191" t="s">
        <v>601</v>
      </c>
      <c r="N233" s="222">
        <v>43453</v>
      </c>
      <c r="O233" s="57"/>
      <c r="P233" s="16"/>
      <c r="Q233" s="16"/>
      <c r="R233" s="95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130</v>
      </c>
      <c r="B234" s="160">
        <v>42877</v>
      </c>
      <c r="C234" s="160"/>
      <c r="D234" s="161" t="s">
        <v>384</v>
      </c>
      <c r="E234" s="162" t="s">
        <v>625</v>
      </c>
      <c r="F234" s="163">
        <v>127.6</v>
      </c>
      <c r="G234" s="164"/>
      <c r="H234" s="164">
        <v>138</v>
      </c>
      <c r="I234" s="164">
        <v>190</v>
      </c>
      <c r="J234" s="398" t="s">
        <v>3406</v>
      </c>
      <c r="K234" s="184">
        <f t="shared" si="62"/>
        <v>10.400000000000006</v>
      </c>
      <c r="L234" s="185">
        <f t="shared" si="63"/>
        <v>8.1504702194357417E-2</v>
      </c>
      <c r="M234" s="163" t="s">
        <v>601</v>
      </c>
      <c r="N234" s="186">
        <v>43774</v>
      </c>
      <c r="O234" s="57"/>
      <c r="P234" s="16"/>
      <c r="Q234" s="16"/>
      <c r="R234" s="17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3">
        <v>131</v>
      </c>
      <c r="B235" s="196">
        <v>43158</v>
      </c>
      <c r="C235" s="196"/>
      <c r="D235" s="193" t="s">
        <v>756</v>
      </c>
      <c r="E235" s="197" t="s">
        <v>625</v>
      </c>
      <c r="F235" s="198">
        <v>317</v>
      </c>
      <c r="G235" s="197"/>
      <c r="H235" s="197"/>
      <c r="I235" s="226">
        <v>398</v>
      </c>
      <c r="J235" s="225"/>
      <c r="K235" s="195"/>
      <c r="L235" s="194"/>
      <c r="M235" s="225" t="s">
        <v>603</v>
      </c>
      <c r="N235" s="224"/>
      <c r="O235" s="57"/>
      <c r="P235" s="16"/>
      <c r="Q235" s="16"/>
      <c r="R235" s="95" t="s">
        <v>755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132</v>
      </c>
      <c r="B236" s="165">
        <v>43164</v>
      </c>
      <c r="C236" s="165"/>
      <c r="D236" s="166" t="s">
        <v>136</v>
      </c>
      <c r="E236" s="167" t="s">
        <v>625</v>
      </c>
      <c r="F236" s="168">
        <f>510-14.4</f>
        <v>495.6</v>
      </c>
      <c r="G236" s="167"/>
      <c r="H236" s="167">
        <v>350</v>
      </c>
      <c r="I236" s="187">
        <v>672</v>
      </c>
      <c r="J236" s="397" t="s">
        <v>3463</v>
      </c>
      <c r="K236" s="135">
        <f t="shared" ref="K236" si="66">H236-F236</f>
        <v>-145.60000000000002</v>
      </c>
      <c r="L236" s="136">
        <f t="shared" ref="L236" si="67">K236/F236</f>
        <v>-0.29378531073446329</v>
      </c>
      <c r="M236" s="137" t="s">
        <v>665</v>
      </c>
      <c r="N236" s="138">
        <v>43887</v>
      </c>
      <c r="O236" s="57"/>
      <c r="P236" s="16"/>
      <c r="Q236" s="16"/>
      <c r="R236" s="17" t="s">
        <v>755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1">
        <v>133</v>
      </c>
      <c r="B237" s="165">
        <v>43237</v>
      </c>
      <c r="C237" s="165"/>
      <c r="D237" s="166" t="s">
        <v>490</v>
      </c>
      <c r="E237" s="167" t="s">
        <v>625</v>
      </c>
      <c r="F237" s="168">
        <v>230.3</v>
      </c>
      <c r="G237" s="167"/>
      <c r="H237" s="167">
        <v>102.5</v>
      </c>
      <c r="I237" s="187">
        <v>348</v>
      </c>
      <c r="J237" s="397" t="s">
        <v>3484</v>
      </c>
      <c r="K237" s="135">
        <f t="shared" ref="K237" si="68">H237-F237</f>
        <v>-127.80000000000001</v>
      </c>
      <c r="L237" s="136">
        <f t="shared" ref="L237" si="69">K237/F237</f>
        <v>-0.55492835432045162</v>
      </c>
      <c r="M237" s="137" t="s">
        <v>665</v>
      </c>
      <c r="N237" s="138">
        <v>43896</v>
      </c>
      <c r="O237" s="57"/>
      <c r="P237" s="16"/>
      <c r="Q237" s="16"/>
      <c r="R237" s="17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6">
        <v>134</v>
      </c>
      <c r="B238" s="199">
        <v>43258</v>
      </c>
      <c r="C238" s="199"/>
      <c r="D238" s="202" t="s">
        <v>450</v>
      </c>
      <c r="E238" s="200" t="s">
        <v>625</v>
      </c>
      <c r="F238" s="198">
        <f>342.5-5.1</f>
        <v>337.4</v>
      </c>
      <c r="G238" s="200"/>
      <c r="H238" s="200"/>
      <c r="I238" s="227">
        <v>439</v>
      </c>
      <c r="J238" s="228"/>
      <c r="K238" s="229"/>
      <c r="L238" s="230"/>
      <c r="M238" s="228" t="s">
        <v>603</v>
      </c>
      <c r="N238" s="231"/>
      <c r="O238" s="57"/>
      <c r="P238" s="16"/>
      <c r="Q238" s="16"/>
      <c r="R238" s="95" t="s">
        <v>755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6">
        <v>135</v>
      </c>
      <c r="B239" s="199">
        <v>43285</v>
      </c>
      <c r="C239" s="199"/>
      <c r="D239" s="203" t="s">
        <v>50</v>
      </c>
      <c r="E239" s="200" t="s">
        <v>625</v>
      </c>
      <c r="F239" s="198">
        <f>127.5-5.53</f>
        <v>121.97</v>
      </c>
      <c r="G239" s="200"/>
      <c r="H239" s="200"/>
      <c r="I239" s="227">
        <v>170</v>
      </c>
      <c r="J239" s="228"/>
      <c r="K239" s="229"/>
      <c r="L239" s="230"/>
      <c r="M239" s="228" t="s">
        <v>603</v>
      </c>
      <c r="N239" s="231"/>
      <c r="O239" s="57"/>
      <c r="P239" s="16"/>
      <c r="Q239" s="16"/>
      <c r="R239" s="343" t="s">
        <v>755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1">
        <v>136</v>
      </c>
      <c r="B240" s="165">
        <v>43294</v>
      </c>
      <c r="C240" s="165"/>
      <c r="D240" s="166" t="s">
        <v>244</v>
      </c>
      <c r="E240" s="167" t="s">
        <v>625</v>
      </c>
      <c r="F240" s="168">
        <v>46.5</v>
      </c>
      <c r="G240" s="167"/>
      <c r="H240" s="167">
        <v>17</v>
      </c>
      <c r="I240" s="187">
        <v>59</v>
      </c>
      <c r="J240" s="397" t="s">
        <v>3462</v>
      </c>
      <c r="K240" s="135">
        <f t="shared" ref="K240" si="70">H240-F240</f>
        <v>-29.5</v>
      </c>
      <c r="L240" s="136">
        <f t="shared" ref="L240" si="71">K240/F240</f>
        <v>-0.63440860215053763</v>
      </c>
      <c r="M240" s="137" t="s">
        <v>665</v>
      </c>
      <c r="N240" s="138">
        <v>43887</v>
      </c>
      <c r="O240" s="57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3">
        <v>137</v>
      </c>
      <c r="B241" s="196">
        <v>43396</v>
      </c>
      <c r="C241" s="196"/>
      <c r="D241" s="203" t="s">
        <v>426</v>
      </c>
      <c r="E241" s="200" t="s">
        <v>625</v>
      </c>
      <c r="F241" s="201">
        <v>156.5</v>
      </c>
      <c r="G241" s="200"/>
      <c r="H241" s="200"/>
      <c r="I241" s="227">
        <v>191</v>
      </c>
      <c r="J241" s="228"/>
      <c r="K241" s="229"/>
      <c r="L241" s="230"/>
      <c r="M241" s="228" t="s">
        <v>603</v>
      </c>
      <c r="N241" s="231"/>
      <c r="O241" s="57"/>
      <c r="P241" s="16"/>
      <c r="Q241" s="16"/>
      <c r="R241" s="345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3">
        <v>138</v>
      </c>
      <c r="B242" s="196">
        <v>43439</v>
      </c>
      <c r="C242" s="196"/>
      <c r="D242" s="203" t="s">
        <v>331</v>
      </c>
      <c r="E242" s="200" t="s">
        <v>625</v>
      </c>
      <c r="F242" s="201">
        <v>259.5</v>
      </c>
      <c r="G242" s="200"/>
      <c r="H242" s="200"/>
      <c r="I242" s="227">
        <v>321</v>
      </c>
      <c r="J242" s="228"/>
      <c r="K242" s="229"/>
      <c r="L242" s="230"/>
      <c r="M242" s="228" t="s">
        <v>603</v>
      </c>
      <c r="N242" s="231"/>
      <c r="O242" s="16"/>
      <c r="P242" s="16"/>
      <c r="Q242" s="16"/>
      <c r="R242" s="343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139</v>
      </c>
      <c r="B243" s="165">
        <v>43439</v>
      </c>
      <c r="C243" s="165"/>
      <c r="D243" s="166" t="s">
        <v>777</v>
      </c>
      <c r="E243" s="167" t="s">
        <v>625</v>
      </c>
      <c r="F243" s="167">
        <v>715</v>
      </c>
      <c r="G243" s="167"/>
      <c r="H243" s="167">
        <v>445</v>
      </c>
      <c r="I243" s="187">
        <v>840</v>
      </c>
      <c r="J243" s="139" t="s">
        <v>2996</v>
      </c>
      <c r="K243" s="135">
        <f t="shared" ref="K243:K246" si="72">H243-F243</f>
        <v>-270</v>
      </c>
      <c r="L243" s="136">
        <f t="shared" ref="L243:L246" si="73">K243/F243</f>
        <v>-0.3776223776223776</v>
      </c>
      <c r="M243" s="137" t="s">
        <v>665</v>
      </c>
      <c r="N243" s="138">
        <v>43800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140</v>
      </c>
      <c r="B244" s="208">
        <v>43469</v>
      </c>
      <c r="C244" s="208"/>
      <c r="D244" s="156" t="s">
        <v>146</v>
      </c>
      <c r="E244" s="209" t="s">
        <v>625</v>
      </c>
      <c r="F244" s="209">
        <v>875</v>
      </c>
      <c r="G244" s="209"/>
      <c r="H244" s="209">
        <v>1165</v>
      </c>
      <c r="I244" s="233">
        <v>1185</v>
      </c>
      <c r="J244" s="142" t="s">
        <v>3491</v>
      </c>
      <c r="K244" s="129">
        <f t="shared" si="72"/>
        <v>290</v>
      </c>
      <c r="L244" s="130">
        <f t="shared" si="73"/>
        <v>0.33142857142857141</v>
      </c>
      <c r="M244" s="131" t="s">
        <v>601</v>
      </c>
      <c r="N244" s="364">
        <v>43847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141</v>
      </c>
      <c r="B245" s="208">
        <v>43559</v>
      </c>
      <c r="C245" s="208"/>
      <c r="D245" s="432" t="s">
        <v>346</v>
      </c>
      <c r="E245" s="209" t="s">
        <v>625</v>
      </c>
      <c r="F245" s="209">
        <f>387-14.63</f>
        <v>372.37</v>
      </c>
      <c r="G245" s="209"/>
      <c r="H245" s="209">
        <v>490</v>
      </c>
      <c r="I245" s="233">
        <v>490</v>
      </c>
      <c r="J245" s="142" t="s">
        <v>684</v>
      </c>
      <c r="K245" s="129">
        <f t="shared" si="72"/>
        <v>117.63</v>
      </c>
      <c r="L245" s="130">
        <f t="shared" si="73"/>
        <v>0.31589548030185027</v>
      </c>
      <c r="M245" s="131" t="s">
        <v>601</v>
      </c>
      <c r="N245" s="364">
        <v>43850</v>
      </c>
      <c r="O245" s="57"/>
      <c r="P245" s="16"/>
      <c r="Q245" s="16"/>
      <c r="R245" s="17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1">
        <v>142</v>
      </c>
      <c r="B246" s="165">
        <v>43578</v>
      </c>
      <c r="C246" s="165"/>
      <c r="D246" s="166" t="s">
        <v>778</v>
      </c>
      <c r="E246" s="167" t="s">
        <v>602</v>
      </c>
      <c r="F246" s="167">
        <v>220</v>
      </c>
      <c r="G246" s="167"/>
      <c r="H246" s="167">
        <v>127.5</v>
      </c>
      <c r="I246" s="187">
        <v>284</v>
      </c>
      <c r="J246" s="397" t="s">
        <v>3485</v>
      </c>
      <c r="K246" s="135">
        <f t="shared" si="72"/>
        <v>-92.5</v>
      </c>
      <c r="L246" s="136">
        <f t="shared" si="73"/>
        <v>-0.42045454545454547</v>
      </c>
      <c r="M246" s="137" t="s">
        <v>665</v>
      </c>
      <c r="N246" s="138">
        <v>43896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143</v>
      </c>
      <c r="B247" s="208">
        <v>43622</v>
      </c>
      <c r="C247" s="208"/>
      <c r="D247" s="432" t="s">
        <v>497</v>
      </c>
      <c r="E247" s="209" t="s">
        <v>602</v>
      </c>
      <c r="F247" s="209">
        <v>332.8</v>
      </c>
      <c r="G247" s="209"/>
      <c r="H247" s="209">
        <v>405</v>
      </c>
      <c r="I247" s="233">
        <v>419</v>
      </c>
      <c r="J247" s="142" t="s">
        <v>3492</v>
      </c>
      <c r="K247" s="129">
        <f t="shared" ref="K247" si="74">H247-F247</f>
        <v>72.199999999999989</v>
      </c>
      <c r="L247" s="130">
        <f t="shared" ref="L247" si="75">K247/F247</f>
        <v>0.21694711538461534</v>
      </c>
      <c r="M247" s="131" t="s">
        <v>601</v>
      </c>
      <c r="N247" s="364">
        <v>43860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45">
        <v>144</v>
      </c>
      <c r="B248" s="144">
        <v>43641</v>
      </c>
      <c r="C248" s="144"/>
      <c r="D248" s="145" t="s">
        <v>140</v>
      </c>
      <c r="E248" s="146" t="s">
        <v>625</v>
      </c>
      <c r="F248" s="147">
        <v>386</v>
      </c>
      <c r="G248" s="148"/>
      <c r="H248" s="148">
        <v>395</v>
      </c>
      <c r="I248" s="148">
        <v>452</v>
      </c>
      <c r="J248" s="171" t="s">
        <v>3407</v>
      </c>
      <c r="K248" s="172">
        <f t="shared" ref="K248" si="76">H248-F248</f>
        <v>9</v>
      </c>
      <c r="L248" s="173">
        <f t="shared" ref="L248" si="77">K248/F248</f>
        <v>2.3316062176165803E-2</v>
      </c>
      <c r="M248" s="174" t="s">
        <v>710</v>
      </c>
      <c r="N248" s="175">
        <v>43868</v>
      </c>
      <c r="O248" s="16"/>
      <c r="P248" s="16"/>
      <c r="Q248" s="16"/>
      <c r="R248" s="345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4">
        <v>145</v>
      </c>
      <c r="B249" s="196">
        <v>43707</v>
      </c>
      <c r="C249" s="196"/>
      <c r="D249" s="203" t="s">
        <v>261</v>
      </c>
      <c r="E249" s="200" t="s">
        <v>625</v>
      </c>
      <c r="F249" s="200" t="s">
        <v>757</v>
      </c>
      <c r="G249" s="200"/>
      <c r="H249" s="200"/>
      <c r="I249" s="227">
        <v>190</v>
      </c>
      <c r="J249" s="228"/>
      <c r="K249" s="229"/>
      <c r="L249" s="230"/>
      <c r="M249" s="359" t="s">
        <v>603</v>
      </c>
      <c r="N249" s="231"/>
      <c r="O249" s="16"/>
      <c r="P249" s="16"/>
      <c r="Q249" s="16"/>
      <c r="R249" s="345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146</v>
      </c>
      <c r="B250" s="208">
        <v>43731</v>
      </c>
      <c r="C250" s="208"/>
      <c r="D250" s="156" t="s">
        <v>441</v>
      </c>
      <c r="E250" s="209" t="s">
        <v>625</v>
      </c>
      <c r="F250" s="209">
        <v>235</v>
      </c>
      <c r="G250" s="209"/>
      <c r="H250" s="209">
        <v>295</v>
      </c>
      <c r="I250" s="233">
        <v>296</v>
      </c>
      <c r="J250" s="142" t="s">
        <v>3149</v>
      </c>
      <c r="K250" s="129">
        <f t="shared" ref="K250" si="78">H250-F250</f>
        <v>60</v>
      </c>
      <c r="L250" s="130">
        <f t="shared" ref="L250" si="79">K250/F250</f>
        <v>0.25531914893617019</v>
      </c>
      <c r="M250" s="131" t="s">
        <v>601</v>
      </c>
      <c r="N250" s="364">
        <v>43844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147</v>
      </c>
      <c r="B251" s="208">
        <v>43752</v>
      </c>
      <c r="C251" s="208"/>
      <c r="D251" s="156" t="s">
        <v>2979</v>
      </c>
      <c r="E251" s="209" t="s">
        <v>625</v>
      </c>
      <c r="F251" s="209">
        <v>277.5</v>
      </c>
      <c r="G251" s="209"/>
      <c r="H251" s="209">
        <v>333</v>
      </c>
      <c r="I251" s="233">
        <v>333</v>
      </c>
      <c r="J251" s="142" t="s">
        <v>3150</v>
      </c>
      <c r="K251" s="129">
        <f t="shared" ref="K251" si="80">H251-F251</f>
        <v>55.5</v>
      </c>
      <c r="L251" s="130">
        <f t="shared" ref="L251" si="81">K251/F251</f>
        <v>0.2</v>
      </c>
      <c r="M251" s="131" t="s">
        <v>601</v>
      </c>
      <c r="N251" s="364">
        <v>43846</v>
      </c>
      <c r="O251" s="57"/>
      <c r="P251" s="16"/>
      <c r="Q251" s="16"/>
      <c r="R251" s="17" t="s">
        <v>755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148</v>
      </c>
      <c r="B252" s="208">
        <v>43752</v>
      </c>
      <c r="C252" s="208"/>
      <c r="D252" s="156" t="s">
        <v>2978</v>
      </c>
      <c r="E252" s="209" t="s">
        <v>625</v>
      </c>
      <c r="F252" s="209">
        <v>930</v>
      </c>
      <c r="G252" s="209"/>
      <c r="H252" s="209">
        <v>1165</v>
      </c>
      <c r="I252" s="233">
        <v>1200</v>
      </c>
      <c r="J252" s="142" t="s">
        <v>3152</v>
      </c>
      <c r="K252" s="129">
        <f t="shared" ref="K252" si="82">H252-F252</f>
        <v>235</v>
      </c>
      <c r="L252" s="130">
        <f t="shared" ref="L252" si="83">K252/F252</f>
        <v>0.25268817204301075</v>
      </c>
      <c r="M252" s="131" t="s">
        <v>601</v>
      </c>
      <c r="N252" s="364">
        <v>43847</v>
      </c>
      <c r="O252" s="57"/>
      <c r="P252" s="16"/>
      <c r="Q252" s="16"/>
      <c r="R252" s="17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3">
        <v>149</v>
      </c>
      <c r="B253" s="348">
        <v>43753</v>
      </c>
      <c r="C253" s="213"/>
      <c r="D253" s="375" t="s">
        <v>2977</v>
      </c>
      <c r="E253" s="351" t="s">
        <v>625</v>
      </c>
      <c r="F253" s="354">
        <v>111</v>
      </c>
      <c r="G253" s="351"/>
      <c r="H253" s="351"/>
      <c r="I253" s="357">
        <v>141</v>
      </c>
      <c r="J253" s="239"/>
      <c r="K253" s="239"/>
      <c r="L253" s="124"/>
      <c r="M253" s="363" t="s">
        <v>603</v>
      </c>
      <c r="N253" s="241"/>
      <c r="O253" s="16"/>
      <c r="P253" s="16"/>
      <c r="Q253" s="16"/>
      <c r="R253" s="345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150</v>
      </c>
      <c r="B254" s="208">
        <v>43753</v>
      </c>
      <c r="C254" s="208"/>
      <c r="D254" s="156" t="s">
        <v>2976</v>
      </c>
      <c r="E254" s="209" t="s">
        <v>625</v>
      </c>
      <c r="F254" s="210">
        <v>296</v>
      </c>
      <c r="G254" s="209"/>
      <c r="H254" s="209">
        <v>370</v>
      </c>
      <c r="I254" s="233">
        <v>370</v>
      </c>
      <c r="J254" s="142" t="s">
        <v>684</v>
      </c>
      <c r="K254" s="129">
        <f t="shared" ref="K254" si="84">H254-F254</f>
        <v>74</v>
      </c>
      <c r="L254" s="130">
        <f t="shared" ref="L254" si="85">K254/F254</f>
        <v>0.25</v>
      </c>
      <c r="M254" s="131" t="s">
        <v>601</v>
      </c>
      <c r="N254" s="364">
        <v>43853</v>
      </c>
      <c r="O254" s="57"/>
      <c r="P254" s="16"/>
      <c r="Q254" s="16"/>
      <c r="R254" s="17" t="s">
        <v>755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4">
        <v>151</v>
      </c>
      <c r="B255" s="212">
        <v>43754</v>
      </c>
      <c r="C255" s="212"/>
      <c r="D255" s="193" t="s">
        <v>2975</v>
      </c>
      <c r="E255" s="350" t="s">
        <v>625</v>
      </c>
      <c r="F255" s="353" t="s">
        <v>2941</v>
      </c>
      <c r="G255" s="350"/>
      <c r="H255" s="350"/>
      <c r="I255" s="356">
        <v>344</v>
      </c>
      <c r="J255" s="360"/>
      <c r="K255" s="242"/>
      <c r="L255" s="362"/>
      <c r="M255" s="344" t="s">
        <v>603</v>
      </c>
      <c r="N255" s="365"/>
      <c r="O255" s="16"/>
      <c r="P255" s="16"/>
      <c r="Q255" s="16"/>
      <c r="R255" s="34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47">
        <v>152</v>
      </c>
      <c r="B256" s="213">
        <v>43832</v>
      </c>
      <c r="C256" s="213"/>
      <c r="D256" s="217" t="s">
        <v>2255</v>
      </c>
      <c r="E256" s="214" t="s">
        <v>625</v>
      </c>
      <c r="F256" s="215" t="s">
        <v>3137</v>
      </c>
      <c r="G256" s="214"/>
      <c r="H256" s="214"/>
      <c r="I256" s="238">
        <v>590</v>
      </c>
      <c r="J256" s="239"/>
      <c r="K256" s="239"/>
      <c r="L256" s="124"/>
      <c r="M256" s="344" t="s">
        <v>603</v>
      </c>
      <c r="N256" s="241"/>
      <c r="O256" s="16"/>
      <c r="P256" s="16"/>
      <c r="Q256" s="16"/>
      <c r="R256" s="345" t="s">
        <v>755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>
        <v>153</v>
      </c>
      <c r="B257" s="213">
        <v>43966</v>
      </c>
      <c r="C257" s="213"/>
      <c r="D257" s="498" t="s">
        <v>66</v>
      </c>
      <c r="E257" s="499" t="s">
        <v>625</v>
      </c>
      <c r="F257" s="500" t="s">
        <v>3730</v>
      </c>
      <c r="G257" s="214"/>
      <c r="H257" s="214"/>
      <c r="I257" s="238">
        <v>86</v>
      </c>
      <c r="J257" s="239"/>
      <c r="K257" s="239"/>
      <c r="L257" s="124"/>
      <c r="M257" s="344" t="s">
        <v>603</v>
      </c>
      <c r="N257" s="241"/>
      <c r="O257" s="16"/>
      <c r="P257" s="16"/>
      <c r="Q257" s="16"/>
      <c r="R257" s="345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01" t="s">
        <v>2982</v>
      </c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5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5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5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5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Q262" s="16"/>
      <c r="R262" s="345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Q263" s="16"/>
      <c r="R263" s="345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Q264" s="16"/>
      <c r="R264" s="345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5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R266" s="345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R267" s="345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R268" s="345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R269" s="345"/>
    </row>
    <row r="270" spans="1:26">
      <c r="A270" s="211"/>
      <c r="B270" s="201"/>
      <c r="O270" s="16"/>
      <c r="P270" s="16"/>
      <c r="R270" s="345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78" spans="1:18">
      <c r="R278" s="243"/>
    </row>
    <row r="279" spans="1:18">
      <c r="R279" s="243"/>
    </row>
    <row r="280" spans="1:18">
      <c r="R280" s="243"/>
    </row>
    <row r="281" spans="1:18">
      <c r="R281" s="243"/>
    </row>
    <row r="287" spans="1:18">
      <c r="A287" s="218"/>
    </row>
    <row r="288" spans="1:18">
      <c r="A288" s="218"/>
    </row>
    <row r="289" spans="1:1">
      <c r="A289" s="214"/>
    </row>
  </sheetData>
  <autoFilter ref="R1:R289"/>
  <mergeCells count="21">
    <mergeCell ref="O69:O70"/>
    <mergeCell ref="A71:A72"/>
    <mergeCell ref="B71:B72"/>
    <mergeCell ref="J71:J72"/>
    <mergeCell ref="L71:L72"/>
    <mergeCell ref="M71:M72"/>
    <mergeCell ref="N71:N72"/>
    <mergeCell ref="O71:O72"/>
    <mergeCell ref="A69:A70"/>
    <mergeCell ref="B69:B70"/>
    <mergeCell ref="J69:J70"/>
    <mergeCell ref="L69:L70"/>
    <mergeCell ref="M69:M70"/>
    <mergeCell ref="N69:N70"/>
    <mergeCell ref="N73:N74"/>
    <mergeCell ref="O73:O74"/>
    <mergeCell ref="A73:A74"/>
    <mergeCell ref="B73:B74"/>
    <mergeCell ref="J73:J74"/>
    <mergeCell ref="L73:L74"/>
    <mergeCell ref="M73:M7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2020-05-18T02:38:49Z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