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3436AEC2-38DD-4198-B7ED-8D95E9F4C7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6" l="1"/>
  <c r="K42" i="6"/>
  <c r="M42" i="6" s="1"/>
  <c r="K83" i="6"/>
  <c r="M83" i="6" s="1"/>
  <c r="L40" i="6"/>
  <c r="K40" i="6"/>
  <c r="L35" i="6"/>
  <c r="K35" i="6"/>
  <c r="M35" i="6" l="1"/>
  <c r="M40" i="6"/>
  <c r="L61" i="6"/>
  <c r="K61" i="6"/>
  <c r="M61" i="6" l="1"/>
  <c r="K75" i="6"/>
  <c r="M75" i="6" s="1"/>
  <c r="K78" i="6"/>
  <c r="M78" i="6" s="1"/>
  <c r="L62" i="6"/>
  <c r="K62" i="6"/>
  <c r="M62" i="6" l="1"/>
  <c r="L60" i="6"/>
  <c r="K60" i="6"/>
  <c r="K82" i="6"/>
  <c r="M82" i="6" s="1"/>
  <c r="K81" i="6"/>
  <c r="M81" i="6" s="1"/>
  <c r="L55" i="6"/>
  <c r="K55" i="6"/>
  <c r="M60" i="6" l="1"/>
  <c r="M55" i="6"/>
  <c r="K80" i="6" l="1"/>
  <c r="M80" i="6" s="1"/>
  <c r="L59" i="6"/>
  <c r="K59" i="6"/>
  <c r="L58" i="6"/>
  <c r="K58" i="6"/>
  <c r="K79" i="6"/>
  <c r="M79" i="6" s="1"/>
  <c r="K77" i="6"/>
  <c r="M77" i="6" s="1"/>
  <c r="M59" i="6" l="1"/>
  <c r="M58" i="6"/>
  <c r="K76" i="6"/>
  <c r="M76" i="6" s="1"/>
  <c r="L39" i="6"/>
  <c r="K39" i="6"/>
  <c r="M39" i="6" l="1"/>
  <c r="L54" i="6"/>
  <c r="K54" i="6"/>
  <c r="L50" i="6"/>
  <c r="K50" i="6"/>
  <c r="L33" i="6"/>
  <c r="K33" i="6"/>
  <c r="L57" i="6"/>
  <c r="K57" i="6"/>
  <c r="M54" i="6" l="1"/>
  <c r="M50" i="6"/>
  <c r="M33" i="6"/>
  <c r="M57" i="6"/>
  <c r="L52" i="6"/>
  <c r="K52" i="6"/>
  <c r="L56" i="6"/>
  <c r="K56" i="6"/>
  <c r="K73" i="6"/>
  <c r="M73" i="6" s="1"/>
  <c r="K72" i="6"/>
  <c r="M72" i="6" s="1"/>
  <c r="K71" i="6"/>
  <c r="M71" i="6" s="1"/>
  <c r="K70" i="6"/>
  <c r="M70" i="6" s="1"/>
  <c r="L51" i="6"/>
  <c r="K51" i="6"/>
  <c r="L34" i="6"/>
  <c r="K34" i="6"/>
  <c r="M34" i="6" l="1"/>
  <c r="M56" i="6"/>
  <c r="M51" i="6"/>
  <c r="M52" i="6"/>
  <c r="K74" i="6"/>
  <c r="M74" i="6" s="1"/>
  <c r="K69" i="6"/>
  <c r="M69" i="6" s="1"/>
  <c r="L14" i="6"/>
  <c r="K14" i="6"/>
  <c r="M14" i="6" l="1"/>
  <c r="K67" i="6"/>
  <c r="M67" i="6" s="1"/>
  <c r="L36" i="6"/>
  <c r="K36" i="6"/>
  <c r="L53" i="6"/>
  <c r="K53" i="6"/>
  <c r="M36" i="6" l="1"/>
  <c r="M53" i="6"/>
  <c r="K68" i="6"/>
  <c r="M68" i="6" s="1"/>
  <c r="L12" i="6" l="1"/>
  <c r="K12" i="6"/>
  <c r="M12" i="6" l="1"/>
  <c r="L11" i="6" l="1"/>
  <c r="K11" i="6"/>
  <c r="M11" i="6" l="1"/>
  <c r="K273" i="6" l="1"/>
  <c r="L273" i="6" s="1"/>
  <c r="L92" i="6" l="1"/>
  <c r="K92" i="6"/>
  <c r="M92" i="6" l="1"/>
  <c r="L10" i="6" l="1"/>
  <c r="K10" i="6"/>
  <c r="M10" i="6" l="1"/>
  <c r="K279" i="6" l="1"/>
  <c r="L279" i="6" s="1"/>
  <c r="K262" i="6" l="1"/>
  <c r="L262" i="6" s="1"/>
  <c r="K276" i="6" l="1"/>
  <c r="L276" i="6" s="1"/>
  <c r="K268" i="6" l="1"/>
  <c r="L268" i="6" s="1"/>
  <c r="K278" i="6" l="1"/>
  <c r="L278" i="6" s="1"/>
  <c r="H274" i="6" l="1"/>
  <c r="K274" i="6" l="1"/>
  <c r="L274" i="6" s="1"/>
  <c r="K263" i="6"/>
  <c r="L263" i="6" s="1"/>
  <c r="K253" i="6"/>
  <c r="L253" i="6" s="1"/>
  <c r="K269" i="6" l="1"/>
  <c r="L269" i="6" s="1"/>
  <c r="K270" i="6" l="1"/>
  <c r="L270" i="6" s="1"/>
  <c r="K267" i="6" l="1"/>
  <c r="L267" i="6" s="1"/>
  <c r="K246" i="6"/>
  <c r="L246" i="6" s="1"/>
  <c r="K266" i="6"/>
  <c r="L266" i="6" s="1"/>
  <c r="K265" i="6"/>
  <c r="L265" i="6" s="1"/>
  <c r="K264" i="6"/>
  <c r="L264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F235" i="6"/>
  <c r="K235" i="6" s="1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5" i="6"/>
  <c r="L215" i="6" s="1"/>
  <c r="K214" i="6"/>
  <c r="L214" i="6" s="1"/>
  <c r="F213" i="6"/>
  <c r="K213" i="6" s="1"/>
  <c r="L213" i="6" s="1"/>
  <c r="K212" i="6"/>
  <c r="L212" i="6" s="1"/>
  <c r="K209" i="6"/>
  <c r="L209" i="6" s="1"/>
  <c r="K208" i="6"/>
  <c r="L208" i="6" s="1"/>
  <c r="K207" i="6"/>
  <c r="L207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3" i="6"/>
  <c r="L183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F165" i="6"/>
  <c r="K165" i="6" s="1"/>
  <c r="L165" i="6" s="1"/>
  <c r="H164" i="6"/>
  <c r="K164" i="6" s="1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H130" i="6"/>
  <c r="K130" i="6" s="1"/>
  <c r="L130" i="6" s="1"/>
  <c r="F129" i="6"/>
  <c r="K129" i="6" s="1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<sst xmlns="http://schemas.openxmlformats.org/spreadsheetml/2006/main" count="3225" uniqueCount="1190">
  <si>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</si>
  <si>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</si>
  <si>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</si>
  <si>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</si>
  <si>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</si>
  <si>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</si>
  <si>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</si>
  <si>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</si>
  <si>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</si>
  <si>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</si>
  <si>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</si>
  <si>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</si>
  <si>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</si>
  <si>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</si>
  <si>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</si>
  <si>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</si>
  <si>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</si>
  <si>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</si>
  <si>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</si>
  <si>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</si>
  <si>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</si>
  <si>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</si>
  <si>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</si>
  <si>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</si>
  <si>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</si>
  <si>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</si>
  <si>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</si>
  <si>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</si>
  <si>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</si>
  <si>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</si>
  <si>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</si>
  <si>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</si>
  <si>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</si>
  <si>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</si>
  <si>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</si>
  <si>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</si>
  <si>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</si>
  <si>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</si>
  <si>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</si>
  <si>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</si>
  <si>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</si>
  <si>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</si>
  <si>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</si>
  <si>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</si>
  <si>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</si>
  <si>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</si>
  <si>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</si>
  <si>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</si>
  <si>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</si>
  <si>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</si>
  <si>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</si>
  <si>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</si>
  <si>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</si>
  <si>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</si>
  <si>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</si>
  <si>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</si>
  <si>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</si>
  <si>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</si>
  <si>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</si>
  <si>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</si>
  <si>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</si>
  <si>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</si>
  <si>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</si>
  <si>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</si>
  <si>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</si>
  <si>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</si>
  <si>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</si>
  <si>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</si>
  <si>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</si>
  <si>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</si>
  <si>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</si>
  <si>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</si>
  <si>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</si>
  <si>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</si>
  <si>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</si>
  <si>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</si>
  <si>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</si>
  <si>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</si>
  <si>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</si>
  <si>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</si>
  <si>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</si>
  <si>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</si>
  <si>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</si>
  <si>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</si>
  <si>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</si>
  <si>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</si>
  <si>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</si>
  <si>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</si>
  <si>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</si>
  <si>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</si>
  <si>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</si>
  <si>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</si>
  <si>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</si>
  <si>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</si>
  <si>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</si>
  <si>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</si>
  <si>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</si>
  <si>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</si>
  <si>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</si>
  <si>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</si>
  <si>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</si>
  <si>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</si>
  <si>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</si>
  <si>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</si>
  <si>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</si>
  <si>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</si>
  <si>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</si>
  <si>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</si>
  <si>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</si>
  <si>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</si>
  <si>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</si>
  <si>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</si>
  <si>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</si>
  <si>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</si>
  <si>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</si>
  <si>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</si>
  <si>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</si>
  <si>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</si>
  <si>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</si>
  <si>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</si>
  <si>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</si>
  <si>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</si>
  <si>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</si>
  <si>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</si>
  <si>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</si>
  <si>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</si>
  <si>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</si>
  <si>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</si>
  <si>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</si>
  <si>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</si>
  <si>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</si>
  <si>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</si>
  <si>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</si>
  <si>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</si>
  <si>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</si>
  <si>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</si>
  <si>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</si>
  <si>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</si>
  <si>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</si>
  <si>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</si>
  <si>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</si>
  <si>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</si>
  <si>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</si>
  <si>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</si>
  <si>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</si>
  <si>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</si>
  <si>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</si>
  <si>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</si>
  <si>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</si>
  <si>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</si>
  <si>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</si>
  <si>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</si>
  <si>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</si>
  <si>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</si>
  <si>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</si>
  <si>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</si>
  <si>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</si>
  <si>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</si>
  <si>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</si>
  <si>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</si>
  <si>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</si>
  <si>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</si>
  <si>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</si>
  <si>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</si>
  <si>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</si>
  <si>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</si>
  <si>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</si>
  <si>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</si>
  <si>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</si>
  <si>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</si>
  <si>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</si>
  <si>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</si>
  <si>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</si>
  <si>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</si>
  <si>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</si>
  <si>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</si>
  <si>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</si>
  <si>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</si>
  <si>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</si>
  <si>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</si>
  <si>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</si>
  <si>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</si>
  <si>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</si>
  <si>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</si>
  <si>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</si>
  <si>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</si>
  <si>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</si>
  <si>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</si>
  <si>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</si>
  <si>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</si>
  <si>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</si>
  <si>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</si>
  <si>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</si>
  <si>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</si>
  <si>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</si>
  <si>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</si>
  <si>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</si>
  <si>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</si>
  <si>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</si>
  <si>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</si>
  <si>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</si>
  <si>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</si>
  <si>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</si>
  <si>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</si>
  <si>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</si>
  <si>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</si>
  <si>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</si>
  <si>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</si>
  <si>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</si>
  <si>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</si>
  <si>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</si>
  <si>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</si>
  <si>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</si>
  <si>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</si>
  <si>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</si>
  <si>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</si>
  <si>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</si>
  <si>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</si>
  <si>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</si>
  <si>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</si>
  <si>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</si>
  <si>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</si>
  <si>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</si>
  <si>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</si>
  <si>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</si>
  <si>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</si>
  <si>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</si>
  <si>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</si>
  <si>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</si>
  <si>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</si>
  <si>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</si>
  <si>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</si>
  <si>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</si>
  <si>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</si>
  <si>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</si>
  <si>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</si>
  <si>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</si>
  <si>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</si>
  <si>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</si>
  <si>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</si>
  <si>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</si>
  <si>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</si>
  <si>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</si>
  <si>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</si>
  <si>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</si>
  <si>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</si>
  <si>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</si>
  <si>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</si>
  <si>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</si>
  <si>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</si>
  <si>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</si>
  <si>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</si>
  <si>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</si>
  <si>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</si>
  <si>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</si>
  <si>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</si>
  <si>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</si>
  <si>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</si>
  <si>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</si>
  <si>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</si>
  <si>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</si>
  <si>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</si>
  <si>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</si>
  <si>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</si>
  <si>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</si>
  <si>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</si>
  <si>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</si>
  <si>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</si>
  <si>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</si>
  <si>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</si>
  <si>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</si>
  <si>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</si>
  <si>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</si>
  <si>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</si>
  <si>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</si>
  <si>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</si>
  <si>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</si>
  <si>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</si>
  <si>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</si>
  <si>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</si>
  <si>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</si>
  <si>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</si>
  <si>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</si>
  <si>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</si>
  <si>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</si>
  <si>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</si>
  <si>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</si>
  <si>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</si>
  <si>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</si>
  <si>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</si>
  <si>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</si>
  <si>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</si>
  <si>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</si>
  <si>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</si>
  <si>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</si>
  <si>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</si>
  <si>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</si>
  <si>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</si>
  <si>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</si>
  <si>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</si>
  <si>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</si>
  <si>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</si>
  <si>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</si>
  <si>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</si>
  <si>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</si>
  <si>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</si>
  <si>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</si>
  <si>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</si>
  <si>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</si>
  <si>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</si>
  <si>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</si>
  <si>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</si>
  <si>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</si>
  <si>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</si>
  <si>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</si>
  <si>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</si>
  <si>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</si>
  <si>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</si>
  <si>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</si>
  <si>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</si>
  <si>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</si>
  <si>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</si>
  <si>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</si>
  <si>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</si>
  <si>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</si>
  <si>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</si>
  <si>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</si>
  <si>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</si>
  <si>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</si>
  <si>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</si>
  <si>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</si>
  <si>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</si>
  <si>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</si>
  <si>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</si>
  <si>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</si>
  <si>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</si>
  <si>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</si>
  <si>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</si>
  <si>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</si>
  <si>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</si>
  <si>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</si>
  <si>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</si>
  <si>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</si>
  <si>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</si>
  <si>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</si>
  <si>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</si>
  <si>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</si>
  <si>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</si>
  <si>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</si>
  <si>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</si>
  <si>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</si>
  <si>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</si>
  <si>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</si>
  <si>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</si>
  <si>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</si>
  <si>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</si>
  <si>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</si>
  <si>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</si>
  <si>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</si>
  <si>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</si>
  <si>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</si>
  <si>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</si>
  <si>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</si>
  <si>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</si>
  <si>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</si>
  <si>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</si>
  <si>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</si>
  <si>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</si>
  <si>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</si>
  <si>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</si>
  <si>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</si>
  <si>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</si>
  <si>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</si>
  <si>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</si>
  <si>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</si>
  <si>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</si>
  <si>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</si>
  <si>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</si>
  <si>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</si>
  <si>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</si>
  <si>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</si>
  <si>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</si>
  <si>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</si>
  <si>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</si>
  <si>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</si>
  <si>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</si>
  <si>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</si>
  <si>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</si>
  <si>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</si>
  <si>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</si>
  <si>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</si>
  <si>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</si>
  <si>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</si>
  <si>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</si>
  <si>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</si>
  <si>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</si>
  <si>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</si>
  <si>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</si>
  <si>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</si>
  <si>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</si>
  <si>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</si>
  <si>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</si>
  <si>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</si>
  <si>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</si>
  <si>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</si>
  <si>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</si>
  <si>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</si>
  <si>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</si>
  <si>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</si>
  <si>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</si>
  <si>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</si>
  <si>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</si>
  <si>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</si>
  <si>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</si>
  <si>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</si>
  <si>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</si>
  <si>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</si>
  <si>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</si>
  <si>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</si>
  <si>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</si>
  <si>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</si>
  <si>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</si>
  <si>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</si>
  <si>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</si>
  <si>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</si>
  <si>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</si>
  <si>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</si>
  <si>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</si>
  <si>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</si>
  <si>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</si>
  <si>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</si>
  <si>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</si>
  <si>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</si>
  <si>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</si>
  <si>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</si>
  <si>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</si>
  <si>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</si>
  <si>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</si>
  <si>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</si>
  <si>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</si>
  <si>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</si>
  <si>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</si>
  <si>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</si>
  <si>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</si>
  <si>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</si>
  <si>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</si>
  <si>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</si>
  <si>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</si>
  <si>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</si>
  <si>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</si>
  <si>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</si>
  <si>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</si>
  <si>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</si>
  <si>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</si>
  <si>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</si>
  <si>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</si>
  <si>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</si>
  <si>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</si>
  <si>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</si>
  <si>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</si>
  <si>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</si>
  <si>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</si>
  <si>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</si>
  <si>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</si>
  <si>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</si>
  <si>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</si>
  <si>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</si>
  <si>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</si>
  <si>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</si>
  <si>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</si>
  <si>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</si>
  <si>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</si>
  <si>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</si>
  <si>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</si>
  <si>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</si>
  <si>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</si>
  <si>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</si>
  <si>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</si>
  <si>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</si>
  <si>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</si>
  <si>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</si>
  <si>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</si>
  <si>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</si>
  <si>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</si>
  <si>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</si>
  <si>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</si>
  <si>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</si>
  <si>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</si>
  <si>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</si>
  <si>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</si>
  <si>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</si>
  <si>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</si>
  <si>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</si>
  <si>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</si>
  <si>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</si>
  <si>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</si>
  <si>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</si>
  <si>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</si>
  <si>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</si>
  <si>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</si>
  <si>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</si>
  <si>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</si>
  <si>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</si>
  <si>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</si>
  <si>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</si>
  <si>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</si>
  <si>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</si>
  <si>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</si>
  <si>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</si>
  <si>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</si>
  <si>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</si>
  <si>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</si>
  <si>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</si>
  <si>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</si>
  <si>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</si>
  <si>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</si>
  <si>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</si>
  <si>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</si>
  <si>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</si>
  <si>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</si>
  <si>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</si>
  <si>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</si>
  <si>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</si>
  <si>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</si>
  <si>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</si>
  <si>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</si>
  <si>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</si>
  <si>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</si>
  <si>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</si>
  <si>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</si>
  <si>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</si>
  <si>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</si>
  <si>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</si>
  <si>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</si>
  <si>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</si>
  <si>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</si>
  <si>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</si>
  <si>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</si>
  <si>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</si>
  <si>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</si>
  <si>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</si>
  <si>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</si>
  <si>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</si>
  <si>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</si>
  <si>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</si>
  <si>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</si>
  <si>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</si>
  <si>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</si>
  <si>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</si>
  <si>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</si>
  <si>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</si>
  <si>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</si>
  <si>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</si>
  <si>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</si>
  <si>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</si>
  <si>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</si>
  <si>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</si>
  <si>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</si>
  <si>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</si>
  <si>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</si>
  <si>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</si>
  <si>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</si>
  <si>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</si>
  <si>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</si>
  <si>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</si>
  <si>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</si>
  <si>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</si>
  <si>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</si>
  <si>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</si>
  <si>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</si>
  <si>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</si>
  <si>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</si>
  <si>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</si>
  <si>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</si>
  <si>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</si>
  <si>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</si>
  <si>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</si>
  <si>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</si>
  <si>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</si>
  <si>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</si>
  <si>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</si>
  <si>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</si>
  <si>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</si>
  <si>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</si>
  <si>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</si>
  <si>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</si>
  <si>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</si>
  <si>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</si>
  <si>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</si>
  <si>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</si>
  <si>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</si>
  <si>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</si>
  <si>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</si>
  <si>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</si>
  <si>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</si>
  <si>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</si>
  <si>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</si>
  <si>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</si>
  <si>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</si>
  <si>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</si>
  <si>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</si>
  <si>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</si>
  <si>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</si>
  <si>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</si>
  <si>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</si>
  <si>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</si>
  <si>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</si>
  <si>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</si>
  <si>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</si>
  <si>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</si>
  <si>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</si>
  <si>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</si>
  <si>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</si>
  <si>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</si>
  <si>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</si>
  <si>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</si>
  <si>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</si>
  <si>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</si>
  <si>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</si>
  <si>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</si>
  <si>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</si>
  <si>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</si>
  <si>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</si>
  <si>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</si>
  <si>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</si>
  <si>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</si>
  <si>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</si>
  <si>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</si>
  <si>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</si>
  <si>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</si>
  <si>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</si>
  <si>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</si>
  <si>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</si>
  <si>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</si>
  <si>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</si>
  <si>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</si>
  <si>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</si>
  <si>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</si>
  <si>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</si>
  <si>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</si>
  <si>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</si>
  <si>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</si>
  <si>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</si>
  <si>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</si>
  <si>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</si>
  <si>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</si>
  <si>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</si>
  <si>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</si>
  <si>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</si>
  <si>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</si>
  <si>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</si>
  <si>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</si>
  <si>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</si>
  <si>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</si>
  <si>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</si>
  <si>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</si>
  <si>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</si>
  <si>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</si>
  <si>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</si>
  <si>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</si>
  <si>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</si>
  <si>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</si>
  <si>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</si>
  <si>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</si>
  <si>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</si>
  <si>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</si>
  <si>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</si>
  <si>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</si>
  <si>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</si>
  <si>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</si>
  <si>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</si>
  <si>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</si>
  <si>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</si>
  <si>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</si>
  <si>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</si>
  <si>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</si>
  <si>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</si>
  <si>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</si>
  <si>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</si>
  <si>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</si>
  <si>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</si>
  <si>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</si>
  <si>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</si>
  <si>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</si>
  <si>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</si>
  <si>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</si>
  <si>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</si>
  <si>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</si>
  <si>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</si>
  <si>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</si>
  <si>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</si>
  <si>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</si>
  <si>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</si>
  <si>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</si>
  <si>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</si>
  <si>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</si>
  <si>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</si>
  <si>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</si>
  <si>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</si>
  <si>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</si>
  <si>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</si>
  <si>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</si>
  <si>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</si>
  <si>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</si>
  <si>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</si>
  <si>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</si>
  <si>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</si>
  <si>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</si>
  <si>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</si>
  <si>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</si>
  <si>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</si>
  <si>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</si>
  <si>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</si>
  <si>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</si>
  <si>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</si>
  <si>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</si>
  <si>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</si>
  <si>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</si>
  <si>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</si>
  <si>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</si>
  <si>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</si>
  <si>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</si>
  <si>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</si>
  <si>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</si>
  <si>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</si>
  <si>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</si>
  <si>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</si>
  <si>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</si>
  <si>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</si>
  <si>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</si>
  <si>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</si>
  <si>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</si>
  <si>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</si>
  <si>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</si>
  <si>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</si>
  <si>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</si>
  <si>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</si>
  <si>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</si>
  <si>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</si>
  <si>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</si>
  <si>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</si>
  <si>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</si>
  <si>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</si>
  <si>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</si>
  <si>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</si>
  <si>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</si>
  <si>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</si>
  <si>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</si>
  <si>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</si>
  <si>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</si>
  <si>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</si>
  <si>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</si>
  <si>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</si>
  <si>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</si>
  <si>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</si>
  <si>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</si>
  <si>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</si>
  <si>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</si>
  <si>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</si>
  <si>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</si>
  <si>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</si>
  <si>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</si>
  <si>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</si>
  <si>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</si>
  <si>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</si>
  <si>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</si>
  <si>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</si>
  <si>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</si>
  <si>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</si>
  <si>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</si>
  <si>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</si>
  <si>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</si>
  <si>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</si>
  <si>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</si>
  <si>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</si>
  <si>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</si>
  <si>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</si>
  <si>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</si>
  <si>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</si>
  <si>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</si>
  <si>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</si>
  <si>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</si>
  <si>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</si>
  <si>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</si>
  <si>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</si>
  <si>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</si>
  <si>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</si>
  <si>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</si>
  <si>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</si>
  <si>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</si>
  <si>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</si>
  <si>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</si>
  <si>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</si>
  <si>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</si>
  <si>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</si>
  <si>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</si>
  <si>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</si>
  <si>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</si>
  <si>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</si>
  <si>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</si>
  <si>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</si>
  <si>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</si>
  <si>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</si>
  <si>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</si>
  <si>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</si>
  <si>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</si>
  <si>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</si>
  <si>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</si>
  <si>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</si>
  <si>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</si>
  <si>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</si>
  <si>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</si>
  <si>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</si>
  <si>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</si>
  <si>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</si>
  <si>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</si>
  <si>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</si>
  <si>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</si>
  <si>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</si>
  <si>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</si>
  <si>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</si>
  <si>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</si>
  <si>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</si>
  <si>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</si>
  <si>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</si>
  <si>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</si>
  <si>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</si>
  <si>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</si>
  <si>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</si>
  <si>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</si>
  <si>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</si>
  <si>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</si>
  <si>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</si>
  <si>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</si>
  <si>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</si>
  <si>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</si>
  <si>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</si>
  <si>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</si>
  <si>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</si>
  <si>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</si>
  <si>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</si>
  <si>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</si>
  <si>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</si>
  <si>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</si>
  <si>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</si>
  <si>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</si>
  <si>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</si>
  <si>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</si>
  <si>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</si>
  <si>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</si>
  <si>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</si>
  <si>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</si>
  <si>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</si>
  <si>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</si>
  <si>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</si>
  <si>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</si>
  <si>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</si>
  <si>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</si>
  <si>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</si>
  <si>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</si>
  <si>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</si>
  <si>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</si>
  <si>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</si>
  <si>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</si>
  <si>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</si>
  <si>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</si>
  <si>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</si>
  <si>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</si>
  <si>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</si>
  <si>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</si>
  <si>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</si>
  <si>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</si>
  <si>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</si>
  <si>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</si>
  <si>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</si>
  <si>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</si>
  <si>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</si>
  <si>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</si>
  <si>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</si>
  <si>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</si>
  <si>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</si>
  <si>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</si>
  <si>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</si>
  <si>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</si>
  <si>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</si>
  <si>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</si>
  <si>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</si>
  <si>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</si>
  <si>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</si>
  <si>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</si>
  <si>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</si>
  <si>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</si>
  <si>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</si>
  <si>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</si>
  <si>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</si>
  <si>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</si>
  <si>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</si>
  <si>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</si>
  <si>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</si>
  <si>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</si>
  <si>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</si>
  <si>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</si>
  <si>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</si>
  <si>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</si>
  <si>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</si>
  <si>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</si>
  <si>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</si>
  <si>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</si>
  <si>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</si>
  <si>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</si>
  <si>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</si>
  <si>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</si>
  <si>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</si>
  <si>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</si>
  <si>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</si>
  <si>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</si>
  <si>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762-764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</si>
  <si>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</si>
  <si>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</si>
  <si>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</si>
  <si>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</si>
  <si>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</si>
  <si>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</si>
  <si>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</si>
  <si>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</si>
  <si>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</si>
  <si>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</si>
  <si>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97-99</t>
  </si>
  <si>
    <t>110-115</t>
  </si>
  <si>
    <t>208-209</t>
  </si>
  <si>
    <t>218-222</t>
  </si>
  <si>
    <t>4400-4450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</si>
  <si>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</si>
  <si>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</si>
  <si>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</si>
  <si>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</si>
  <si>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</si>
  <si>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</si>
  <si>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</si>
  <si>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</si>
  <si>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</si>
  <si>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</si>
  <si>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</si>
  <si>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15-17</t>
  </si>
  <si>
    <t>SPEXTRA MULTIBIZ PRIVATE LIMITED</t>
  </si>
  <si>
    <t>LT 2100 CE JAN</t>
  </si>
  <si>
    <t>65-80</t>
  </si>
  <si>
    <t>Loss of Rs.65/-</t>
  </si>
  <si>
    <t>Loss of Rs.14/-</t>
  </si>
  <si>
    <t>DFL</t>
  </si>
  <si>
    <t>Profit of Rs.107/-</t>
  </si>
  <si>
    <t>Profit of Rs.7/-</t>
  </si>
  <si>
    <t>Profit of Rs.19/-</t>
  </si>
  <si>
    <t>209-211</t>
  </si>
  <si>
    <t>222-235</t>
  </si>
  <si>
    <t>860-870</t>
  </si>
  <si>
    <t>920-960</t>
  </si>
  <si>
    <t>6200-6250</t>
  </si>
  <si>
    <t>6800-7200</t>
  </si>
  <si>
    <t>1100-1135</t>
  </si>
  <si>
    <t>750-755</t>
  </si>
  <si>
    <t>HDFC 2620 CE JAN</t>
  </si>
  <si>
    <t>Profit of Rs.12.5/-</t>
  </si>
  <si>
    <t>SRTRANSFIN</t>
  </si>
  <si>
    <t>BP EQUITIES PVT. LTD.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</si>
  <si>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</si>
  <si>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</si>
  <si>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</si>
  <si>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</si>
  <si>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</si>
  <si>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</si>
  <si>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</si>
  <si>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</si>
  <si>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</si>
  <si>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</si>
  <si>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</si>
  <si>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</si>
  <si>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</si>
  <si>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</si>
  <si>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177-180</t>
  </si>
  <si>
    <t>195-200</t>
  </si>
  <si>
    <t>Loss of Rs.31.5/-</t>
  </si>
  <si>
    <t>MNIL</t>
  </si>
  <si>
    <t>Loss of Rs.105/-</t>
  </si>
  <si>
    <t>NIFTY 17900 PE 12-JAN</t>
  </si>
  <si>
    <t>Profit of Rs.22.5/-</t>
  </si>
  <si>
    <t>735-740</t>
  </si>
  <si>
    <t>Profit of Rs.80/-</t>
  </si>
  <si>
    <t>ROJL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</si>
  <si>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</si>
  <si>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</si>
  <si>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</si>
  <si>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</si>
  <si>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</si>
  <si>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</si>
  <si>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ABHAY CHANDRAKANT LAKHANI</t>
  </si>
  <si>
    <t>HIMANSHU RAJPUT</t>
  </si>
  <si>
    <t>ATALREAL</t>
  </si>
  <si>
    <t>Atal Realtech Limited</t>
  </si>
  <si>
    <t>HAZOOR</t>
  </si>
  <si>
    <t>MILEFUR</t>
  </si>
  <si>
    <t>SHASHANK PRAVINCHANDRA DOSHI</t>
  </si>
  <si>
    <t>BCLIND</t>
  </si>
  <si>
    <t>BCL Industries Limited</t>
  </si>
  <si>
    <t>Profit of Rs.395/-</t>
  </si>
  <si>
    <t>Profit of Rs.6.5/-</t>
  </si>
  <si>
    <t>2580-2630</t>
  </si>
  <si>
    <t>Loss of Rs.24/-</t>
  </si>
  <si>
    <t>Profit of Rs.33/-</t>
  </si>
  <si>
    <t>4000-4050</t>
  </si>
  <si>
    <t>4300-4500</t>
  </si>
  <si>
    <t>LT 2160 CE JAN</t>
  </si>
  <si>
    <t>35-45</t>
  </si>
  <si>
    <t>ALAN SCOTT</t>
  </si>
  <si>
    <t>VIVEK CHAUHAN</t>
  </si>
  <si>
    <t>JATIN MANUBHAI SHAH</t>
  </si>
  <si>
    <t>EASUN</t>
  </si>
  <si>
    <t>ENBETRD</t>
  </si>
  <si>
    <t>GUTTIKONDA RAJASEKHAR</t>
  </si>
  <si>
    <t>FONE4</t>
  </si>
  <si>
    <t>GGL</t>
  </si>
  <si>
    <t>YACOOBALI AIYUB MOHAMMED</t>
  </si>
  <si>
    <t>STRM SECURITIES SOLUTIONS PRIVATE LIMITED</t>
  </si>
  <si>
    <t>M R AGARWAL AND SONS HUF</t>
  </si>
  <si>
    <t>PREETI JAIN</t>
  </si>
  <si>
    <t>KEDIA FINTRADE PRIVATE LIMITED</t>
  </si>
  <si>
    <t>GLOBE</t>
  </si>
  <si>
    <t>Globe Textiles (I) Ltd.</t>
  </si>
  <si>
    <t>CITADEL SECURITIES INDIA MARKETS PRIVATE LIMITED</t>
  </si>
  <si>
    <t>NAKSHATRA TRADELINK PRIVATE LIMITED</t>
  </si>
  <si>
    <t>EPITOME TRADING AND INVESTMENTS</t>
  </si>
  <si>
    <t>HOMESFY</t>
  </si>
  <si>
    <t>Homesfy Realty Limited</t>
  </si>
  <si>
    <t>SAH</t>
  </si>
  <si>
    <t>Sah Polymers Limited</t>
  </si>
  <si>
    <t>MANSI SHARES &amp; STOCK ADVISORS PVT LTD</t>
  </si>
  <si>
    <t>YUGA STOCKS AND COMMODITIES PRIVATE LIMITED  .</t>
  </si>
  <si>
    <t>HI GROWTH CORPORATE SERVICES PVT LTD</t>
  </si>
  <si>
    <t>SULA</t>
  </si>
  <si>
    <t>Sula Vineyards Limited</t>
  </si>
  <si>
    <t>TRACXN</t>
  </si>
  <si>
    <t>Tracxn Technologies Ltd</t>
  </si>
  <si>
    <t>VAISHALI</t>
  </si>
  <si>
    <t>Vaishali Pharma Limited</t>
  </si>
  <si>
    <t>BABULAL BADRIPRASAD AGRAWAL</t>
  </si>
  <si>
    <t>GUPTA</t>
  </si>
  <si>
    <t>ALEXANDER</t>
  </si>
  <si>
    <t>PARTHIV ARVINDBHAI KEVADIA</t>
  </si>
  <si>
    <t>ALSTONE</t>
  </si>
  <si>
    <t>ARNOLD</t>
  </si>
  <si>
    <t>INT INFRASTRUCTURE PRIVATE LIMITED</t>
  </si>
  <si>
    <t>HARIVARDHAN STEEL &amp; ALLOYS PRIVATE LIMTED</t>
  </si>
  <si>
    <t>BRANDBUCKT</t>
  </si>
  <si>
    <t>CHITRESH KUMAR LUNAWAT</t>
  </si>
  <si>
    <t>CHANDRAP</t>
  </si>
  <si>
    <t>KUNNAPAKKAM SHRIGUGAN</t>
  </si>
  <si>
    <t>AAHUTI RASIK MISTRY</t>
  </si>
  <si>
    <t>DRONACHRYA</t>
  </si>
  <si>
    <t>CHETAN RASIKLAL SHAH</t>
  </si>
  <si>
    <t>SUNDARAM VANIJYA PRIVATE LIMITED</t>
  </si>
  <si>
    <t>ELIL</t>
  </si>
  <si>
    <t>APNEET KAHLON</t>
  </si>
  <si>
    <t>VISHAL BHANDARI</t>
  </si>
  <si>
    <t>RITIKA BHANDARI</t>
  </si>
  <si>
    <t>PALLIATH CHALIL SHAJI</t>
  </si>
  <si>
    <t>DEEPAK GALA</t>
  </si>
  <si>
    <t>EUREKAI</t>
  </si>
  <si>
    <t>SAGARKUMAR PRAVINCHANDRA DATANIYA</t>
  </si>
  <si>
    <t>BIMLA RAGHUBIRSINGH PARMAR</t>
  </si>
  <si>
    <t>USHA DEVI</t>
  </si>
  <si>
    <t>PRASANT KUMAR GUPTA</t>
  </si>
  <si>
    <t>RAJESHWAR NAVGIRE</t>
  </si>
  <si>
    <t>JAGDISH CHHANABHAI VAGHELA</t>
  </si>
  <si>
    <t>JIGNESHKUMAR PURSHOTTAMDAS PATEL</t>
  </si>
  <si>
    <t>SIRIGIREDDY MALLIKARJUNA REDDY</t>
  </si>
  <si>
    <t>KWIK RIDE INDIA PRIVATE LIMITED</t>
  </si>
  <si>
    <t>GARGI</t>
  </si>
  <si>
    <t>VISHAL BIPINCHANDRA DOSHI</t>
  </si>
  <si>
    <t>GLCL</t>
  </si>
  <si>
    <t>BINDUPRIYA PATHAMEKHALA</t>
  </si>
  <si>
    <t>GUJHYSPIN</t>
  </si>
  <si>
    <t>NARENDRA PARMANAND SHAH</t>
  </si>
  <si>
    <t>MALTI KAMAL JOISHER</t>
  </si>
  <si>
    <t>MAURVI VENTURES PRIVATE LIMITED</t>
  </si>
  <si>
    <t>ANOOP JAIN</t>
  </si>
  <si>
    <t>TOPGAIN FINANCE PRIVATE LIMITED</t>
  </si>
  <si>
    <t>HRTI PRIVATE LIMITED</t>
  </si>
  <si>
    <t>JETFREIGHT</t>
  </si>
  <si>
    <t>JILESH NAVIN CHHEDA</t>
  </si>
  <si>
    <t>JMJFIN</t>
  </si>
  <si>
    <t>CASTERLY REAL ESTATE PRIVATE LIMITED</t>
  </si>
  <si>
    <t>KBCGLOBAL</t>
  </si>
  <si>
    <t>B.W.TRADERS</t>
  </si>
  <si>
    <t>MAHENDRA GIRDHARILAL WADHWANI</t>
  </si>
  <si>
    <t>BP COMTRADE PRIVATE LIMITED</t>
  </si>
  <si>
    <t>VIVEK KUMAR BHAUKA</t>
  </si>
  <si>
    <t>VIVEK GAUR</t>
  </si>
  <si>
    <t>MILLENNIUM STOCK BROKING PVT LTD</t>
  </si>
  <si>
    <t>PARESH DHIRAJLAL SHAH</t>
  </si>
  <si>
    <t>TALIB ZAFAR</t>
  </si>
  <si>
    <t>ZEEL ARVINDBHAI SHAH</t>
  </si>
  <si>
    <t>SHREYAL BHARATBHAI SHAH</t>
  </si>
  <si>
    <t>SOJITZ CORPORATION</t>
  </si>
  <si>
    <t>NHCFOODS</t>
  </si>
  <si>
    <t>ARAVIND REDDY ADMALA</t>
  </si>
  <si>
    <t>REXSEAL</t>
  </si>
  <si>
    <t>SK GROWTH FUND PRIVATE LIMITED</t>
  </si>
  <si>
    <t>MOUNTAIN VENTURES</t>
  </si>
  <si>
    <t>JIGNESH AMRUTLAL THOBHANI</t>
  </si>
  <si>
    <t>AFFLUENCE GEMS PRIVATELIMITED</t>
  </si>
  <si>
    <t>RGRL</t>
  </si>
  <si>
    <t>ANBUPAUL</t>
  </si>
  <si>
    <t>SHAKUNTALARANIPAHWA</t>
  </si>
  <si>
    <t>COLOURSHINE HOSIERY PRIVATE LIMITED</t>
  </si>
  <si>
    <t>ROSEMER</t>
  </si>
  <si>
    <t>SPAR</t>
  </si>
  <si>
    <t>EPSON FINANCE AND INVESTMENTS PVT LTD</t>
  </si>
  <si>
    <t>AMANSA HOLDINGS PRIVATE LIMITED</t>
  </si>
  <si>
    <t>WELLNESS</t>
  </si>
  <si>
    <t>ANDIMUPPANAR ARUNACHALAM</t>
  </si>
  <si>
    <t>AKASH</t>
  </si>
  <si>
    <t>Akash Infra-Projects Ltd</t>
  </si>
  <si>
    <t>TANGO COMMOSALES LLP</t>
  </si>
  <si>
    <t>AKG-RE</t>
  </si>
  <si>
    <t>AKG Exim Limited</t>
  </si>
  <si>
    <t>EXPERTPRO REALTY PRIVATE LIMITED</t>
  </si>
  <si>
    <t>ANLON</t>
  </si>
  <si>
    <t>Anlon Technology Sol Ltd</t>
  </si>
  <si>
    <t>BHAVIN SHAILESH KAMANI</t>
  </si>
  <si>
    <t>OPTUME INVESTMENTS</t>
  </si>
  <si>
    <t>DHRUV</t>
  </si>
  <si>
    <t>Dhruv Consultancy Ser Ltd</t>
  </si>
  <si>
    <t>PUNEET MITTAL HUF</t>
  </si>
  <si>
    <t>GOODLUCK</t>
  </si>
  <si>
    <t>Goodluck India Limited</t>
  </si>
  <si>
    <t>MANISH  KUMAR</t>
  </si>
  <si>
    <t>KBC Global Limited</t>
  </si>
  <si>
    <t>MAANALU</t>
  </si>
  <si>
    <t>Maan Aluminium Limited</t>
  </si>
  <si>
    <t>XTX MARKETS LLP</t>
  </si>
  <si>
    <t>MOXSH</t>
  </si>
  <si>
    <t>Moxsh Overseas Educon Ltd</t>
  </si>
  <si>
    <t>ORIENTLTD</t>
  </si>
  <si>
    <t>Orient Press Limited</t>
  </si>
  <si>
    <t>AMIT KUMAR JAIN HUF</t>
  </si>
  <si>
    <t>PREMIERPOL</t>
  </si>
  <si>
    <t>Premier Polyfilm Ltd</t>
  </si>
  <si>
    <t>VEENA RAJESH SHAH</t>
  </si>
  <si>
    <t>BRIJESH PAREKH HUF</t>
  </si>
  <si>
    <t>SPECIALITY</t>
  </si>
  <si>
    <t>Speciality Rest Ltd</t>
  </si>
  <si>
    <t>SUNEET LAL</t>
  </si>
  <si>
    <t>SUULD</t>
  </si>
  <si>
    <t>Suumaya Industries Ltd</t>
  </si>
  <si>
    <t>L7 HITECH PRIVATE LIMITED</t>
  </si>
  <si>
    <t>ACHINTYA SECURITIES PRIVATE LIMITED</t>
  </si>
  <si>
    <t>URAVI</t>
  </si>
  <si>
    <t>Uravi T And Wedg Lamp Ltd</t>
  </si>
  <si>
    <t>SHREE GAJRAJ HOUSING NIRMAN PVT. LTD.</t>
  </si>
  <si>
    <t>VIKRAMKUMAR KARANRAJ SAKARIA HUF DAKSH CORPORATION</t>
  </si>
  <si>
    <t>VASA</t>
  </si>
  <si>
    <t>Vasa Retail &amp; Oversea Ltd</t>
  </si>
  <si>
    <t>HITESH RAMNIKLAL MEHTA</t>
  </si>
  <si>
    <t>HITESH SHASHIKANT JHAVERI</t>
  </si>
  <si>
    <t>JITENDRA T SHAH HUF</t>
  </si>
  <si>
    <t>BP EQUITIES PRIVATE LIMITED</t>
  </si>
  <si>
    <t>CHETNA HITESH MEHTA</t>
  </si>
  <si>
    <t>Vmart Retail Ltd</t>
  </si>
  <si>
    <t>WANBURY</t>
  </si>
  <si>
    <t>Wanbury Limited</t>
  </si>
  <si>
    <t>GANITA TECHNOLOGIES AND SERVICES PRIVATE LIMITED</t>
  </si>
  <si>
    <t>GAURI NANDAN TRADERS</t>
  </si>
  <si>
    <t>MULTIPLEX CAPITAL LTD</t>
  </si>
  <si>
    <t>ASIANHOTNR</t>
  </si>
  <si>
    <t>Asian Hotels (North) Ltd</t>
  </si>
  <si>
    <t>SAHARSH YARN PRIVATE LIMITED</t>
  </si>
  <si>
    <t>ROLLON INVESTMENT PVT LTD</t>
  </si>
  <si>
    <t>DANGEE</t>
  </si>
  <si>
    <t>Dangee Dums Limited</t>
  </si>
  <si>
    <t>NEXPACT LIMITED</t>
  </si>
  <si>
    <t>PURE BROKING PVT LTD</t>
  </si>
  <si>
    <t>HAMID DAWOOD MISTRY</t>
  </si>
  <si>
    <t>RASHI FINCORP LTD</t>
  </si>
  <si>
    <t>Profit of Rs.8/-</t>
  </si>
  <si>
    <t>Loss of Rs.75/-</t>
  </si>
  <si>
    <t>SIEMENS 2980 CE JAN</t>
  </si>
  <si>
    <t>SIEMENS 3040 CE JAN</t>
  </si>
  <si>
    <t>Sell</t>
  </si>
  <si>
    <t>48-50</t>
  </si>
  <si>
    <t>28-30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</si>
</sst>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35" fillId="0" borderId="0" xfId="0" applyFont="1"/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1" fillId="11" borderId="0" xfId="0" applyFont="1" applyFill="1" applyBorder="1" applyAlignment="1">
      <alignment horizontal="center" vertical="center"/>
    </xf>
    <xf numFmtId="165" fontId="31" fillId="10" borderId="0" xfId="0" applyNumberFormat="1" applyFont="1" applyFill="1" applyBorder="1" applyAlignment="1">
      <alignment horizontal="center" vertical="center"/>
    </xf>
    <xf numFmtId="0" fontId="31" fillId="10" borderId="0" xfId="0" applyFont="1" applyFill="1" applyBorder="1"/>
    <xf numFmtId="0" fontId="31" fillId="10" borderId="0" xfId="0" applyFont="1" applyFill="1" applyBorder="1" applyAlignment="1">
      <alignment horizontal="center" vertical="center"/>
    </xf>
    <xf numFmtId="0" fontId="32" fillId="10" borderId="0" xfId="0" applyFont="1" applyFill="1" applyBorder="1" applyAlignment="1">
      <alignment horizontal="center" vertical="center"/>
    </xf>
    <xf numFmtId="16" fontId="32" fillId="10" borderId="0" xfId="0" applyNumberFormat="1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0" borderId="0" xfId="0" applyNumberFormat="1" applyFont="1" applyFill="1" applyBorder="1" applyAlignment="1">
      <alignment horizontal="center" vertical="center"/>
    </xf>
    <xf numFmtId="166" fontId="32" fillId="10" borderId="0" xfId="0" applyNumberFormat="1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12" borderId="23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44944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L19" sqref="L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44944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6" t="s">
        <v>16</v>
      </c>
      <c r="B9" s="368" t="s">
        <v>17</v>
      </c>
      <c r="C9" s="368" t="s">
        <v>18</v>
      </c>
      <c r="D9" s="368" t="s">
        <v>19</v>
      </c>
      <c r="E9" s="23" t="s">
        <v>20</v>
      </c>
      <c r="F9" s="23" t="s">
        <v>21</v>
      </c>
      <c r="G9" s="363" t="s">
        <v>22</v>
      </c>
      <c r="H9" s="364"/>
      <c r="I9" s="365"/>
      <c r="J9" s="363" t="s">
        <v>23</v>
      </c>
      <c r="K9" s="364"/>
      <c r="L9" s="365"/>
      <c r="M9" s="23"/>
      <c r="N9" s="24"/>
      <c r="O9" s="24"/>
      <c r="P9" s="24"/>
    </row>
    <row r="10" spans="1:16" ht="59.25" customHeight="1">
      <c r="A10" s="367"/>
      <c r="B10" s="369"/>
      <c r="C10" s="369"/>
      <c r="D10" s="36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18088.8</v>
      </c>
      <c r="F11" s="32">
        <v>18036.316666666666</v>
      </c>
      <c r="G11" s="33">
        <v>17968.73333333333</v>
      </c>
      <c r="H11" s="33">
        <v>17848.666666666664</v>
      </c>
      <c r="I11" s="33">
        <v>17781.083333333328</v>
      </c>
      <c r="J11" s="33">
        <v>18156.383333333331</v>
      </c>
      <c r="K11" s="33">
        <v>18223.966666666667</v>
      </c>
      <c r="L11" s="33">
        <v>18344.033333333333</v>
      </c>
      <c r="M11" s="34">
        <v>18103.900000000001</v>
      </c>
      <c r="N11" s="34">
        <v>17916.25</v>
      </c>
      <c r="O11" s="35">
        <v>13541850</v>
      </c>
      <c r="P11" s="36">
        <v>-1.0048028773402148E-2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42341.3</v>
      </c>
      <c r="F12" s="37">
        <v>42268</v>
      </c>
      <c r="G12" s="38">
        <v>42046.2</v>
      </c>
      <c r="H12" s="38">
        <v>41751.1</v>
      </c>
      <c r="I12" s="38">
        <v>41529.299999999996</v>
      </c>
      <c r="J12" s="38">
        <v>42563.1</v>
      </c>
      <c r="K12" s="38">
        <v>42784.9</v>
      </c>
      <c r="L12" s="38">
        <v>43080</v>
      </c>
      <c r="M12" s="28">
        <v>42489.8</v>
      </c>
      <c r="N12" s="28">
        <v>41972.9</v>
      </c>
      <c r="O12" s="39">
        <v>2502300</v>
      </c>
      <c r="P12" s="40">
        <v>-2.7118446375459265E-2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18702.45</v>
      </c>
      <c r="F13" s="37">
        <v>18664.599999999999</v>
      </c>
      <c r="G13" s="38">
        <v>18603.199999999997</v>
      </c>
      <c r="H13" s="38">
        <v>18503.949999999997</v>
      </c>
      <c r="I13" s="38">
        <v>18442.549999999996</v>
      </c>
      <c r="J13" s="38">
        <v>18763.849999999999</v>
      </c>
      <c r="K13" s="38">
        <v>18825.25</v>
      </c>
      <c r="L13" s="38">
        <v>18924.5</v>
      </c>
      <c r="M13" s="28">
        <v>18726</v>
      </c>
      <c r="N13" s="28">
        <v>18565.349999999999</v>
      </c>
      <c r="O13" s="39">
        <v>27640</v>
      </c>
      <c r="P13" s="40">
        <v>2.8273809523809524E-2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7189.95</v>
      </c>
      <c r="F14" s="37">
        <v>2396.65</v>
      </c>
      <c r="G14" s="38">
        <v>4793.3</v>
      </c>
      <c r="H14" s="38">
        <v>2396.65</v>
      </c>
      <c r="I14" s="38">
        <v>4793.3</v>
      </c>
      <c r="J14" s="38">
        <v>4793.3</v>
      </c>
      <c r="K14" s="38">
        <v>2396.65</v>
      </c>
      <c r="L14" s="38">
        <v>4793.3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575.6</v>
      </c>
      <c r="F15" s="37">
        <v>573.68333333333339</v>
      </c>
      <c r="G15" s="38">
        <v>570.81666666666683</v>
      </c>
      <c r="H15" s="38">
        <v>566.03333333333342</v>
      </c>
      <c r="I15" s="38">
        <v>563.16666666666686</v>
      </c>
      <c r="J15" s="38">
        <v>578.46666666666681</v>
      </c>
      <c r="K15" s="38">
        <v>581.33333333333337</v>
      </c>
      <c r="L15" s="38">
        <v>586.11666666666679</v>
      </c>
      <c r="M15" s="28">
        <v>576.54999999999995</v>
      </c>
      <c r="N15" s="28">
        <v>568.9</v>
      </c>
      <c r="O15" s="39">
        <v>4046850</v>
      </c>
      <c r="P15" s="40">
        <v>3.0073561228905237E-2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2884.05</v>
      </c>
      <c r="F16" s="37">
        <v>2874.9666666666667</v>
      </c>
      <c r="G16" s="38">
        <v>2846.7333333333336</v>
      </c>
      <c r="H16" s="38">
        <v>2809.416666666667</v>
      </c>
      <c r="I16" s="38">
        <v>2781.1833333333338</v>
      </c>
      <c r="J16" s="38">
        <v>2912.2833333333333</v>
      </c>
      <c r="K16" s="38">
        <v>2940.516666666666</v>
      </c>
      <c r="L16" s="38">
        <v>2977.833333333333</v>
      </c>
      <c r="M16" s="28">
        <v>2903.2</v>
      </c>
      <c r="N16" s="28">
        <v>2837.65</v>
      </c>
      <c r="O16" s="39">
        <v>1605500</v>
      </c>
      <c r="P16" s="40">
        <v>-1.2911158930218261E-2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21773.05</v>
      </c>
      <c r="F17" s="37">
        <v>21881.933333333331</v>
      </c>
      <c r="G17" s="38">
        <v>21613.46666666666</v>
      </c>
      <c r="H17" s="38">
        <v>21453.883333333328</v>
      </c>
      <c r="I17" s="38">
        <v>21185.416666666657</v>
      </c>
      <c r="J17" s="38">
        <v>22041.516666666663</v>
      </c>
      <c r="K17" s="38">
        <v>22309.98333333333</v>
      </c>
      <c r="L17" s="38">
        <v>22469.566666666666</v>
      </c>
      <c r="M17" s="28">
        <v>22150.400000000001</v>
      </c>
      <c r="N17" s="28">
        <v>21722.35</v>
      </c>
      <c r="O17" s="39">
        <v>43880</v>
      </c>
      <c r="P17" s="40">
        <v>1.2927054478301015E-2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147.15</v>
      </c>
      <c r="F18" s="37">
        <v>146.53333333333333</v>
      </c>
      <c r="G18" s="38">
        <v>145.16666666666666</v>
      </c>
      <c r="H18" s="38">
        <v>143.18333333333334</v>
      </c>
      <c r="I18" s="38">
        <v>141.81666666666666</v>
      </c>
      <c r="J18" s="38">
        <v>148.51666666666665</v>
      </c>
      <c r="K18" s="38">
        <v>149.88333333333333</v>
      </c>
      <c r="L18" s="38">
        <v>151.86666666666665</v>
      </c>
      <c r="M18" s="28">
        <v>147.9</v>
      </c>
      <c r="N18" s="28">
        <v>144.55000000000001</v>
      </c>
      <c r="O18" s="39">
        <v>35046000</v>
      </c>
      <c r="P18" s="40">
        <v>-2.8588534650501422E-2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262.60000000000002</v>
      </c>
      <c r="F19" s="37">
        <v>263.84999999999997</v>
      </c>
      <c r="G19" s="38">
        <v>258.74999999999994</v>
      </c>
      <c r="H19" s="38">
        <v>254.89999999999998</v>
      </c>
      <c r="I19" s="38">
        <v>249.79999999999995</v>
      </c>
      <c r="J19" s="38">
        <v>267.69999999999993</v>
      </c>
      <c r="K19" s="38">
        <v>272.79999999999995</v>
      </c>
      <c r="L19" s="38">
        <v>276.64999999999992</v>
      </c>
      <c r="M19" s="28">
        <v>268.95</v>
      </c>
      <c r="N19" s="28">
        <v>260</v>
      </c>
      <c r="O19" s="39">
        <v>19312800</v>
      </c>
      <c r="P19" s="40">
        <v>-1.7590265837852136E-2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2354.65</v>
      </c>
      <c r="F20" s="37">
        <v>2354.5166666666664</v>
      </c>
      <c r="G20" s="38">
        <v>2331.0333333333328</v>
      </c>
      <c r="H20" s="38">
        <v>2307.4166666666665</v>
      </c>
      <c r="I20" s="38">
        <v>2283.9333333333329</v>
      </c>
      <c r="J20" s="38">
        <v>2378.1333333333328</v>
      </c>
      <c r="K20" s="38">
        <v>2401.6166666666663</v>
      </c>
      <c r="L20" s="38">
        <v>2425.2333333333327</v>
      </c>
      <c r="M20" s="28">
        <v>2378</v>
      </c>
      <c r="N20" s="28">
        <v>2330.9</v>
      </c>
      <c r="O20" s="39">
        <v>2756750</v>
      </c>
      <c r="P20" s="40">
        <v>1.3511029411764706E-2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3641</v>
      </c>
      <c r="F21" s="37">
        <v>3618.4166666666665</v>
      </c>
      <c r="G21" s="38">
        <v>3583.833333333333</v>
      </c>
      <c r="H21" s="38">
        <v>3526.6666666666665</v>
      </c>
      <c r="I21" s="38">
        <v>3492.083333333333</v>
      </c>
      <c r="J21" s="38">
        <v>3675.583333333333</v>
      </c>
      <c r="K21" s="38">
        <v>3710.1666666666661</v>
      </c>
      <c r="L21" s="38">
        <v>3767.333333333333</v>
      </c>
      <c r="M21" s="28">
        <v>3653</v>
      </c>
      <c r="N21" s="28">
        <v>3561.25</v>
      </c>
      <c r="O21" s="39">
        <v>14992500</v>
      </c>
      <c r="P21" s="40">
        <v>-1.4040510324871761E-2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787.1</v>
      </c>
      <c r="F22" s="37">
        <v>786.33333333333337</v>
      </c>
      <c r="G22" s="38">
        <v>779.16666666666674</v>
      </c>
      <c r="H22" s="38">
        <v>771.23333333333335</v>
      </c>
      <c r="I22" s="38">
        <v>764.06666666666672</v>
      </c>
      <c r="J22" s="38">
        <v>794.26666666666677</v>
      </c>
      <c r="K22" s="38">
        <v>801.43333333333351</v>
      </c>
      <c r="L22" s="38">
        <v>809.36666666666679</v>
      </c>
      <c r="M22" s="28">
        <v>793.5</v>
      </c>
      <c r="N22" s="28">
        <v>778.4</v>
      </c>
      <c r="O22" s="39">
        <v>63423125</v>
      </c>
      <c r="P22" s="40">
        <v>8.1564934032745187E-3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3032.15</v>
      </c>
      <c r="F23" s="37">
        <v>3025.3333333333335</v>
      </c>
      <c r="G23" s="38">
        <v>3009.2666666666669</v>
      </c>
      <c r="H23" s="38">
        <v>2986.3833333333332</v>
      </c>
      <c r="I23" s="38">
        <v>2970.3166666666666</v>
      </c>
      <c r="J23" s="38">
        <v>3048.2166666666672</v>
      </c>
      <c r="K23" s="38">
        <v>3064.2833333333338</v>
      </c>
      <c r="L23" s="38">
        <v>3087.1666666666674</v>
      </c>
      <c r="M23" s="28">
        <v>3041.4</v>
      </c>
      <c r="N23" s="28">
        <v>3002.45</v>
      </c>
      <c r="O23" s="39">
        <v>334600</v>
      </c>
      <c r="P23" s="40">
        <v>3.5992801439712059E-3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519.04999999999995</v>
      </c>
      <c r="F24" s="37">
        <v>517.91666666666663</v>
      </c>
      <c r="G24" s="38">
        <v>514.33333333333326</v>
      </c>
      <c r="H24" s="38">
        <v>509.61666666666667</v>
      </c>
      <c r="I24" s="38">
        <v>506.0333333333333</v>
      </c>
      <c r="J24" s="38">
        <v>522.63333333333321</v>
      </c>
      <c r="K24" s="38">
        <v>526.21666666666647</v>
      </c>
      <c r="L24" s="38">
        <v>530.93333333333317</v>
      </c>
      <c r="M24" s="28">
        <v>521.5</v>
      </c>
      <c r="N24" s="28">
        <v>513.20000000000005</v>
      </c>
      <c r="O24" s="39">
        <v>82758600</v>
      </c>
      <c r="P24" s="40">
        <v>1.5030060120240481E-3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4331.3</v>
      </c>
      <c r="F25" s="37">
        <v>4318.2166666666662</v>
      </c>
      <c r="G25" s="38">
        <v>4294.4333333333325</v>
      </c>
      <c r="H25" s="38">
        <v>4257.5666666666666</v>
      </c>
      <c r="I25" s="38">
        <v>4233.7833333333328</v>
      </c>
      <c r="J25" s="38">
        <v>4355.0833333333321</v>
      </c>
      <c r="K25" s="38">
        <v>4378.8666666666668</v>
      </c>
      <c r="L25" s="38">
        <v>4415.7333333333318</v>
      </c>
      <c r="M25" s="28">
        <v>4342</v>
      </c>
      <c r="N25" s="28">
        <v>4281.3500000000004</v>
      </c>
      <c r="O25" s="39">
        <v>1846500</v>
      </c>
      <c r="P25" s="40">
        <v>-1.6220600162206002E-3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319.55</v>
      </c>
      <c r="F26" s="37">
        <v>318.63333333333338</v>
      </c>
      <c r="G26" s="38">
        <v>316.41666666666674</v>
      </c>
      <c r="H26" s="38">
        <v>313.28333333333336</v>
      </c>
      <c r="I26" s="38">
        <v>311.06666666666672</v>
      </c>
      <c r="J26" s="38">
        <v>321.76666666666677</v>
      </c>
      <c r="K26" s="38">
        <v>323.98333333333335</v>
      </c>
      <c r="L26" s="38">
        <v>327.11666666666679</v>
      </c>
      <c r="M26" s="28">
        <v>320.85000000000002</v>
      </c>
      <c r="N26" s="28">
        <v>315.5</v>
      </c>
      <c r="O26" s="39">
        <v>13128500</v>
      </c>
      <c r="P26" s="40">
        <v>-4.3843996941116493E-2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147.4</v>
      </c>
      <c r="F27" s="37">
        <v>147</v>
      </c>
      <c r="G27" s="38">
        <v>146</v>
      </c>
      <c r="H27" s="38">
        <v>144.6</v>
      </c>
      <c r="I27" s="38">
        <v>143.6</v>
      </c>
      <c r="J27" s="38">
        <v>148.4</v>
      </c>
      <c r="K27" s="38">
        <v>149.4</v>
      </c>
      <c r="L27" s="38">
        <v>150.80000000000001</v>
      </c>
      <c r="M27" s="28">
        <v>148</v>
      </c>
      <c r="N27" s="28">
        <v>145.6</v>
      </c>
      <c r="O27" s="39">
        <v>74210000</v>
      </c>
      <c r="P27" s="40">
        <v>-9.4238018309100702E-4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2946.6</v>
      </c>
      <c r="F28" s="37">
        <v>2938.7999999999997</v>
      </c>
      <c r="G28" s="38">
        <v>2927.6999999999994</v>
      </c>
      <c r="H28" s="38">
        <v>2908.7999999999997</v>
      </c>
      <c r="I28" s="38">
        <v>2897.6999999999994</v>
      </c>
      <c r="J28" s="38">
        <v>2957.6999999999994</v>
      </c>
      <c r="K28" s="38">
        <v>2968.7999999999997</v>
      </c>
      <c r="L28" s="38">
        <v>2987.6999999999994</v>
      </c>
      <c r="M28" s="28">
        <v>2949.9</v>
      </c>
      <c r="N28" s="28">
        <v>2919.9</v>
      </c>
      <c r="O28" s="39">
        <v>6904000</v>
      </c>
      <c r="P28" s="40">
        <v>-6.8187703196478404E-3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1996.75</v>
      </c>
      <c r="F29" s="37">
        <v>1979.6000000000001</v>
      </c>
      <c r="G29" s="38">
        <v>1951.8000000000002</v>
      </c>
      <c r="H29" s="38">
        <v>1906.8500000000001</v>
      </c>
      <c r="I29" s="38">
        <v>1879.0500000000002</v>
      </c>
      <c r="J29" s="38">
        <v>2024.5500000000002</v>
      </c>
      <c r="K29" s="38">
        <v>2052.35</v>
      </c>
      <c r="L29" s="38">
        <v>2097.3000000000002</v>
      </c>
      <c r="M29" s="28">
        <v>2007.4</v>
      </c>
      <c r="N29" s="28">
        <v>1934.65</v>
      </c>
      <c r="O29" s="39">
        <v>2120250</v>
      </c>
      <c r="P29" s="40">
        <v>7.546380248291254E-2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7790.35</v>
      </c>
      <c r="F30" s="37">
        <v>7773.583333333333</v>
      </c>
      <c r="G30" s="38">
        <v>7733.8166666666657</v>
      </c>
      <c r="H30" s="38">
        <v>7677.2833333333328</v>
      </c>
      <c r="I30" s="38">
        <v>7637.5166666666655</v>
      </c>
      <c r="J30" s="38">
        <v>7830.1166666666659</v>
      </c>
      <c r="K30" s="38">
        <v>7869.8833333333341</v>
      </c>
      <c r="L30" s="38">
        <v>7926.4166666666661</v>
      </c>
      <c r="M30" s="28">
        <v>7813.35</v>
      </c>
      <c r="N30" s="28">
        <v>7717.05</v>
      </c>
      <c r="O30" s="39">
        <v>150750</v>
      </c>
      <c r="P30" s="40">
        <v>4.9776007964161273E-4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625.79999999999995</v>
      </c>
      <c r="F31" s="37">
        <v>624.6</v>
      </c>
      <c r="G31" s="38">
        <v>621.20000000000005</v>
      </c>
      <c r="H31" s="38">
        <v>616.6</v>
      </c>
      <c r="I31" s="38">
        <v>613.20000000000005</v>
      </c>
      <c r="J31" s="38">
        <v>629.20000000000005</v>
      </c>
      <c r="K31" s="38">
        <v>632.59999999999991</v>
      </c>
      <c r="L31" s="38">
        <v>637.20000000000005</v>
      </c>
      <c r="M31" s="28">
        <v>628</v>
      </c>
      <c r="N31" s="28">
        <v>620</v>
      </c>
      <c r="O31" s="39">
        <v>10100000</v>
      </c>
      <c r="P31" s="40">
        <v>5.9811122770199371E-2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443.9</v>
      </c>
      <c r="F32" s="37">
        <v>443.7833333333333</v>
      </c>
      <c r="G32" s="38">
        <v>439.11666666666662</v>
      </c>
      <c r="H32" s="38">
        <v>434.33333333333331</v>
      </c>
      <c r="I32" s="38">
        <v>429.66666666666663</v>
      </c>
      <c r="J32" s="38">
        <v>448.56666666666661</v>
      </c>
      <c r="K32" s="38">
        <v>453.23333333333335</v>
      </c>
      <c r="L32" s="38">
        <v>458.01666666666659</v>
      </c>
      <c r="M32" s="28">
        <v>448.45</v>
      </c>
      <c r="N32" s="28">
        <v>439</v>
      </c>
      <c r="O32" s="39">
        <v>15463000</v>
      </c>
      <c r="P32" s="40">
        <v>1.7235708177093613E-2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919.85</v>
      </c>
      <c r="F33" s="37">
        <v>917.5333333333333</v>
      </c>
      <c r="G33" s="38">
        <v>912.46666666666658</v>
      </c>
      <c r="H33" s="38">
        <v>905.08333333333326</v>
      </c>
      <c r="I33" s="38">
        <v>900.01666666666654</v>
      </c>
      <c r="J33" s="38">
        <v>924.91666666666663</v>
      </c>
      <c r="K33" s="38">
        <v>929.98333333333323</v>
      </c>
      <c r="L33" s="38">
        <v>937.36666666666667</v>
      </c>
      <c r="M33" s="28">
        <v>922.6</v>
      </c>
      <c r="N33" s="28">
        <v>910.15</v>
      </c>
      <c r="O33" s="39">
        <v>45178800</v>
      </c>
      <c r="P33" s="40">
        <v>-1.3132372214941023E-2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3613.7</v>
      </c>
      <c r="F34" s="37">
        <v>3602.2833333333333</v>
      </c>
      <c r="G34" s="38">
        <v>3586.5666666666666</v>
      </c>
      <c r="H34" s="38">
        <v>3559.4333333333334</v>
      </c>
      <c r="I34" s="38">
        <v>3543.7166666666667</v>
      </c>
      <c r="J34" s="38">
        <v>3629.4166666666665</v>
      </c>
      <c r="K34" s="38">
        <v>3645.1333333333328</v>
      </c>
      <c r="L34" s="38">
        <v>3672.2666666666664</v>
      </c>
      <c r="M34" s="28">
        <v>3618</v>
      </c>
      <c r="N34" s="28">
        <v>3575.15</v>
      </c>
      <c r="O34" s="39">
        <v>1304000</v>
      </c>
      <c r="P34" s="40">
        <v>-4.3901507921359035E-3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1378.4</v>
      </c>
      <c r="F35" s="37">
        <v>1377.8333333333333</v>
      </c>
      <c r="G35" s="38">
        <v>1360.6666666666665</v>
      </c>
      <c r="H35" s="38">
        <v>1342.9333333333332</v>
      </c>
      <c r="I35" s="38">
        <v>1325.7666666666664</v>
      </c>
      <c r="J35" s="38">
        <v>1395.5666666666666</v>
      </c>
      <c r="K35" s="38">
        <v>1412.7333333333331</v>
      </c>
      <c r="L35" s="38">
        <v>1430.4666666666667</v>
      </c>
      <c r="M35" s="28">
        <v>1395</v>
      </c>
      <c r="N35" s="28">
        <v>1360.1</v>
      </c>
      <c r="O35" s="39">
        <v>13409500</v>
      </c>
      <c r="P35" s="40">
        <v>7.5815315496008659E-2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6001.2</v>
      </c>
      <c r="F36" s="37">
        <v>5989.2833333333328</v>
      </c>
      <c r="G36" s="38">
        <v>5961.9166666666661</v>
      </c>
      <c r="H36" s="38">
        <v>5922.6333333333332</v>
      </c>
      <c r="I36" s="38">
        <v>5895.2666666666664</v>
      </c>
      <c r="J36" s="38">
        <v>6028.5666666666657</v>
      </c>
      <c r="K36" s="38">
        <v>6055.9333333333325</v>
      </c>
      <c r="L36" s="38">
        <v>6095.2166666666653</v>
      </c>
      <c r="M36" s="28">
        <v>6016.65</v>
      </c>
      <c r="N36" s="28">
        <v>5950</v>
      </c>
      <c r="O36" s="39">
        <v>7163125</v>
      </c>
      <c r="P36" s="40">
        <v>1.2930055389561601E-3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2245.1999999999998</v>
      </c>
      <c r="F37" s="37">
        <v>2235.8333333333335</v>
      </c>
      <c r="G37" s="38">
        <v>2222.666666666667</v>
      </c>
      <c r="H37" s="38">
        <v>2200.1333333333337</v>
      </c>
      <c r="I37" s="38">
        <v>2186.9666666666672</v>
      </c>
      <c r="J37" s="38">
        <v>2258.3666666666668</v>
      </c>
      <c r="K37" s="38">
        <v>2271.5333333333338</v>
      </c>
      <c r="L37" s="38">
        <v>2294.0666666666666</v>
      </c>
      <c r="M37" s="28">
        <v>2249</v>
      </c>
      <c r="N37" s="28">
        <v>2213.3000000000002</v>
      </c>
      <c r="O37" s="39">
        <v>1930500</v>
      </c>
      <c r="P37" s="40">
        <v>-2.2333637192342753E-2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399.3</v>
      </c>
      <c r="F38" s="37">
        <v>397.20000000000005</v>
      </c>
      <c r="G38" s="38">
        <v>393.30000000000007</v>
      </c>
      <c r="H38" s="38">
        <v>387.3</v>
      </c>
      <c r="I38" s="38">
        <v>383.40000000000003</v>
      </c>
      <c r="J38" s="38">
        <v>403.2000000000001</v>
      </c>
      <c r="K38" s="38">
        <v>407.10000000000008</v>
      </c>
      <c r="L38" s="38">
        <v>413.10000000000014</v>
      </c>
      <c r="M38" s="28">
        <v>401.1</v>
      </c>
      <c r="N38" s="28">
        <v>391.2</v>
      </c>
      <c r="O38" s="39">
        <v>8460800</v>
      </c>
      <c r="P38" s="40">
        <v>-1.3616862525648201E-2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240.4</v>
      </c>
      <c r="F39" s="37">
        <v>240.04999999999998</v>
      </c>
      <c r="G39" s="38">
        <v>238.24999999999997</v>
      </c>
      <c r="H39" s="38">
        <v>236.1</v>
      </c>
      <c r="I39" s="38">
        <v>234.29999999999998</v>
      </c>
      <c r="J39" s="38">
        <v>242.19999999999996</v>
      </c>
      <c r="K39" s="38">
        <v>243.99999999999997</v>
      </c>
      <c r="L39" s="38">
        <v>246.14999999999995</v>
      </c>
      <c r="M39" s="28">
        <v>241.85</v>
      </c>
      <c r="N39" s="28">
        <v>237.9</v>
      </c>
      <c r="O39" s="39">
        <v>48367800</v>
      </c>
      <c r="P39" s="40">
        <v>5.2127936850727931E-4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182.3</v>
      </c>
      <c r="F40" s="37">
        <v>183.11666666666667</v>
      </c>
      <c r="G40" s="38">
        <v>178.73333333333335</v>
      </c>
      <c r="H40" s="38">
        <v>175.16666666666669</v>
      </c>
      <c r="I40" s="38">
        <v>170.78333333333336</v>
      </c>
      <c r="J40" s="38">
        <v>186.68333333333334</v>
      </c>
      <c r="K40" s="38">
        <v>191.06666666666666</v>
      </c>
      <c r="L40" s="38">
        <v>194.63333333333333</v>
      </c>
      <c r="M40" s="28">
        <v>187.5</v>
      </c>
      <c r="N40" s="28">
        <v>179.55</v>
      </c>
      <c r="O40" s="39">
        <v>91938600</v>
      </c>
      <c r="P40" s="40">
        <v>-2.0504830165160488E-2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1586.5</v>
      </c>
      <c r="F41" s="37">
        <v>1582.2</v>
      </c>
      <c r="G41" s="38">
        <v>1573.4</v>
      </c>
      <c r="H41" s="38">
        <v>1560.3</v>
      </c>
      <c r="I41" s="38">
        <v>1551.5</v>
      </c>
      <c r="J41" s="38">
        <v>1595.3000000000002</v>
      </c>
      <c r="K41" s="38">
        <v>1604.1</v>
      </c>
      <c r="L41" s="38">
        <v>1617.2000000000003</v>
      </c>
      <c r="M41" s="28">
        <v>1591</v>
      </c>
      <c r="N41" s="28">
        <v>1569.1</v>
      </c>
      <c r="O41" s="39">
        <v>2464000</v>
      </c>
      <c r="P41" s="40">
        <v>-2.2474361771765219E-2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103.1</v>
      </c>
      <c r="F42" s="37">
        <v>102.68333333333334</v>
      </c>
      <c r="G42" s="38">
        <v>102.11666666666667</v>
      </c>
      <c r="H42" s="38">
        <v>101.13333333333334</v>
      </c>
      <c r="I42" s="38">
        <v>100.56666666666668</v>
      </c>
      <c r="J42" s="38">
        <v>103.66666666666667</v>
      </c>
      <c r="K42" s="38">
        <v>104.23333333333333</v>
      </c>
      <c r="L42" s="38">
        <v>105.21666666666667</v>
      </c>
      <c r="M42" s="28">
        <v>103.25</v>
      </c>
      <c r="N42" s="28">
        <v>101.7</v>
      </c>
      <c r="O42" s="39">
        <v>104726100</v>
      </c>
      <c r="P42" s="40">
        <v>-1.8274111675126905E-2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569.25</v>
      </c>
      <c r="F43" s="37">
        <v>566.85</v>
      </c>
      <c r="G43" s="38">
        <v>562.90000000000009</v>
      </c>
      <c r="H43" s="38">
        <v>556.55000000000007</v>
      </c>
      <c r="I43" s="38">
        <v>552.60000000000014</v>
      </c>
      <c r="J43" s="38">
        <v>573.20000000000005</v>
      </c>
      <c r="K43" s="38">
        <v>577.15000000000009</v>
      </c>
      <c r="L43" s="38">
        <v>583.5</v>
      </c>
      <c r="M43" s="28">
        <v>570.79999999999995</v>
      </c>
      <c r="N43" s="28">
        <v>560.5</v>
      </c>
      <c r="O43" s="39">
        <v>7092800</v>
      </c>
      <c r="P43" s="40">
        <v>-4.3236565781346508E-3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868.15</v>
      </c>
      <c r="F44" s="37">
        <v>866.5</v>
      </c>
      <c r="G44" s="38">
        <v>861.9</v>
      </c>
      <c r="H44" s="38">
        <v>855.65</v>
      </c>
      <c r="I44" s="38">
        <v>851.05</v>
      </c>
      <c r="J44" s="38">
        <v>872.75</v>
      </c>
      <c r="K44" s="38">
        <v>877.34999999999991</v>
      </c>
      <c r="L44" s="38">
        <v>883.6</v>
      </c>
      <c r="M44" s="28">
        <v>871.1</v>
      </c>
      <c r="N44" s="28">
        <v>860.25</v>
      </c>
      <c r="O44" s="39">
        <v>6668000</v>
      </c>
      <c r="P44" s="40">
        <v>-1.3463530108004143E-2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768.95</v>
      </c>
      <c r="F45" s="37">
        <v>767.13333333333333</v>
      </c>
      <c r="G45" s="38">
        <v>763.01666666666665</v>
      </c>
      <c r="H45" s="38">
        <v>757.08333333333337</v>
      </c>
      <c r="I45" s="38">
        <v>752.9666666666667</v>
      </c>
      <c r="J45" s="38">
        <v>773.06666666666661</v>
      </c>
      <c r="K45" s="38">
        <v>777.18333333333317</v>
      </c>
      <c r="L45" s="38">
        <v>783.11666666666656</v>
      </c>
      <c r="M45" s="28">
        <v>771.25</v>
      </c>
      <c r="N45" s="28">
        <v>761.2</v>
      </c>
      <c r="O45" s="39">
        <v>46414150</v>
      </c>
      <c r="P45" s="40">
        <v>-6.6081086576389734E-3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80.05</v>
      </c>
      <c r="F46" s="37">
        <v>79.8</v>
      </c>
      <c r="G46" s="38">
        <v>78.849999999999994</v>
      </c>
      <c r="H46" s="38">
        <v>77.649999999999991</v>
      </c>
      <c r="I46" s="38">
        <v>76.699999999999989</v>
      </c>
      <c r="J46" s="38">
        <v>81</v>
      </c>
      <c r="K46" s="38">
        <v>81.950000000000017</v>
      </c>
      <c r="L46" s="38">
        <v>83.15</v>
      </c>
      <c r="M46" s="28">
        <v>80.75</v>
      </c>
      <c r="N46" s="28">
        <v>78.599999999999994</v>
      </c>
      <c r="O46" s="39">
        <v>88609500</v>
      </c>
      <c r="P46" s="40">
        <v>-5.7728557964184732E-3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249.75</v>
      </c>
      <c r="F47" s="37">
        <v>249.71666666666667</v>
      </c>
      <c r="G47" s="38">
        <v>247.68333333333334</v>
      </c>
      <c r="H47" s="38">
        <v>245.61666666666667</v>
      </c>
      <c r="I47" s="38">
        <v>243.58333333333334</v>
      </c>
      <c r="J47" s="38">
        <v>251.78333333333333</v>
      </c>
      <c r="K47" s="38">
        <v>253.81666666666669</v>
      </c>
      <c r="L47" s="38">
        <v>255.88333333333333</v>
      </c>
      <c r="M47" s="28">
        <v>251.75</v>
      </c>
      <c r="N47" s="28">
        <v>247.65</v>
      </c>
      <c r="O47" s="39">
        <v>29778100</v>
      </c>
      <c r="P47" s="40">
        <v>4.3271555197421437E-2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16979.599999999999</v>
      </c>
      <c r="F48" s="37">
        <v>16995.3</v>
      </c>
      <c r="G48" s="38">
        <v>16863.899999999998</v>
      </c>
      <c r="H48" s="38">
        <v>16748.199999999997</v>
      </c>
      <c r="I48" s="38">
        <v>16616.799999999996</v>
      </c>
      <c r="J48" s="38">
        <v>17111</v>
      </c>
      <c r="K48" s="38">
        <v>17242.400000000001</v>
      </c>
      <c r="L48" s="38">
        <v>17358.100000000002</v>
      </c>
      <c r="M48" s="28">
        <v>17126.7</v>
      </c>
      <c r="N48" s="28">
        <v>16879.599999999999</v>
      </c>
      <c r="O48" s="39">
        <v>137150</v>
      </c>
      <c r="P48" s="40">
        <v>1.4423076923076924E-2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348.75</v>
      </c>
      <c r="F49" s="37">
        <v>348.68333333333334</v>
      </c>
      <c r="G49" s="38">
        <v>345.86666666666667</v>
      </c>
      <c r="H49" s="38">
        <v>342.98333333333335</v>
      </c>
      <c r="I49" s="38">
        <v>340.16666666666669</v>
      </c>
      <c r="J49" s="38">
        <v>351.56666666666666</v>
      </c>
      <c r="K49" s="38">
        <v>354.38333333333338</v>
      </c>
      <c r="L49" s="38">
        <v>357.26666666666665</v>
      </c>
      <c r="M49" s="28">
        <v>351.5</v>
      </c>
      <c r="N49" s="28">
        <v>345.8</v>
      </c>
      <c r="O49" s="39">
        <v>15085800</v>
      </c>
      <c r="P49" s="40">
        <v>-1.6083587696642403E-2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4370.3</v>
      </c>
      <c r="F50" s="37">
        <v>4350.416666666667</v>
      </c>
      <c r="G50" s="38">
        <v>4324.9333333333343</v>
      </c>
      <c r="H50" s="38">
        <v>4279.5666666666675</v>
      </c>
      <c r="I50" s="38">
        <v>4254.0833333333348</v>
      </c>
      <c r="J50" s="38">
        <v>4395.7833333333338</v>
      </c>
      <c r="K50" s="38">
        <v>4421.2666666666655</v>
      </c>
      <c r="L50" s="38">
        <v>4466.6333333333332</v>
      </c>
      <c r="M50" s="28">
        <v>4375.8999999999996</v>
      </c>
      <c r="N50" s="28">
        <v>4305.05</v>
      </c>
      <c r="O50" s="39">
        <v>1182800</v>
      </c>
      <c r="P50" s="40">
        <v>3.663453111305872E-2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297.2</v>
      </c>
      <c r="F51" s="37">
        <v>297.73333333333335</v>
      </c>
      <c r="G51" s="38">
        <v>294.9666666666667</v>
      </c>
      <c r="H51" s="38">
        <v>292.73333333333335</v>
      </c>
      <c r="I51" s="38">
        <v>289.9666666666667</v>
      </c>
      <c r="J51" s="38">
        <v>299.9666666666667</v>
      </c>
      <c r="K51" s="38">
        <v>302.73333333333335</v>
      </c>
      <c r="L51" s="38">
        <v>304.9666666666667</v>
      </c>
      <c r="M51" s="28">
        <v>300.5</v>
      </c>
      <c r="N51" s="28">
        <v>295.5</v>
      </c>
      <c r="O51" s="39">
        <v>9004000</v>
      </c>
      <c r="P51" s="40">
        <v>-8.8770528184642697E-4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319.89999999999998</v>
      </c>
      <c r="F52" s="37">
        <v>319.53333333333336</v>
      </c>
      <c r="G52" s="38">
        <v>312.4666666666667</v>
      </c>
      <c r="H52" s="38">
        <v>305.03333333333336</v>
      </c>
      <c r="I52" s="38">
        <v>297.9666666666667</v>
      </c>
      <c r="J52" s="38">
        <v>326.9666666666667</v>
      </c>
      <c r="K52" s="38">
        <v>334.03333333333342</v>
      </c>
      <c r="L52" s="38">
        <v>341.4666666666667</v>
      </c>
      <c r="M52" s="28">
        <v>326.60000000000002</v>
      </c>
      <c r="N52" s="28">
        <v>312.10000000000002</v>
      </c>
      <c r="O52" s="39">
        <v>45549000</v>
      </c>
      <c r="P52" s="40">
        <v>6.0272767267927851E-2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526.4</v>
      </c>
      <c r="F53" s="37">
        <v>528.9666666666667</v>
      </c>
      <c r="G53" s="38">
        <v>514.93333333333339</v>
      </c>
      <c r="H53" s="38">
        <v>503.4666666666667</v>
      </c>
      <c r="I53" s="38">
        <v>489.43333333333339</v>
      </c>
      <c r="J53" s="38">
        <v>540.43333333333339</v>
      </c>
      <c r="K53" s="38">
        <v>554.4666666666667</v>
      </c>
      <c r="L53" s="38">
        <v>565.93333333333339</v>
      </c>
      <c r="M53" s="28">
        <v>543</v>
      </c>
      <c r="N53" s="28">
        <v>517.5</v>
      </c>
      <c r="O53" s="39">
        <v>4174950</v>
      </c>
      <c r="P53" s="40">
        <v>-2.9024943310657598E-2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303.05</v>
      </c>
      <c r="F54" s="37">
        <v>301.40000000000003</v>
      </c>
      <c r="G54" s="38">
        <v>299.00000000000006</v>
      </c>
      <c r="H54" s="38">
        <v>294.95000000000005</v>
      </c>
      <c r="I54" s="38">
        <v>292.55000000000007</v>
      </c>
      <c r="J54" s="38">
        <v>305.45000000000005</v>
      </c>
      <c r="K54" s="38">
        <v>307.85000000000002</v>
      </c>
      <c r="L54" s="38">
        <v>311.90000000000003</v>
      </c>
      <c r="M54" s="28">
        <v>303.8</v>
      </c>
      <c r="N54" s="28">
        <v>297.35000000000002</v>
      </c>
      <c r="O54" s="39">
        <v>7882500</v>
      </c>
      <c r="P54" s="40">
        <v>-1.7389678384442782E-2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684</v>
      </c>
      <c r="F55" s="37">
        <v>685.9666666666667</v>
      </c>
      <c r="G55" s="38">
        <v>676.13333333333344</v>
      </c>
      <c r="H55" s="38">
        <v>668.26666666666677</v>
      </c>
      <c r="I55" s="38">
        <v>658.43333333333351</v>
      </c>
      <c r="J55" s="38">
        <v>693.83333333333337</v>
      </c>
      <c r="K55" s="38">
        <v>703.66666666666663</v>
      </c>
      <c r="L55" s="38">
        <v>711.5333333333333</v>
      </c>
      <c r="M55" s="28">
        <v>695.8</v>
      </c>
      <c r="N55" s="28">
        <v>678.1</v>
      </c>
      <c r="O55" s="39">
        <v>8346250</v>
      </c>
      <c r="P55" s="40">
        <v>3.7606837606837605E-2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1069.6500000000001</v>
      </c>
      <c r="F56" s="37">
        <v>1065.4666666666669</v>
      </c>
      <c r="G56" s="38">
        <v>1058.9833333333338</v>
      </c>
      <c r="H56" s="38">
        <v>1048.3166666666668</v>
      </c>
      <c r="I56" s="38">
        <v>1041.8333333333337</v>
      </c>
      <c r="J56" s="38">
        <v>1076.1333333333339</v>
      </c>
      <c r="K56" s="38">
        <v>1082.616666666667</v>
      </c>
      <c r="L56" s="38">
        <v>1093.283333333334</v>
      </c>
      <c r="M56" s="28">
        <v>1071.95</v>
      </c>
      <c r="N56" s="28">
        <v>1054.8</v>
      </c>
      <c r="O56" s="39">
        <v>8871200</v>
      </c>
      <c r="P56" s="40">
        <v>-5.6102003642987249E-3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213.45</v>
      </c>
      <c r="F57" s="37">
        <v>213.48333333333335</v>
      </c>
      <c r="G57" s="38">
        <v>211.51666666666671</v>
      </c>
      <c r="H57" s="38">
        <v>209.58333333333337</v>
      </c>
      <c r="I57" s="38">
        <v>207.61666666666673</v>
      </c>
      <c r="J57" s="38">
        <v>215.41666666666669</v>
      </c>
      <c r="K57" s="38">
        <v>217.38333333333333</v>
      </c>
      <c r="L57" s="38">
        <v>219.31666666666666</v>
      </c>
      <c r="M57" s="28">
        <v>215.45</v>
      </c>
      <c r="N57" s="28">
        <v>211.55</v>
      </c>
      <c r="O57" s="39">
        <v>36010800</v>
      </c>
      <c r="P57" s="40">
        <v>3.814021067925899E-2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3915.75</v>
      </c>
      <c r="F58" s="37">
        <v>3906.7333333333336</v>
      </c>
      <c r="G58" s="38">
        <v>3882.416666666667</v>
      </c>
      <c r="H58" s="38">
        <v>3849.0833333333335</v>
      </c>
      <c r="I58" s="38">
        <v>3824.7666666666669</v>
      </c>
      <c r="J58" s="38">
        <v>3940.0666666666671</v>
      </c>
      <c r="K58" s="38">
        <v>3964.3833333333337</v>
      </c>
      <c r="L58" s="38">
        <v>3997.7166666666672</v>
      </c>
      <c r="M58" s="28">
        <v>3931.05</v>
      </c>
      <c r="N58" s="28">
        <v>3873.4</v>
      </c>
      <c r="O58" s="39">
        <v>782550</v>
      </c>
      <c r="P58" s="40">
        <v>8.5292282088620761E-2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1502.55</v>
      </c>
      <c r="F59" s="37">
        <v>1501.9333333333334</v>
      </c>
      <c r="G59" s="38">
        <v>1491.9166666666667</v>
      </c>
      <c r="H59" s="38">
        <v>1481.2833333333333</v>
      </c>
      <c r="I59" s="38">
        <v>1471.2666666666667</v>
      </c>
      <c r="J59" s="38">
        <v>1512.5666666666668</v>
      </c>
      <c r="K59" s="38">
        <v>1522.5833333333333</v>
      </c>
      <c r="L59" s="38">
        <v>1533.2166666666669</v>
      </c>
      <c r="M59" s="28">
        <v>1511.95</v>
      </c>
      <c r="N59" s="28">
        <v>1491.3</v>
      </c>
      <c r="O59" s="39">
        <v>2409750</v>
      </c>
      <c r="P59" s="40">
        <v>5.8436815193571951E-3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698.55</v>
      </c>
      <c r="F60" s="37">
        <v>700.26666666666677</v>
      </c>
      <c r="G60" s="38">
        <v>692.48333333333358</v>
      </c>
      <c r="H60" s="38">
        <v>686.41666666666686</v>
      </c>
      <c r="I60" s="38">
        <v>678.63333333333367</v>
      </c>
      <c r="J60" s="38">
        <v>706.33333333333348</v>
      </c>
      <c r="K60" s="38">
        <v>714.11666666666656</v>
      </c>
      <c r="L60" s="38">
        <v>720.18333333333339</v>
      </c>
      <c r="M60" s="28">
        <v>708.05</v>
      </c>
      <c r="N60" s="28">
        <v>694.2</v>
      </c>
      <c r="O60" s="39">
        <v>6984000</v>
      </c>
      <c r="P60" s="40">
        <v>5.3234806213240837E-2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885.6</v>
      </c>
      <c r="F61" s="37">
        <v>882.81666666666661</v>
      </c>
      <c r="G61" s="38">
        <v>878.73333333333323</v>
      </c>
      <c r="H61" s="38">
        <v>871.86666666666667</v>
      </c>
      <c r="I61" s="38">
        <v>867.7833333333333</v>
      </c>
      <c r="J61" s="38">
        <v>889.68333333333317</v>
      </c>
      <c r="K61" s="38">
        <v>893.76666666666665</v>
      </c>
      <c r="L61" s="38">
        <v>900.6333333333331</v>
      </c>
      <c r="M61" s="28">
        <v>886.9</v>
      </c>
      <c r="N61" s="28">
        <v>875.95</v>
      </c>
      <c r="O61" s="39">
        <v>2847600</v>
      </c>
      <c r="P61" s="40">
        <v>-4.6488867139711284E-3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325.35000000000002</v>
      </c>
      <c r="F62" s="37">
        <v>326.01666666666665</v>
      </c>
      <c r="G62" s="38">
        <v>321.38333333333333</v>
      </c>
      <c r="H62" s="38">
        <v>317.41666666666669</v>
      </c>
      <c r="I62" s="38">
        <v>312.78333333333336</v>
      </c>
      <c r="J62" s="38">
        <v>329.98333333333329</v>
      </c>
      <c r="K62" s="38">
        <v>334.61666666666662</v>
      </c>
      <c r="L62" s="38">
        <v>338.58333333333326</v>
      </c>
      <c r="M62" s="28">
        <v>330.65</v>
      </c>
      <c r="N62" s="28">
        <v>322.05</v>
      </c>
      <c r="O62" s="39">
        <v>5760000</v>
      </c>
      <c r="P62" s="40">
        <v>8.5052274653857021E-2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161</v>
      </c>
      <c r="F63" s="37">
        <v>162</v>
      </c>
      <c r="G63" s="38">
        <v>158</v>
      </c>
      <c r="H63" s="38">
        <v>155</v>
      </c>
      <c r="I63" s="38">
        <v>151</v>
      </c>
      <c r="J63" s="38">
        <v>165</v>
      </c>
      <c r="K63" s="38">
        <v>169</v>
      </c>
      <c r="L63" s="38">
        <v>172</v>
      </c>
      <c r="M63" s="28">
        <v>166</v>
      </c>
      <c r="N63" s="28">
        <v>159</v>
      </c>
      <c r="O63" s="39">
        <v>12950000</v>
      </c>
      <c r="P63" s="40">
        <v>0.1324879755137735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1487.35</v>
      </c>
      <c r="F64" s="37">
        <v>1478.2333333333333</v>
      </c>
      <c r="G64" s="38">
        <v>1459.1166666666668</v>
      </c>
      <c r="H64" s="38">
        <v>1430.8833333333334</v>
      </c>
      <c r="I64" s="38">
        <v>1411.7666666666669</v>
      </c>
      <c r="J64" s="38">
        <v>1506.4666666666667</v>
      </c>
      <c r="K64" s="38">
        <v>1525.583333333333</v>
      </c>
      <c r="L64" s="38">
        <v>1553.8166666666666</v>
      </c>
      <c r="M64" s="28">
        <v>1497.35</v>
      </c>
      <c r="N64" s="28">
        <v>1450</v>
      </c>
      <c r="O64" s="39">
        <v>1688400</v>
      </c>
      <c r="P64" s="40">
        <v>8.1060315021129467E-2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557.15</v>
      </c>
      <c r="F65" s="37">
        <v>555.93333333333339</v>
      </c>
      <c r="G65" s="38">
        <v>552.36666666666679</v>
      </c>
      <c r="H65" s="38">
        <v>547.58333333333337</v>
      </c>
      <c r="I65" s="38">
        <v>544.01666666666677</v>
      </c>
      <c r="J65" s="38">
        <v>560.71666666666681</v>
      </c>
      <c r="K65" s="38">
        <v>564.28333333333342</v>
      </c>
      <c r="L65" s="38">
        <v>569.06666666666683</v>
      </c>
      <c r="M65" s="28">
        <v>559.5</v>
      </c>
      <c r="N65" s="28">
        <v>551.15</v>
      </c>
      <c r="O65" s="39">
        <v>11003750</v>
      </c>
      <c r="P65" s="40">
        <v>-9.005966452774964E-3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1908.6</v>
      </c>
      <c r="F66" s="37">
        <v>1899.7166666666665</v>
      </c>
      <c r="G66" s="38">
        <v>1885.583333333333</v>
      </c>
      <c r="H66" s="38">
        <v>1862.5666666666666</v>
      </c>
      <c r="I66" s="38">
        <v>1848.4333333333332</v>
      </c>
      <c r="J66" s="38">
        <v>1922.7333333333329</v>
      </c>
      <c r="K66" s="38">
        <v>1936.8666666666666</v>
      </c>
      <c r="L66" s="38">
        <v>1959.8833333333328</v>
      </c>
      <c r="M66" s="28">
        <v>1913.85</v>
      </c>
      <c r="N66" s="28">
        <v>1876.7</v>
      </c>
      <c r="O66" s="39">
        <v>1282500</v>
      </c>
      <c r="P66" s="40">
        <v>-5.1405325443786981E-2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1946.8</v>
      </c>
      <c r="F67" s="37">
        <v>1939.8333333333333</v>
      </c>
      <c r="G67" s="38">
        <v>1928.6666666666665</v>
      </c>
      <c r="H67" s="38">
        <v>1910.5333333333333</v>
      </c>
      <c r="I67" s="38">
        <v>1899.3666666666666</v>
      </c>
      <c r="J67" s="38">
        <v>1957.9666666666665</v>
      </c>
      <c r="K67" s="38">
        <v>1969.133333333333</v>
      </c>
      <c r="L67" s="38">
        <v>1987.2666666666664</v>
      </c>
      <c r="M67" s="28">
        <v>1951</v>
      </c>
      <c r="N67" s="28">
        <v>1921.7</v>
      </c>
      <c r="O67" s="39">
        <v>1526750</v>
      </c>
      <c r="P67" s="40">
        <v>-1.4715500327011119E-3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211.65</v>
      </c>
      <c r="F68" s="37">
        <v>212.20000000000002</v>
      </c>
      <c r="G68" s="38">
        <v>207.45000000000005</v>
      </c>
      <c r="H68" s="38">
        <v>203.25000000000003</v>
      </c>
      <c r="I68" s="38">
        <v>198.50000000000006</v>
      </c>
      <c r="J68" s="38">
        <v>216.40000000000003</v>
      </c>
      <c r="K68" s="38">
        <v>221.14999999999998</v>
      </c>
      <c r="L68" s="38">
        <v>225.35000000000002</v>
      </c>
      <c r="M68" s="28">
        <v>216.95</v>
      </c>
      <c r="N68" s="28">
        <v>208</v>
      </c>
      <c r="O68" s="39">
        <v>22568000</v>
      </c>
      <c r="P68" s="40">
        <v>0.25019388863037073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3354.85</v>
      </c>
      <c r="F69" s="37">
        <v>3348.8666666666663</v>
      </c>
      <c r="G69" s="38">
        <v>3334.5333333333328</v>
      </c>
      <c r="H69" s="38">
        <v>3314.2166666666667</v>
      </c>
      <c r="I69" s="38">
        <v>3299.8833333333332</v>
      </c>
      <c r="J69" s="38">
        <v>3369.1833333333325</v>
      </c>
      <c r="K69" s="38">
        <v>3383.5166666666655</v>
      </c>
      <c r="L69" s="38">
        <v>3403.8333333333321</v>
      </c>
      <c r="M69" s="28">
        <v>3363.2</v>
      </c>
      <c r="N69" s="28">
        <v>3328.55</v>
      </c>
      <c r="O69" s="39">
        <v>2790000</v>
      </c>
      <c r="P69" s="40">
        <v>2.8576050035046098E-3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3576</v>
      </c>
      <c r="F70" s="37">
        <v>3564.35</v>
      </c>
      <c r="G70" s="38">
        <v>3532.7</v>
      </c>
      <c r="H70" s="38">
        <v>3489.4</v>
      </c>
      <c r="I70" s="38">
        <v>3457.75</v>
      </c>
      <c r="J70" s="38">
        <v>3607.6499999999996</v>
      </c>
      <c r="K70" s="38">
        <v>3639.3</v>
      </c>
      <c r="L70" s="38">
        <v>3682.5999999999995</v>
      </c>
      <c r="M70" s="28">
        <v>3596</v>
      </c>
      <c r="N70" s="28">
        <v>3521.05</v>
      </c>
      <c r="O70" s="39">
        <v>635000</v>
      </c>
      <c r="P70" s="40">
        <v>3.3150294895261341E-2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375.7</v>
      </c>
      <c r="F71" s="37">
        <v>373.88333333333338</v>
      </c>
      <c r="G71" s="38">
        <v>371.46666666666675</v>
      </c>
      <c r="H71" s="38">
        <v>367.23333333333335</v>
      </c>
      <c r="I71" s="38">
        <v>364.81666666666672</v>
      </c>
      <c r="J71" s="38">
        <v>378.11666666666679</v>
      </c>
      <c r="K71" s="38">
        <v>380.53333333333342</v>
      </c>
      <c r="L71" s="38">
        <v>384.76666666666682</v>
      </c>
      <c r="M71" s="28">
        <v>376.3</v>
      </c>
      <c r="N71" s="28">
        <v>369.65</v>
      </c>
      <c r="O71" s="39">
        <v>43020450</v>
      </c>
      <c r="P71" s="40">
        <v>-2.1432125224845958E-3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4359.3</v>
      </c>
      <c r="F72" s="37">
        <v>4346.0999999999995</v>
      </c>
      <c r="G72" s="38">
        <v>4327.4999999999991</v>
      </c>
      <c r="H72" s="38">
        <v>4295.7</v>
      </c>
      <c r="I72" s="38">
        <v>4277.0999999999995</v>
      </c>
      <c r="J72" s="38">
        <v>4377.8999999999987</v>
      </c>
      <c r="K72" s="38">
        <v>4396.4999999999991</v>
      </c>
      <c r="L72" s="38">
        <v>4428.2999999999984</v>
      </c>
      <c r="M72" s="28">
        <v>4364.7</v>
      </c>
      <c r="N72" s="28">
        <v>4314.3</v>
      </c>
      <c r="O72" s="39">
        <v>2147875</v>
      </c>
      <c r="P72" s="40">
        <v>-4.1727035641842946E-3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3191.2</v>
      </c>
      <c r="F73" s="37">
        <v>3176.1333333333332</v>
      </c>
      <c r="G73" s="38">
        <v>3149.6666666666665</v>
      </c>
      <c r="H73" s="38">
        <v>3108.1333333333332</v>
      </c>
      <c r="I73" s="38">
        <v>3081.6666666666665</v>
      </c>
      <c r="J73" s="38">
        <v>3217.6666666666665</v>
      </c>
      <c r="K73" s="38">
        <v>3244.1333333333337</v>
      </c>
      <c r="L73" s="38">
        <v>3285.6666666666665</v>
      </c>
      <c r="M73" s="28">
        <v>3202.6</v>
      </c>
      <c r="N73" s="28">
        <v>3134.6</v>
      </c>
      <c r="O73" s="39">
        <v>3172925</v>
      </c>
      <c r="P73" s="40">
        <v>-1.0586630286493861E-2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2105.0500000000002</v>
      </c>
      <c r="F74" s="37">
        <v>2103.3166666666671</v>
      </c>
      <c r="G74" s="38">
        <v>2082.733333333334</v>
      </c>
      <c r="H74" s="38">
        <v>2060.416666666667</v>
      </c>
      <c r="I74" s="38">
        <v>2039.8333333333339</v>
      </c>
      <c r="J74" s="38">
        <v>2125.6333333333341</v>
      </c>
      <c r="K74" s="38">
        <v>2146.2166666666672</v>
      </c>
      <c r="L74" s="38">
        <v>2168.5333333333342</v>
      </c>
      <c r="M74" s="28">
        <v>2123.9</v>
      </c>
      <c r="N74" s="28">
        <v>2081</v>
      </c>
      <c r="O74" s="39">
        <v>743600</v>
      </c>
      <c r="P74" s="40">
        <v>-3.6845983787767134E-3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184.95</v>
      </c>
      <c r="F75" s="37">
        <v>184.46666666666667</v>
      </c>
      <c r="G75" s="38">
        <v>183.73333333333335</v>
      </c>
      <c r="H75" s="38">
        <v>182.51666666666668</v>
      </c>
      <c r="I75" s="38">
        <v>181.78333333333336</v>
      </c>
      <c r="J75" s="38">
        <v>185.68333333333334</v>
      </c>
      <c r="K75" s="38">
        <v>186.41666666666663</v>
      </c>
      <c r="L75" s="38">
        <v>187.63333333333333</v>
      </c>
      <c r="M75" s="28">
        <v>185.2</v>
      </c>
      <c r="N75" s="28">
        <v>183.25</v>
      </c>
      <c r="O75" s="39">
        <v>29588400</v>
      </c>
      <c r="P75" s="40">
        <v>-1.2851309152053807E-2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137.94999999999999</v>
      </c>
      <c r="F76" s="37">
        <v>138.80000000000001</v>
      </c>
      <c r="G76" s="38">
        <v>134.45000000000002</v>
      </c>
      <c r="H76" s="38">
        <v>130.95000000000002</v>
      </c>
      <c r="I76" s="38">
        <v>126.60000000000002</v>
      </c>
      <c r="J76" s="38">
        <v>142.30000000000001</v>
      </c>
      <c r="K76" s="38">
        <v>146.65000000000003</v>
      </c>
      <c r="L76" s="38">
        <v>150.15</v>
      </c>
      <c r="M76" s="28">
        <v>143.15</v>
      </c>
      <c r="N76" s="28">
        <v>135.30000000000001</v>
      </c>
      <c r="O76" s="39">
        <v>89375000</v>
      </c>
      <c r="P76" s="40">
        <v>-7.6060404174994444E-3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104.8</v>
      </c>
      <c r="F77" s="37">
        <v>104.60000000000001</v>
      </c>
      <c r="G77" s="38">
        <v>103.95000000000002</v>
      </c>
      <c r="H77" s="38">
        <v>103.10000000000001</v>
      </c>
      <c r="I77" s="38">
        <v>102.45000000000002</v>
      </c>
      <c r="J77" s="38">
        <v>105.45000000000002</v>
      </c>
      <c r="K77" s="38">
        <v>106.10000000000002</v>
      </c>
      <c r="L77" s="38">
        <v>106.95000000000002</v>
      </c>
      <c r="M77" s="28">
        <v>105.25</v>
      </c>
      <c r="N77" s="28">
        <v>103.75</v>
      </c>
      <c r="O77" s="39">
        <v>16546400</v>
      </c>
      <c r="P77" s="40">
        <v>3.1525851197982345E-3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97.6</v>
      </c>
      <c r="F78" s="37">
        <v>97.416666666666671</v>
      </c>
      <c r="G78" s="38">
        <v>96.983333333333348</v>
      </c>
      <c r="H78" s="38">
        <v>96.366666666666674</v>
      </c>
      <c r="I78" s="38">
        <v>95.933333333333351</v>
      </c>
      <c r="J78" s="38">
        <v>98.033333333333346</v>
      </c>
      <c r="K78" s="38">
        <v>98.466666666666654</v>
      </c>
      <c r="L78" s="38">
        <v>99.083333333333343</v>
      </c>
      <c r="M78" s="28">
        <v>97.85</v>
      </c>
      <c r="N78" s="28">
        <v>96.8</v>
      </c>
      <c r="O78" s="39">
        <v>47671500</v>
      </c>
      <c r="P78" s="40">
        <v>-1.9939804364183598E-2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417.45</v>
      </c>
      <c r="F79" s="37">
        <v>417.5</v>
      </c>
      <c r="G79" s="38">
        <v>414.55</v>
      </c>
      <c r="H79" s="38">
        <v>411.65000000000003</v>
      </c>
      <c r="I79" s="38">
        <v>408.70000000000005</v>
      </c>
      <c r="J79" s="38">
        <v>420.4</v>
      </c>
      <c r="K79" s="38">
        <v>423.35</v>
      </c>
      <c r="L79" s="38">
        <v>426.24999999999994</v>
      </c>
      <c r="M79" s="28">
        <v>420.45</v>
      </c>
      <c r="N79" s="28">
        <v>414.6</v>
      </c>
      <c r="O79" s="39">
        <v>5689800</v>
      </c>
      <c r="P79" s="40">
        <v>2.1343050494534097E-2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40.25</v>
      </c>
      <c r="F80" s="37">
        <v>40.233333333333327</v>
      </c>
      <c r="G80" s="38">
        <v>39.916666666666657</v>
      </c>
      <c r="H80" s="38">
        <v>39.583333333333329</v>
      </c>
      <c r="I80" s="38">
        <v>39.266666666666659</v>
      </c>
      <c r="J80" s="38">
        <v>40.566666666666656</v>
      </c>
      <c r="K80" s="38">
        <v>40.883333333333333</v>
      </c>
      <c r="L80" s="38">
        <v>41.216666666666654</v>
      </c>
      <c r="M80" s="28">
        <v>40.549999999999997</v>
      </c>
      <c r="N80" s="28">
        <v>39.9</v>
      </c>
      <c r="O80" s="39">
        <v>147217500</v>
      </c>
      <c r="P80" s="40">
        <v>1.3632842757552286E-2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573.70000000000005</v>
      </c>
      <c r="F81" s="37">
        <v>570.56666666666672</v>
      </c>
      <c r="G81" s="38">
        <v>566.13333333333344</v>
      </c>
      <c r="H81" s="38">
        <v>558.56666666666672</v>
      </c>
      <c r="I81" s="38">
        <v>554.13333333333344</v>
      </c>
      <c r="J81" s="38">
        <v>578.13333333333344</v>
      </c>
      <c r="K81" s="38">
        <v>582.56666666666661</v>
      </c>
      <c r="L81" s="38">
        <v>590.13333333333344</v>
      </c>
      <c r="M81" s="28">
        <v>575</v>
      </c>
      <c r="N81" s="28">
        <v>563</v>
      </c>
      <c r="O81" s="39">
        <v>8561800</v>
      </c>
      <c r="P81" s="40">
        <v>-1.8187239117471676E-2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931.45</v>
      </c>
      <c r="F82" s="37">
        <v>928.58333333333337</v>
      </c>
      <c r="G82" s="38">
        <v>918.36666666666679</v>
      </c>
      <c r="H82" s="38">
        <v>905.28333333333342</v>
      </c>
      <c r="I82" s="38">
        <v>895.06666666666683</v>
      </c>
      <c r="J82" s="38">
        <v>941.66666666666674</v>
      </c>
      <c r="K82" s="38">
        <v>951.88333333333321</v>
      </c>
      <c r="L82" s="38">
        <v>964.9666666666667</v>
      </c>
      <c r="M82" s="28">
        <v>938.8</v>
      </c>
      <c r="N82" s="28">
        <v>915.5</v>
      </c>
      <c r="O82" s="39">
        <v>5443000</v>
      </c>
      <c r="P82" s="40">
        <v>1.3971684053651267E-2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1242.05</v>
      </c>
      <c r="F83" s="37">
        <v>1236.2333333333333</v>
      </c>
      <c r="G83" s="38">
        <v>1224.6666666666667</v>
      </c>
      <c r="H83" s="38">
        <v>1207.2833333333333</v>
      </c>
      <c r="I83" s="38">
        <v>1195.7166666666667</v>
      </c>
      <c r="J83" s="38">
        <v>1253.6166666666668</v>
      </c>
      <c r="K83" s="38">
        <v>1265.1833333333334</v>
      </c>
      <c r="L83" s="38">
        <v>1282.5666666666668</v>
      </c>
      <c r="M83" s="28">
        <v>1247.8</v>
      </c>
      <c r="N83" s="28">
        <v>1218.8499999999999</v>
      </c>
      <c r="O83" s="39">
        <v>4086375</v>
      </c>
      <c r="P83" s="40">
        <v>-1.8685767673621925E-3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314.55</v>
      </c>
      <c r="F84" s="37">
        <v>314.93333333333334</v>
      </c>
      <c r="G84" s="38">
        <v>312.2166666666667</v>
      </c>
      <c r="H84" s="38">
        <v>309.88333333333338</v>
      </c>
      <c r="I84" s="38">
        <v>307.16666666666674</v>
      </c>
      <c r="J84" s="38">
        <v>317.26666666666665</v>
      </c>
      <c r="K84" s="38">
        <v>319.98333333333323</v>
      </c>
      <c r="L84" s="38">
        <v>322.31666666666661</v>
      </c>
      <c r="M84" s="28">
        <v>317.64999999999998</v>
      </c>
      <c r="N84" s="28">
        <v>312.60000000000002</v>
      </c>
      <c r="O84" s="39">
        <v>8286000</v>
      </c>
      <c r="P84" s="40">
        <v>-5.0432276657060519E-3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1666.6</v>
      </c>
      <c r="F85" s="37">
        <v>1662.0833333333333</v>
      </c>
      <c r="G85" s="38">
        <v>1655.2166666666665</v>
      </c>
      <c r="H85" s="38">
        <v>1643.8333333333333</v>
      </c>
      <c r="I85" s="38">
        <v>1636.9666666666665</v>
      </c>
      <c r="J85" s="38">
        <v>1673.4666666666665</v>
      </c>
      <c r="K85" s="38">
        <v>1680.3333333333333</v>
      </c>
      <c r="L85" s="38">
        <v>1691.7166666666665</v>
      </c>
      <c r="M85" s="28">
        <v>1668.95</v>
      </c>
      <c r="N85" s="28">
        <v>1650.7</v>
      </c>
      <c r="O85" s="39">
        <v>8774675</v>
      </c>
      <c r="P85" s="40">
        <v>1.3385265236710736E-2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448.15</v>
      </c>
      <c r="F86" s="37">
        <v>446.91666666666669</v>
      </c>
      <c r="G86" s="38">
        <v>443.43333333333339</v>
      </c>
      <c r="H86" s="38">
        <v>438.7166666666667</v>
      </c>
      <c r="I86" s="38">
        <v>435.23333333333341</v>
      </c>
      <c r="J86" s="38">
        <v>451.63333333333338</v>
      </c>
      <c r="K86" s="38">
        <v>455.11666666666662</v>
      </c>
      <c r="L86" s="38">
        <v>459.83333333333337</v>
      </c>
      <c r="M86" s="28">
        <v>450.4</v>
      </c>
      <c r="N86" s="28">
        <v>442.2</v>
      </c>
      <c r="O86" s="39">
        <v>6330000</v>
      </c>
      <c r="P86" s="40">
        <v>2.5931928687196109E-2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2466</v>
      </c>
      <c r="F87" s="37">
        <v>2467.2000000000003</v>
      </c>
      <c r="G87" s="38">
        <v>2443.4000000000005</v>
      </c>
      <c r="H87" s="38">
        <v>2420.8000000000002</v>
      </c>
      <c r="I87" s="38">
        <v>2397.0000000000005</v>
      </c>
      <c r="J87" s="38">
        <v>2489.8000000000006</v>
      </c>
      <c r="K87" s="38">
        <v>2513.6000000000008</v>
      </c>
      <c r="L87" s="38">
        <v>2536.2000000000007</v>
      </c>
      <c r="M87" s="28">
        <v>2491</v>
      </c>
      <c r="N87" s="28">
        <v>2444.6</v>
      </c>
      <c r="O87" s="39">
        <v>3614700</v>
      </c>
      <c r="P87" s="40">
        <v>2.9917086930506882E-2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1176.25</v>
      </c>
      <c r="F88" s="37">
        <v>1176.5666666666666</v>
      </c>
      <c r="G88" s="38">
        <v>1167.2333333333331</v>
      </c>
      <c r="H88" s="38">
        <v>1158.2166666666665</v>
      </c>
      <c r="I88" s="38">
        <v>1148.883333333333</v>
      </c>
      <c r="J88" s="38">
        <v>1185.5833333333333</v>
      </c>
      <c r="K88" s="38">
        <v>1194.9166666666667</v>
      </c>
      <c r="L88" s="38">
        <v>1203.9333333333334</v>
      </c>
      <c r="M88" s="28">
        <v>1185.9000000000001</v>
      </c>
      <c r="N88" s="28">
        <v>1167.55</v>
      </c>
      <c r="O88" s="39">
        <v>4410000</v>
      </c>
      <c r="P88" s="40">
        <v>3.4129692832764505E-3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1102.7</v>
      </c>
      <c r="F89" s="37">
        <v>1098.7833333333335</v>
      </c>
      <c r="G89" s="38">
        <v>1092.916666666667</v>
      </c>
      <c r="H89" s="38">
        <v>1083.1333333333334</v>
      </c>
      <c r="I89" s="38">
        <v>1077.2666666666669</v>
      </c>
      <c r="J89" s="38">
        <v>1108.5666666666671</v>
      </c>
      <c r="K89" s="38">
        <v>1114.4333333333334</v>
      </c>
      <c r="L89" s="38">
        <v>1124.2166666666672</v>
      </c>
      <c r="M89" s="28">
        <v>1104.6500000000001</v>
      </c>
      <c r="N89" s="28">
        <v>1089</v>
      </c>
      <c r="O89" s="39">
        <v>9627800</v>
      </c>
      <c r="P89" s="40">
        <v>2.3134716953061074E-2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2643.95</v>
      </c>
      <c r="F90" s="37">
        <v>2627.2333333333331</v>
      </c>
      <c r="G90" s="38">
        <v>2607.9666666666662</v>
      </c>
      <c r="H90" s="38">
        <v>2571.9833333333331</v>
      </c>
      <c r="I90" s="38">
        <v>2552.7166666666662</v>
      </c>
      <c r="J90" s="38">
        <v>2663.2166666666662</v>
      </c>
      <c r="K90" s="38">
        <v>2682.4833333333336</v>
      </c>
      <c r="L90" s="38">
        <v>2718.4666666666662</v>
      </c>
      <c r="M90" s="28">
        <v>2646.5</v>
      </c>
      <c r="N90" s="28">
        <v>2591.25</v>
      </c>
      <c r="O90" s="39">
        <v>19043100</v>
      </c>
      <c r="P90" s="40">
        <v>-6.3010979663206319E-5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2091.75</v>
      </c>
      <c r="F91" s="37">
        <v>2088.5833333333335</v>
      </c>
      <c r="G91" s="38">
        <v>2075.166666666667</v>
      </c>
      <c r="H91" s="38">
        <v>2058.5833333333335</v>
      </c>
      <c r="I91" s="38">
        <v>2045.166666666667</v>
      </c>
      <c r="J91" s="38">
        <v>2105.166666666667</v>
      </c>
      <c r="K91" s="38">
        <v>2118.5833333333339</v>
      </c>
      <c r="L91" s="38">
        <v>2135.166666666667</v>
      </c>
      <c r="M91" s="28">
        <v>2102</v>
      </c>
      <c r="N91" s="28">
        <v>2072</v>
      </c>
      <c r="O91" s="39">
        <v>2025300</v>
      </c>
      <c r="P91" s="40">
        <v>6.7014382803856493E-2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1614.45</v>
      </c>
      <c r="F92" s="37">
        <v>1604.6499999999999</v>
      </c>
      <c r="G92" s="38">
        <v>1592.8499999999997</v>
      </c>
      <c r="H92" s="38">
        <v>1571.2499999999998</v>
      </c>
      <c r="I92" s="38">
        <v>1559.4499999999996</v>
      </c>
      <c r="J92" s="38">
        <v>1626.2499999999998</v>
      </c>
      <c r="K92" s="38">
        <v>1638.05</v>
      </c>
      <c r="L92" s="38">
        <v>1659.6499999999999</v>
      </c>
      <c r="M92" s="28">
        <v>1616.45</v>
      </c>
      <c r="N92" s="28">
        <v>1583.05</v>
      </c>
      <c r="O92" s="39">
        <v>60621550</v>
      </c>
      <c r="P92" s="40">
        <v>-1.9848292175397721E-2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610.5</v>
      </c>
      <c r="F93" s="37">
        <v>608.35</v>
      </c>
      <c r="G93" s="38">
        <v>605.15000000000009</v>
      </c>
      <c r="H93" s="38">
        <v>599.80000000000007</v>
      </c>
      <c r="I93" s="38">
        <v>596.60000000000014</v>
      </c>
      <c r="J93" s="38">
        <v>613.70000000000005</v>
      </c>
      <c r="K93" s="38">
        <v>616.90000000000009</v>
      </c>
      <c r="L93" s="38">
        <v>622.25</v>
      </c>
      <c r="M93" s="28">
        <v>611.54999999999995</v>
      </c>
      <c r="N93" s="28">
        <v>603</v>
      </c>
      <c r="O93" s="39">
        <v>13880900</v>
      </c>
      <c r="P93" s="40">
        <v>-1.1360075211532435E-2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2757.15</v>
      </c>
      <c r="F94" s="37">
        <v>2749.8833333333332</v>
      </c>
      <c r="G94" s="38">
        <v>2739.7666666666664</v>
      </c>
      <c r="H94" s="38">
        <v>2722.3833333333332</v>
      </c>
      <c r="I94" s="38">
        <v>2712.2666666666664</v>
      </c>
      <c r="J94" s="38">
        <v>2767.2666666666664</v>
      </c>
      <c r="K94" s="38">
        <v>2777.3833333333332</v>
      </c>
      <c r="L94" s="38">
        <v>2794.7666666666664</v>
      </c>
      <c r="M94" s="28">
        <v>2760</v>
      </c>
      <c r="N94" s="28">
        <v>2732.5</v>
      </c>
      <c r="O94" s="39">
        <v>2643300</v>
      </c>
      <c r="P94" s="40">
        <v>2.8601447583469532E-2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486.7</v>
      </c>
      <c r="F95" s="37">
        <v>484.06666666666666</v>
      </c>
      <c r="G95" s="38">
        <v>480.08333333333331</v>
      </c>
      <c r="H95" s="38">
        <v>473.46666666666664</v>
      </c>
      <c r="I95" s="38">
        <v>469.48333333333329</v>
      </c>
      <c r="J95" s="38">
        <v>490.68333333333334</v>
      </c>
      <c r="K95" s="38">
        <v>494.66666666666669</v>
      </c>
      <c r="L95" s="38">
        <v>501.28333333333336</v>
      </c>
      <c r="M95" s="28">
        <v>488.05</v>
      </c>
      <c r="N95" s="28">
        <v>477.45</v>
      </c>
      <c r="O95" s="39">
        <v>24341800</v>
      </c>
      <c r="P95" s="40">
        <v>6.4010770454684535E-2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128.44999999999999</v>
      </c>
      <c r="F96" s="37">
        <v>128.15</v>
      </c>
      <c r="G96" s="38">
        <v>126.9</v>
      </c>
      <c r="H96" s="38">
        <v>125.35</v>
      </c>
      <c r="I96" s="38">
        <v>124.1</v>
      </c>
      <c r="J96" s="38">
        <v>129.70000000000002</v>
      </c>
      <c r="K96" s="38">
        <v>130.95000000000002</v>
      </c>
      <c r="L96" s="38">
        <v>132.50000000000003</v>
      </c>
      <c r="M96" s="28">
        <v>129.4</v>
      </c>
      <c r="N96" s="28">
        <v>126.6</v>
      </c>
      <c r="O96" s="39">
        <v>23846400</v>
      </c>
      <c r="P96" s="40">
        <v>4.6511627906976744E-3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244.3</v>
      </c>
      <c r="F97" s="37">
        <v>245.73333333333335</v>
      </c>
      <c r="G97" s="38">
        <v>241.2166666666667</v>
      </c>
      <c r="H97" s="38">
        <v>238.13333333333335</v>
      </c>
      <c r="I97" s="38">
        <v>233.6166666666667</v>
      </c>
      <c r="J97" s="38">
        <v>248.81666666666669</v>
      </c>
      <c r="K97" s="38">
        <v>253.33333333333334</v>
      </c>
      <c r="L97" s="38">
        <v>256.41666666666669</v>
      </c>
      <c r="M97" s="28">
        <v>250.25</v>
      </c>
      <c r="N97" s="28">
        <v>242.65</v>
      </c>
      <c r="O97" s="39">
        <v>21797100</v>
      </c>
      <c r="P97" s="40">
        <v>-3.8252714708785786E-3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2669</v>
      </c>
      <c r="F98" s="37">
        <v>2653.6</v>
      </c>
      <c r="G98" s="38">
        <v>2627.2999999999997</v>
      </c>
      <c r="H98" s="38">
        <v>2585.6</v>
      </c>
      <c r="I98" s="38">
        <v>2559.2999999999997</v>
      </c>
      <c r="J98" s="38">
        <v>2695.2999999999997</v>
      </c>
      <c r="K98" s="38">
        <v>2721.6</v>
      </c>
      <c r="L98" s="38">
        <v>2763.2999999999997</v>
      </c>
      <c r="M98" s="28">
        <v>2679.9</v>
      </c>
      <c r="N98" s="28">
        <v>2611.9</v>
      </c>
      <c r="O98" s="39">
        <v>8122200</v>
      </c>
      <c r="P98" s="40">
        <v>1.8700380027843626E-2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39474.15</v>
      </c>
      <c r="F99" s="37">
        <v>39577.5</v>
      </c>
      <c r="G99" s="38">
        <v>39232.75</v>
      </c>
      <c r="H99" s="38">
        <v>38991.35</v>
      </c>
      <c r="I99" s="38">
        <v>38646.6</v>
      </c>
      <c r="J99" s="38">
        <v>39818.9</v>
      </c>
      <c r="K99" s="38">
        <v>40163.65</v>
      </c>
      <c r="L99" s="38">
        <v>40405.050000000003</v>
      </c>
      <c r="M99" s="28">
        <v>39922.25</v>
      </c>
      <c r="N99" s="28">
        <v>39336.1</v>
      </c>
      <c r="O99" s="39">
        <v>36585</v>
      </c>
      <c r="P99" s="40">
        <v>-1.9694533762057879E-2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140.6</v>
      </c>
      <c r="F100" s="37">
        <v>140.45000000000002</v>
      </c>
      <c r="G100" s="38">
        <v>139.40000000000003</v>
      </c>
      <c r="H100" s="38">
        <v>138.20000000000002</v>
      </c>
      <c r="I100" s="38">
        <v>137.15000000000003</v>
      </c>
      <c r="J100" s="38">
        <v>141.65000000000003</v>
      </c>
      <c r="K100" s="38">
        <v>142.70000000000005</v>
      </c>
      <c r="L100" s="38">
        <v>143.90000000000003</v>
      </c>
      <c r="M100" s="28">
        <v>141.5</v>
      </c>
      <c r="N100" s="28">
        <v>139.25</v>
      </c>
      <c r="O100" s="39">
        <v>40224000</v>
      </c>
      <c r="P100" s="40">
        <v>-2.3809523809523812E-3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867.35</v>
      </c>
      <c r="F101" s="37">
        <v>865.91666666666663</v>
      </c>
      <c r="G101" s="38">
        <v>861.5333333333333</v>
      </c>
      <c r="H101" s="38">
        <v>855.7166666666667</v>
      </c>
      <c r="I101" s="38">
        <v>851.33333333333337</v>
      </c>
      <c r="J101" s="38">
        <v>871.73333333333323</v>
      </c>
      <c r="K101" s="38">
        <v>876.11666666666667</v>
      </c>
      <c r="L101" s="38">
        <v>881.93333333333317</v>
      </c>
      <c r="M101" s="28">
        <v>870.3</v>
      </c>
      <c r="N101" s="28">
        <v>860.1</v>
      </c>
      <c r="O101" s="39">
        <v>85171800</v>
      </c>
      <c r="P101" s="40">
        <v>-1.3131321324000552E-2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1254.3</v>
      </c>
      <c r="F102" s="37">
        <v>1252.8333333333333</v>
      </c>
      <c r="G102" s="38">
        <v>1246.5166666666664</v>
      </c>
      <c r="H102" s="38">
        <v>1238.7333333333331</v>
      </c>
      <c r="I102" s="38">
        <v>1232.4166666666663</v>
      </c>
      <c r="J102" s="38">
        <v>1260.6166666666666</v>
      </c>
      <c r="K102" s="38">
        <v>1266.9333333333336</v>
      </c>
      <c r="L102" s="38">
        <v>1274.7166666666667</v>
      </c>
      <c r="M102" s="28">
        <v>1259.1500000000001</v>
      </c>
      <c r="N102" s="28">
        <v>1245.05</v>
      </c>
      <c r="O102" s="39">
        <v>3161150</v>
      </c>
      <c r="P102" s="40">
        <v>-5.2159957202086394E-3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485.8</v>
      </c>
      <c r="F103" s="37">
        <v>481.01666666666671</v>
      </c>
      <c r="G103" s="38">
        <v>475.13333333333344</v>
      </c>
      <c r="H103" s="38">
        <v>464.46666666666675</v>
      </c>
      <c r="I103" s="38">
        <v>458.58333333333348</v>
      </c>
      <c r="J103" s="38">
        <v>491.68333333333339</v>
      </c>
      <c r="K103" s="38">
        <v>497.56666666666672</v>
      </c>
      <c r="L103" s="38">
        <v>508.23333333333335</v>
      </c>
      <c r="M103" s="28">
        <v>486.9</v>
      </c>
      <c r="N103" s="28">
        <v>470.35</v>
      </c>
      <c r="O103" s="39">
        <v>15541500</v>
      </c>
      <c r="P103" s="40">
        <v>2.3915406660737226E-2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7.3</v>
      </c>
      <c r="F104" s="37">
        <v>7.2833333333333323</v>
      </c>
      <c r="G104" s="38">
        <v>7.216666666666665</v>
      </c>
      <c r="H104" s="38">
        <v>7.1333333333333329</v>
      </c>
      <c r="I104" s="38">
        <v>7.0666666666666655</v>
      </c>
      <c r="J104" s="38">
        <v>7.3666666666666645</v>
      </c>
      <c r="K104" s="38">
        <v>7.4333333333333327</v>
      </c>
      <c r="L104" s="38">
        <v>7.5166666666666639</v>
      </c>
      <c r="M104" s="28">
        <v>7.35</v>
      </c>
      <c r="N104" s="28">
        <v>7.2</v>
      </c>
      <c r="O104" s="39">
        <v>717290000</v>
      </c>
      <c r="P104" s="40">
        <v>-9.0900299777584379E-3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86.9</v>
      </c>
      <c r="F105" s="37">
        <v>86.7</v>
      </c>
      <c r="G105" s="38">
        <v>85.100000000000009</v>
      </c>
      <c r="H105" s="38">
        <v>83.300000000000011</v>
      </c>
      <c r="I105" s="38">
        <v>81.700000000000017</v>
      </c>
      <c r="J105" s="38">
        <v>88.5</v>
      </c>
      <c r="K105" s="38">
        <v>90.1</v>
      </c>
      <c r="L105" s="38">
        <v>91.899999999999991</v>
      </c>
      <c r="M105" s="28">
        <v>88.3</v>
      </c>
      <c r="N105" s="28">
        <v>84.9</v>
      </c>
      <c r="O105" s="39">
        <v>126440000</v>
      </c>
      <c r="P105" s="40">
        <v>-3.3107362446791739E-3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59.25</v>
      </c>
      <c r="F106" s="37">
        <v>59.45000000000001</v>
      </c>
      <c r="G106" s="38">
        <v>58.250000000000021</v>
      </c>
      <c r="H106" s="38">
        <v>57.250000000000014</v>
      </c>
      <c r="I106" s="38">
        <v>56.050000000000026</v>
      </c>
      <c r="J106" s="38">
        <v>60.450000000000017</v>
      </c>
      <c r="K106" s="38">
        <v>61.650000000000006</v>
      </c>
      <c r="L106" s="38">
        <v>62.650000000000013</v>
      </c>
      <c r="M106" s="28">
        <v>60.65</v>
      </c>
      <c r="N106" s="28">
        <v>58.45</v>
      </c>
      <c r="O106" s="39">
        <v>180210000</v>
      </c>
      <c r="P106" s="40">
        <v>3.4174055263837481E-2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140.25</v>
      </c>
      <c r="F107" s="37">
        <v>140</v>
      </c>
      <c r="G107" s="38">
        <v>138.94999999999999</v>
      </c>
      <c r="H107" s="38">
        <v>137.64999999999998</v>
      </c>
      <c r="I107" s="38">
        <v>136.59999999999997</v>
      </c>
      <c r="J107" s="38">
        <v>141.30000000000001</v>
      </c>
      <c r="K107" s="38">
        <v>142.35000000000002</v>
      </c>
      <c r="L107" s="38">
        <v>143.65000000000003</v>
      </c>
      <c r="M107" s="28">
        <v>141.05000000000001</v>
      </c>
      <c r="N107" s="28">
        <v>138.69999999999999</v>
      </c>
      <c r="O107" s="39">
        <v>46672500</v>
      </c>
      <c r="P107" s="40">
        <v>2.2258726899383983E-2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419.15</v>
      </c>
      <c r="F108" s="37">
        <v>417.31666666666666</v>
      </c>
      <c r="G108" s="38">
        <v>414.83333333333331</v>
      </c>
      <c r="H108" s="38">
        <v>410.51666666666665</v>
      </c>
      <c r="I108" s="38">
        <v>408.0333333333333</v>
      </c>
      <c r="J108" s="38">
        <v>421.63333333333333</v>
      </c>
      <c r="K108" s="38">
        <v>424.11666666666667</v>
      </c>
      <c r="L108" s="38">
        <v>428.43333333333334</v>
      </c>
      <c r="M108" s="28">
        <v>419.8</v>
      </c>
      <c r="N108" s="28">
        <v>413</v>
      </c>
      <c r="O108" s="39">
        <v>7914500</v>
      </c>
      <c r="P108" s="40">
        <v>-2.8687141410732364E-2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310.05</v>
      </c>
      <c r="F109" s="37">
        <v>308.34999999999997</v>
      </c>
      <c r="G109" s="38">
        <v>306.24999999999994</v>
      </c>
      <c r="H109" s="38">
        <v>302.45</v>
      </c>
      <c r="I109" s="38">
        <v>300.34999999999997</v>
      </c>
      <c r="J109" s="38">
        <v>312.14999999999992</v>
      </c>
      <c r="K109" s="38">
        <v>314.24999999999994</v>
      </c>
      <c r="L109" s="38">
        <v>318.0499999999999</v>
      </c>
      <c r="M109" s="28">
        <v>310.45</v>
      </c>
      <c r="N109" s="28">
        <v>304.55</v>
      </c>
      <c r="O109" s="39">
        <v>27262000</v>
      </c>
      <c r="P109" s="40">
        <v>5.6809797845654422E-3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215.4</v>
      </c>
      <c r="F110" s="37">
        <v>214.83333333333334</v>
      </c>
      <c r="G110" s="38">
        <v>212.81666666666669</v>
      </c>
      <c r="H110" s="38">
        <v>210.23333333333335</v>
      </c>
      <c r="I110" s="38">
        <v>208.2166666666667</v>
      </c>
      <c r="J110" s="38">
        <v>217.41666666666669</v>
      </c>
      <c r="K110" s="38">
        <v>219.43333333333334</v>
      </c>
      <c r="L110" s="38">
        <v>222.01666666666668</v>
      </c>
      <c r="M110" s="28">
        <v>216.85</v>
      </c>
      <c r="N110" s="28">
        <v>212.25</v>
      </c>
      <c r="O110" s="39">
        <v>15077100</v>
      </c>
      <c r="P110" s="40">
        <v>5.0260970423352024E-3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4480.1000000000004</v>
      </c>
      <c r="F111" s="37">
        <v>4485.05</v>
      </c>
      <c r="G111" s="38">
        <v>4447.55</v>
      </c>
      <c r="H111" s="38">
        <v>4415</v>
      </c>
      <c r="I111" s="38">
        <v>4377.5</v>
      </c>
      <c r="J111" s="38">
        <v>4517.6000000000004</v>
      </c>
      <c r="K111" s="38">
        <v>4555.1000000000004</v>
      </c>
      <c r="L111" s="38">
        <v>4587.6500000000005</v>
      </c>
      <c r="M111" s="28">
        <v>4522.55</v>
      </c>
      <c r="N111" s="28">
        <v>4452.5</v>
      </c>
      <c r="O111" s="39">
        <v>321750</v>
      </c>
      <c r="P111" s="40">
        <v>0.10681114551083591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2087.75</v>
      </c>
      <c r="F112" s="37">
        <v>2097.25</v>
      </c>
      <c r="G112" s="38">
        <v>2062.35</v>
      </c>
      <c r="H112" s="38">
        <v>2036.9499999999998</v>
      </c>
      <c r="I112" s="38">
        <v>2002.0499999999997</v>
      </c>
      <c r="J112" s="38">
        <v>2122.65</v>
      </c>
      <c r="K112" s="38">
        <v>2157.5499999999997</v>
      </c>
      <c r="L112" s="38">
        <v>2182.9500000000003</v>
      </c>
      <c r="M112" s="28">
        <v>2132.15</v>
      </c>
      <c r="N112" s="28">
        <v>2071.85</v>
      </c>
      <c r="O112" s="39">
        <v>2605500</v>
      </c>
      <c r="P112" s="40">
        <v>-3.0367310483420788E-2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1231</v>
      </c>
      <c r="F113" s="37">
        <v>1228.9166666666667</v>
      </c>
      <c r="G113" s="38">
        <v>1215.3333333333335</v>
      </c>
      <c r="H113" s="38">
        <v>1199.6666666666667</v>
      </c>
      <c r="I113" s="38">
        <v>1186.0833333333335</v>
      </c>
      <c r="J113" s="38">
        <v>1244.5833333333335</v>
      </c>
      <c r="K113" s="38">
        <v>1258.166666666667</v>
      </c>
      <c r="L113" s="38">
        <v>1273.8333333333335</v>
      </c>
      <c r="M113" s="28">
        <v>1242.5</v>
      </c>
      <c r="N113" s="28">
        <v>1213.25</v>
      </c>
      <c r="O113" s="39">
        <v>21694500</v>
      </c>
      <c r="P113" s="40">
        <v>-1.4835703776360962E-2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175.65</v>
      </c>
      <c r="F114" s="37">
        <v>177.51666666666665</v>
      </c>
      <c r="G114" s="38">
        <v>172.8833333333333</v>
      </c>
      <c r="H114" s="38">
        <v>170.11666666666665</v>
      </c>
      <c r="I114" s="38">
        <v>165.48333333333329</v>
      </c>
      <c r="J114" s="38">
        <v>180.2833333333333</v>
      </c>
      <c r="K114" s="38">
        <v>184.91666666666663</v>
      </c>
      <c r="L114" s="38">
        <v>187.68333333333331</v>
      </c>
      <c r="M114" s="28">
        <v>182.15</v>
      </c>
      <c r="N114" s="28">
        <v>174.75</v>
      </c>
      <c r="O114" s="39">
        <v>21084000</v>
      </c>
      <c r="P114" s="40">
        <v>0.22878590078328981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1541.45</v>
      </c>
      <c r="F115" s="37">
        <v>1537.05</v>
      </c>
      <c r="G115" s="38">
        <v>1530.8999999999999</v>
      </c>
      <c r="H115" s="38">
        <v>1520.35</v>
      </c>
      <c r="I115" s="38">
        <v>1514.1999999999998</v>
      </c>
      <c r="J115" s="38">
        <v>1547.6</v>
      </c>
      <c r="K115" s="38">
        <v>1553.75</v>
      </c>
      <c r="L115" s="38">
        <v>1564.3</v>
      </c>
      <c r="M115" s="28">
        <v>1543.2</v>
      </c>
      <c r="N115" s="28">
        <v>1526.5</v>
      </c>
      <c r="O115" s="39">
        <v>34169600</v>
      </c>
      <c r="P115" s="40">
        <v>-1.7403407064886068E-2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421.2</v>
      </c>
      <c r="F116" s="37">
        <v>420.26666666666665</v>
      </c>
      <c r="G116" s="38">
        <v>416.48333333333329</v>
      </c>
      <c r="H116" s="38">
        <v>411.76666666666665</v>
      </c>
      <c r="I116" s="38">
        <v>407.98333333333329</v>
      </c>
      <c r="J116" s="38">
        <v>424.98333333333329</v>
      </c>
      <c r="K116" s="38">
        <v>428.76666666666659</v>
      </c>
      <c r="L116" s="38">
        <v>433.48333333333329</v>
      </c>
      <c r="M116" s="28">
        <v>424.05</v>
      </c>
      <c r="N116" s="28">
        <v>415.55</v>
      </c>
      <c r="O116" s="39">
        <v>5169000</v>
      </c>
      <c r="P116" s="40">
        <v>1.1545988258317026E-2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81.8</v>
      </c>
      <c r="F117" s="37">
        <v>81.966666666666669</v>
      </c>
      <c r="G117" s="38">
        <v>80.933333333333337</v>
      </c>
      <c r="H117" s="38">
        <v>80.066666666666663</v>
      </c>
      <c r="I117" s="38">
        <v>79.033333333333331</v>
      </c>
      <c r="J117" s="38">
        <v>82.833333333333343</v>
      </c>
      <c r="K117" s="38">
        <v>83.866666666666674</v>
      </c>
      <c r="L117" s="38">
        <v>84.733333333333348</v>
      </c>
      <c r="M117" s="28">
        <v>83</v>
      </c>
      <c r="N117" s="28">
        <v>81.099999999999994</v>
      </c>
      <c r="O117" s="39">
        <v>87233250</v>
      </c>
      <c r="P117" s="40">
        <v>5.2808988764044941E-3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853.75</v>
      </c>
      <c r="F118" s="37">
        <v>858.06666666666661</v>
      </c>
      <c r="G118" s="38">
        <v>845.83333333333326</v>
      </c>
      <c r="H118" s="38">
        <v>837.91666666666663</v>
      </c>
      <c r="I118" s="38">
        <v>825.68333333333328</v>
      </c>
      <c r="J118" s="38">
        <v>865.98333333333323</v>
      </c>
      <c r="K118" s="38">
        <v>878.21666666666658</v>
      </c>
      <c r="L118" s="38">
        <v>886.13333333333321</v>
      </c>
      <c r="M118" s="28">
        <v>870.3</v>
      </c>
      <c r="N118" s="28">
        <v>850.15</v>
      </c>
      <c r="O118" s="39">
        <v>1695200</v>
      </c>
      <c r="P118" s="40">
        <v>3.451011503371678E-2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641.1</v>
      </c>
      <c r="F119" s="37">
        <v>639.23333333333335</v>
      </c>
      <c r="G119" s="38">
        <v>635.86666666666667</v>
      </c>
      <c r="H119" s="38">
        <v>630.63333333333333</v>
      </c>
      <c r="I119" s="38">
        <v>627.26666666666665</v>
      </c>
      <c r="J119" s="38">
        <v>644.4666666666667</v>
      </c>
      <c r="K119" s="38">
        <v>647.83333333333348</v>
      </c>
      <c r="L119" s="38">
        <v>653.06666666666672</v>
      </c>
      <c r="M119" s="28">
        <v>642.6</v>
      </c>
      <c r="N119" s="28">
        <v>634</v>
      </c>
      <c r="O119" s="39">
        <v>14688625</v>
      </c>
      <c r="P119" s="40">
        <v>-1.8763151741875147E-2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332.6</v>
      </c>
      <c r="F120" s="37">
        <v>332.05</v>
      </c>
      <c r="G120" s="38">
        <v>330.20000000000005</v>
      </c>
      <c r="H120" s="38">
        <v>327.8</v>
      </c>
      <c r="I120" s="38">
        <v>325.95000000000005</v>
      </c>
      <c r="J120" s="38">
        <v>334.45000000000005</v>
      </c>
      <c r="K120" s="38">
        <v>336.30000000000007</v>
      </c>
      <c r="L120" s="38">
        <v>338.70000000000005</v>
      </c>
      <c r="M120" s="28">
        <v>333.9</v>
      </c>
      <c r="N120" s="28">
        <v>329.65</v>
      </c>
      <c r="O120" s="39">
        <v>69256000</v>
      </c>
      <c r="P120" s="40">
        <v>4.8285628061378464E-3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588.15</v>
      </c>
      <c r="F121" s="37">
        <v>587.36666666666667</v>
      </c>
      <c r="G121" s="38">
        <v>581.93333333333339</v>
      </c>
      <c r="H121" s="38">
        <v>575.7166666666667</v>
      </c>
      <c r="I121" s="38">
        <v>570.28333333333342</v>
      </c>
      <c r="J121" s="38">
        <v>593.58333333333337</v>
      </c>
      <c r="K121" s="38">
        <v>599.01666666666654</v>
      </c>
      <c r="L121" s="38">
        <v>605.23333333333335</v>
      </c>
      <c r="M121" s="28">
        <v>592.79999999999995</v>
      </c>
      <c r="N121" s="28">
        <v>581.15</v>
      </c>
      <c r="O121" s="39">
        <v>19186250</v>
      </c>
      <c r="P121" s="40">
        <v>-6.0225359409402926E-3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2956.3</v>
      </c>
      <c r="F122" s="37">
        <v>2947.5666666666671</v>
      </c>
      <c r="G122" s="38">
        <v>2911.733333333334</v>
      </c>
      <c r="H122" s="38">
        <v>2867.166666666667</v>
      </c>
      <c r="I122" s="38">
        <v>2831.3333333333339</v>
      </c>
      <c r="J122" s="38">
        <v>2992.1333333333341</v>
      </c>
      <c r="K122" s="38">
        <v>3027.9666666666672</v>
      </c>
      <c r="L122" s="38">
        <v>3072.5333333333342</v>
      </c>
      <c r="M122" s="28">
        <v>2983.4</v>
      </c>
      <c r="N122" s="28">
        <v>2903</v>
      </c>
      <c r="O122" s="39">
        <v>602250</v>
      </c>
      <c r="P122" s="40">
        <v>3.8362068965517242E-2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756.2</v>
      </c>
      <c r="F123" s="37">
        <v>755</v>
      </c>
      <c r="G123" s="38">
        <v>747.2</v>
      </c>
      <c r="H123" s="38">
        <v>738.2</v>
      </c>
      <c r="I123" s="38">
        <v>730.40000000000009</v>
      </c>
      <c r="J123" s="38">
        <v>764</v>
      </c>
      <c r="K123" s="38">
        <v>771.8</v>
      </c>
      <c r="L123" s="38">
        <v>780.8</v>
      </c>
      <c r="M123" s="28">
        <v>762.8</v>
      </c>
      <c r="N123" s="28">
        <v>746</v>
      </c>
      <c r="O123" s="39">
        <v>25204500</v>
      </c>
      <c r="P123" s="40">
        <v>2.2565450761310109E-2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496.9</v>
      </c>
      <c r="F124" s="37">
        <v>496.13333333333338</v>
      </c>
      <c r="G124" s="38">
        <v>492.76666666666677</v>
      </c>
      <c r="H124" s="38">
        <v>488.63333333333338</v>
      </c>
      <c r="I124" s="38">
        <v>485.26666666666677</v>
      </c>
      <c r="J124" s="38">
        <v>500.26666666666677</v>
      </c>
      <c r="K124" s="38">
        <v>503.63333333333344</v>
      </c>
      <c r="L124" s="38">
        <v>507.76666666666677</v>
      </c>
      <c r="M124" s="28">
        <v>499.5</v>
      </c>
      <c r="N124" s="28">
        <v>492</v>
      </c>
      <c r="O124" s="39">
        <v>16597500</v>
      </c>
      <c r="P124" s="40">
        <v>1.1309658448314861E-3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1801.85</v>
      </c>
      <c r="F125" s="37">
        <v>1797.6333333333332</v>
      </c>
      <c r="G125" s="38">
        <v>1789.2666666666664</v>
      </c>
      <c r="H125" s="38">
        <v>1776.6833333333332</v>
      </c>
      <c r="I125" s="38">
        <v>1768.3166666666664</v>
      </c>
      <c r="J125" s="38">
        <v>1810.2166666666665</v>
      </c>
      <c r="K125" s="38">
        <v>1818.5833333333333</v>
      </c>
      <c r="L125" s="38">
        <v>1831.1666666666665</v>
      </c>
      <c r="M125" s="28">
        <v>1806</v>
      </c>
      <c r="N125" s="28">
        <v>1785.05</v>
      </c>
      <c r="O125" s="39">
        <v>35264800</v>
      </c>
      <c r="P125" s="40">
        <v>-1.8010893416054979E-2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95.45</v>
      </c>
      <c r="F126" s="37">
        <v>94.816666666666663</v>
      </c>
      <c r="G126" s="38">
        <v>93.883333333333326</v>
      </c>
      <c r="H126" s="38">
        <v>92.316666666666663</v>
      </c>
      <c r="I126" s="38">
        <v>91.383333333333326</v>
      </c>
      <c r="J126" s="38">
        <v>96.383333333333326</v>
      </c>
      <c r="K126" s="38">
        <v>97.316666666666663</v>
      </c>
      <c r="L126" s="38">
        <v>98.883333333333326</v>
      </c>
      <c r="M126" s="28">
        <v>95.75</v>
      </c>
      <c r="N126" s="28">
        <v>93.25</v>
      </c>
      <c r="O126" s="39">
        <v>88142348</v>
      </c>
      <c r="P126" s="40">
        <v>-4.8458574181117535E-2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2141.6</v>
      </c>
      <c r="F127" s="37">
        <v>2141.6</v>
      </c>
      <c r="G127" s="38">
        <v>2121.25</v>
      </c>
      <c r="H127" s="38">
        <v>2100.9</v>
      </c>
      <c r="I127" s="38">
        <v>2080.5500000000002</v>
      </c>
      <c r="J127" s="38">
        <v>2161.9499999999998</v>
      </c>
      <c r="K127" s="38">
        <v>2182.2999999999993</v>
      </c>
      <c r="L127" s="38">
        <v>2202.6499999999996</v>
      </c>
      <c r="M127" s="28">
        <v>2161.9499999999998</v>
      </c>
      <c r="N127" s="28">
        <v>2121.25</v>
      </c>
      <c r="O127" s="39">
        <v>1387000</v>
      </c>
      <c r="P127" s="40">
        <v>1.5187557182067704E-2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353.4</v>
      </c>
      <c r="F128" s="37">
        <v>353.15000000000003</v>
      </c>
      <c r="G128" s="38">
        <v>350.25000000000006</v>
      </c>
      <c r="H128" s="38">
        <v>347.1</v>
      </c>
      <c r="I128" s="38">
        <v>344.20000000000005</v>
      </c>
      <c r="J128" s="38">
        <v>356.30000000000007</v>
      </c>
      <c r="K128" s="38">
        <v>359.20000000000005</v>
      </c>
      <c r="L128" s="38">
        <v>362.35000000000008</v>
      </c>
      <c r="M128" s="28">
        <v>356.05</v>
      </c>
      <c r="N128" s="28">
        <v>350</v>
      </c>
      <c r="O128" s="39">
        <v>10080400</v>
      </c>
      <c r="P128" s="40">
        <v>-1.7429193899782135E-3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394.15</v>
      </c>
      <c r="F129" s="37">
        <v>393.3</v>
      </c>
      <c r="G129" s="38">
        <v>389</v>
      </c>
      <c r="H129" s="38">
        <v>383.84999999999997</v>
      </c>
      <c r="I129" s="38">
        <v>379.54999999999995</v>
      </c>
      <c r="J129" s="38">
        <v>398.45000000000005</v>
      </c>
      <c r="K129" s="38">
        <v>402.75000000000011</v>
      </c>
      <c r="L129" s="38">
        <v>407.90000000000009</v>
      </c>
      <c r="M129" s="28">
        <v>397.6</v>
      </c>
      <c r="N129" s="28">
        <v>388.15</v>
      </c>
      <c r="O129" s="39">
        <v>14728000</v>
      </c>
      <c r="P129" s="40">
        <v>1.6144611563405548E-2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2214.65</v>
      </c>
      <c r="F130" s="37">
        <v>2191.6833333333329</v>
      </c>
      <c r="G130" s="38">
        <v>2162.3666666666659</v>
      </c>
      <c r="H130" s="38">
        <v>2110.083333333333</v>
      </c>
      <c r="I130" s="38">
        <v>2080.766666666666</v>
      </c>
      <c r="J130" s="38">
        <v>2243.9666666666658</v>
      </c>
      <c r="K130" s="38">
        <v>2273.2833333333324</v>
      </c>
      <c r="L130" s="38">
        <v>2325.5666666666657</v>
      </c>
      <c r="M130" s="28">
        <v>2221</v>
      </c>
      <c r="N130" s="28">
        <v>2139.4</v>
      </c>
      <c r="O130" s="39">
        <v>9020700</v>
      </c>
      <c r="P130" s="40">
        <v>8.391910890018385E-2</v>
      </c>
    </row>
    <row r="131" spans="1:16" ht="12.75" customHeight="1">
      <c r="A131" s="28">
        <v>121</v>
      </c>
      <c r="B131" s="29" t="s">
        <v>86</v>
      </c>
      <c r="C131" s="30" t="s">
        <v>880</v>
      </c>
      <c r="D131" s="31">
        <v>44951</v>
      </c>
      <c r="E131" s="37">
        <v>4284.05</v>
      </c>
      <c r="F131" s="37">
        <v>4282.5166666666664</v>
      </c>
      <c r="G131" s="38">
        <v>4256.0333333333328</v>
      </c>
      <c r="H131" s="38">
        <v>4228.0166666666664</v>
      </c>
      <c r="I131" s="38">
        <v>4201.5333333333328</v>
      </c>
      <c r="J131" s="38">
        <v>4310.5333333333328</v>
      </c>
      <c r="K131" s="38">
        <v>4337.0166666666664</v>
      </c>
      <c r="L131" s="38">
        <v>4365.0333333333328</v>
      </c>
      <c r="M131" s="28">
        <v>4309</v>
      </c>
      <c r="N131" s="28">
        <v>4254.5</v>
      </c>
      <c r="O131" s="39">
        <v>2050950</v>
      </c>
      <c r="P131" s="40">
        <v>5.5894682650584684E-3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3392.7</v>
      </c>
      <c r="F132" s="37">
        <v>3387.8333333333335</v>
      </c>
      <c r="G132" s="38">
        <v>3371.2166666666672</v>
      </c>
      <c r="H132" s="38">
        <v>3349.7333333333336</v>
      </c>
      <c r="I132" s="38">
        <v>3333.1166666666672</v>
      </c>
      <c r="J132" s="38">
        <v>3409.3166666666671</v>
      </c>
      <c r="K132" s="38">
        <v>3425.9333333333329</v>
      </c>
      <c r="L132" s="38">
        <v>3447.416666666667</v>
      </c>
      <c r="M132" s="28">
        <v>3404.45</v>
      </c>
      <c r="N132" s="28">
        <v>3366.35</v>
      </c>
      <c r="O132" s="39">
        <v>1745400</v>
      </c>
      <c r="P132" s="40">
        <v>2.7431127854956439E-2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754.55</v>
      </c>
      <c r="F133" s="37">
        <v>753.66666666666663</v>
      </c>
      <c r="G133" s="38">
        <v>750.08333333333326</v>
      </c>
      <c r="H133" s="38">
        <v>745.61666666666667</v>
      </c>
      <c r="I133" s="38">
        <v>742.0333333333333</v>
      </c>
      <c r="J133" s="38">
        <v>758.13333333333321</v>
      </c>
      <c r="K133" s="38">
        <v>761.71666666666647</v>
      </c>
      <c r="L133" s="38">
        <v>766.18333333333317</v>
      </c>
      <c r="M133" s="28">
        <v>757.25</v>
      </c>
      <c r="N133" s="28">
        <v>749.2</v>
      </c>
      <c r="O133" s="39">
        <v>6097900</v>
      </c>
      <c r="P133" s="40">
        <v>-9.7998619737750172E-3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1320.55</v>
      </c>
      <c r="F134" s="37">
        <v>1316.8666666666666</v>
      </c>
      <c r="G134" s="38">
        <v>1309.7833333333331</v>
      </c>
      <c r="H134" s="38">
        <v>1299.0166666666664</v>
      </c>
      <c r="I134" s="38">
        <v>1291.9333333333329</v>
      </c>
      <c r="J134" s="38">
        <v>1327.6333333333332</v>
      </c>
      <c r="K134" s="38">
        <v>1334.7166666666667</v>
      </c>
      <c r="L134" s="38">
        <v>1345.4833333333333</v>
      </c>
      <c r="M134" s="28">
        <v>1323.95</v>
      </c>
      <c r="N134" s="28">
        <v>1306.0999999999999</v>
      </c>
      <c r="O134" s="39">
        <v>14021700</v>
      </c>
      <c r="P134" s="40">
        <v>1.2894417475728155E-2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230.1</v>
      </c>
      <c r="F135" s="37">
        <v>229.53333333333333</v>
      </c>
      <c r="G135" s="38">
        <v>226.56666666666666</v>
      </c>
      <c r="H135" s="38">
        <v>223.03333333333333</v>
      </c>
      <c r="I135" s="38">
        <v>220.06666666666666</v>
      </c>
      <c r="J135" s="38">
        <v>233.06666666666666</v>
      </c>
      <c r="K135" s="38">
        <v>236.0333333333333</v>
      </c>
      <c r="L135" s="38">
        <v>239.56666666666666</v>
      </c>
      <c r="M135" s="28">
        <v>232.5</v>
      </c>
      <c r="N135" s="28">
        <v>226</v>
      </c>
      <c r="O135" s="39">
        <v>22792000</v>
      </c>
      <c r="P135" s="40">
        <v>-4.9224094777240116E-2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117.95</v>
      </c>
      <c r="F136" s="37">
        <v>119.23333333333333</v>
      </c>
      <c r="G136" s="38">
        <v>115.71666666666667</v>
      </c>
      <c r="H136" s="38">
        <v>113.48333333333333</v>
      </c>
      <c r="I136" s="38">
        <v>109.96666666666667</v>
      </c>
      <c r="J136" s="38">
        <v>121.46666666666667</v>
      </c>
      <c r="K136" s="38">
        <v>124.98333333333335</v>
      </c>
      <c r="L136" s="38">
        <v>127.21666666666667</v>
      </c>
      <c r="M136" s="28">
        <v>122.75</v>
      </c>
      <c r="N136" s="28">
        <v>117</v>
      </c>
      <c r="O136" s="39">
        <v>54588000</v>
      </c>
      <c r="P136" s="40">
        <v>4.8881715471524097E-2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509.35</v>
      </c>
      <c r="F137" s="37">
        <v>505.25</v>
      </c>
      <c r="G137" s="38">
        <v>500.5</v>
      </c>
      <c r="H137" s="38">
        <v>491.65</v>
      </c>
      <c r="I137" s="38">
        <v>486.9</v>
      </c>
      <c r="J137" s="38">
        <v>514.1</v>
      </c>
      <c r="K137" s="38">
        <v>518.85</v>
      </c>
      <c r="L137" s="38">
        <v>527.70000000000005</v>
      </c>
      <c r="M137" s="28">
        <v>510</v>
      </c>
      <c r="N137" s="28">
        <v>496.4</v>
      </c>
      <c r="O137" s="39">
        <v>9152400</v>
      </c>
      <c r="P137" s="40">
        <v>-2.2931078657442993E-2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8500.5</v>
      </c>
      <c r="F138" s="37">
        <v>8458.7833333333328</v>
      </c>
      <c r="G138" s="38">
        <v>8402.7166666666653</v>
      </c>
      <c r="H138" s="38">
        <v>8304.9333333333325</v>
      </c>
      <c r="I138" s="38">
        <v>8248.866666666665</v>
      </c>
      <c r="J138" s="38">
        <v>8556.5666666666657</v>
      </c>
      <c r="K138" s="38">
        <v>8612.6333333333314</v>
      </c>
      <c r="L138" s="38">
        <v>8710.4166666666661</v>
      </c>
      <c r="M138" s="28">
        <v>8514.85</v>
      </c>
      <c r="N138" s="28">
        <v>8361</v>
      </c>
      <c r="O138" s="39">
        <v>3000100</v>
      </c>
      <c r="P138" s="40">
        <v>-1.3647560082551094E-3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850.25</v>
      </c>
      <c r="F139" s="37">
        <v>846.86666666666667</v>
      </c>
      <c r="G139" s="38">
        <v>841.93333333333339</v>
      </c>
      <c r="H139" s="38">
        <v>833.61666666666667</v>
      </c>
      <c r="I139" s="38">
        <v>828.68333333333339</v>
      </c>
      <c r="J139" s="38">
        <v>855.18333333333339</v>
      </c>
      <c r="K139" s="38">
        <v>860.11666666666656</v>
      </c>
      <c r="L139" s="38">
        <v>868.43333333333339</v>
      </c>
      <c r="M139" s="28">
        <v>851.8</v>
      </c>
      <c r="N139" s="28">
        <v>838.55</v>
      </c>
      <c r="O139" s="39">
        <v>14730625</v>
      </c>
      <c r="P139" s="40">
        <v>2.7654867256637168E-3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1628.85</v>
      </c>
      <c r="F140" s="37">
        <v>1618.6833333333334</v>
      </c>
      <c r="G140" s="38">
        <v>1599.6666666666667</v>
      </c>
      <c r="H140" s="38">
        <v>1570.4833333333333</v>
      </c>
      <c r="I140" s="38">
        <v>1551.4666666666667</v>
      </c>
      <c r="J140" s="38">
        <v>1647.8666666666668</v>
      </c>
      <c r="K140" s="38">
        <v>1666.8833333333332</v>
      </c>
      <c r="L140" s="38">
        <v>1696.0666666666668</v>
      </c>
      <c r="M140" s="28">
        <v>1637.7</v>
      </c>
      <c r="N140" s="28">
        <v>1589.5</v>
      </c>
      <c r="O140" s="39">
        <v>1550800</v>
      </c>
      <c r="P140" s="40">
        <v>2.0263157894736841E-2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1387.9</v>
      </c>
      <c r="F141" s="37">
        <v>1379.7</v>
      </c>
      <c r="G141" s="38">
        <v>1369.45</v>
      </c>
      <c r="H141" s="38">
        <v>1351</v>
      </c>
      <c r="I141" s="38">
        <v>1340.75</v>
      </c>
      <c r="J141" s="38">
        <v>1398.15</v>
      </c>
      <c r="K141" s="38">
        <v>1408.4</v>
      </c>
      <c r="L141" s="38">
        <v>1426.8500000000001</v>
      </c>
      <c r="M141" s="28">
        <v>1389.95</v>
      </c>
      <c r="N141" s="28">
        <v>1361.25</v>
      </c>
      <c r="O141" s="39">
        <v>1301200</v>
      </c>
      <c r="P141" s="40">
        <v>-1.9590114526823389E-2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805.15</v>
      </c>
      <c r="F142" s="37">
        <v>806.15</v>
      </c>
      <c r="G142" s="38">
        <v>800.34999999999991</v>
      </c>
      <c r="H142" s="38">
        <v>795.55</v>
      </c>
      <c r="I142" s="38">
        <v>789.74999999999989</v>
      </c>
      <c r="J142" s="38">
        <v>810.94999999999993</v>
      </c>
      <c r="K142" s="38">
        <v>816.74999999999989</v>
      </c>
      <c r="L142" s="38">
        <v>821.55</v>
      </c>
      <c r="M142" s="28">
        <v>811.95</v>
      </c>
      <c r="N142" s="28">
        <v>801.35</v>
      </c>
      <c r="O142" s="39">
        <v>5265650</v>
      </c>
      <c r="P142" s="40">
        <v>1.681937994226183E-2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856.15</v>
      </c>
      <c r="F143" s="37">
        <v>852.55000000000007</v>
      </c>
      <c r="G143" s="38">
        <v>846.45000000000016</v>
      </c>
      <c r="H143" s="38">
        <v>836.75000000000011</v>
      </c>
      <c r="I143" s="38">
        <v>830.6500000000002</v>
      </c>
      <c r="J143" s="38">
        <v>862.25000000000011</v>
      </c>
      <c r="K143" s="38">
        <v>868.35</v>
      </c>
      <c r="L143" s="38">
        <v>878.05000000000007</v>
      </c>
      <c r="M143" s="28">
        <v>858.65</v>
      </c>
      <c r="N143" s="28">
        <v>842.85</v>
      </c>
      <c r="O143" s="39">
        <v>2464000</v>
      </c>
      <c r="P143" s="40">
        <v>2.6041666666666665E-3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74.150000000000006</v>
      </c>
      <c r="F144" s="37">
        <v>74.933333333333323</v>
      </c>
      <c r="G144" s="38">
        <v>72.566666666666649</v>
      </c>
      <c r="H144" s="38">
        <v>70.98333333333332</v>
      </c>
      <c r="I144" s="38">
        <v>68.616666666666646</v>
      </c>
      <c r="J144" s="38">
        <v>76.516666666666652</v>
      </c>
      <c r="K144" s="38">
        <v>78.883333333333326</v>
      </c>
      <c r="L144" s="38">
        <v>80.466666666666654</v>
      </c>
      <c r="M144" s="28">
        <v>77.3</v>
      </c>
      <c r="N144" s="28">
        <v>73.349999999999994</v>
      </c>
      <c r="O144" s="39">
        <v>74459250</v>
      </c>
      <c r="P144" s="40">
        <v>8.6690966407250519E-2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2044.8</v>
      </c>
      <c r="F145" s="37">
        <v>2041.5666666666666</v>
      </c>
      <c r="G145" s="38">
        <v>2029.5333333333333</v>
      </c>
      <c r="H145" s="38">
        <v>2014.2666666666667</v>
      </c>
      <c r="I145" s="38">
        <v>2002.2333333333333</v>
      </c>
      <c r="J145" s="38">
        <v>2056.833333333333</v>
      </c>
      <c r="K145" s="38">
        <v>2068.8666666666668</v>
      </c>
      <c r="L145" s="38">
        <v>2084.1333333333332</v>
      </c>
      <c r="M145" s="28">
        <v>2053.6</v>
      </c>
      <c r="N145" s="28">
        <v>2026.3</v>
      </c>
      <c r="O145" s="39">
        <v>1512500</v>
      </c>
      <c r="P145" s="40">
        <v>-1.4524328249818446E-3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89661.85</v>
      </c>
      <c r="F146" s="37">
        <v>89552.933333333334</v>
      </c>
      <c r="G146" s="38">
        <v>89108.916666666672</v>
      </c>
      <c r="H146" s="38">
        <v>88555.983333333337</v>
      </c>
      <c r="I146" s="38">
        <v>88111.966666666674</v>
      </c>
      <c r="J146" s="38">
        <v>90105.866666666669</v>
      </c>
      <c r="K146" s="38">
        <v>90549.883333333331</v>
      </c>
      <c r="L146" s="38">
        <v>91102.816666666666</v>
      </c>
      <c r="M146" s="28">
        <v>89996.95</v>
      </c>
      <c r="N146" s="28">
        <v>89000</v>
      </c>
      <c r="O146" s="39">
        <v>56080</v>
      </c>
      <c r="P146" s="40">
        <v>-1.4245014245014246E-3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1053.3499999999999</v>
      </c>
      <c r="F147" s="37">
        <v>1052.8</v>
      </c>
      <c r="G147" s="38">
        <v>1044.3999999999999</v>
      </c>
      <c r="H147" s="38">
        <v>1035.4499999999998</v>
      </c>
      <c r="I147" s="38">
        <v>1027.0499999999997</v>
      </c>
      <c r="J147" s="38">
        <v>1061.75</v>
      </c>
      <c r="K147" s="38">
        <v>1070.1500000000001</v>
      </c>
      <c r="L147" s="38">
        <v>1079.1000000000001</v>
      </c>
      <c r="M147" s="28">
        <v>1061.2</v>
      </c>
      <c r="N147" s="28">
        <v>1043.8499999999999</v>
      </c>
      <c r="O147" s="39">
        <v>7693950</v>
      </c>
      <c r="P147" s="40">
        <v>7.7078230802478031E-3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83.85</v>
      </c>
      <c r="F148" s="37">
        <v>83.433333333333323</v>
      </c>
      <c r="G148" s="38">
        <v>82.766666666666652</v>
      </c>
      <c r="H148" s="38">
        <v>81.683333333333323</v>
      </c>
      <c r="I148" s="38">
        <v>81.016666666666652</v>
      </c>
      <c r="J148" s="38">
        <v>84.516666666666652</v>
      </c>
      <c r="K148" s="38">
        <v>85.183333333333309</v>
      </c>
      <c r="L148" s="38">
        <v>86.266666666666652</v>
      </c>
      <c r="M148" s="28">
        <v>84.1</v>
      </c>
      <c r="N148" s="28">
        <v>82.35</v>
      </c>
      <c r="O148" s="39">
        <v>71722500</v>
      </c>
      <c r="P148" s="40">
        <v>3.1941297075644762E-2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3736.55</v>
      </c>
      <c r="F149" s="37">
        <v>3735.0833333333335</v>
      </c>
      <c r="G149" s="38">
        <v>3698.1166666666668</v>
      </c>
      <c r="H149" s="38">
        <v>3659.6833333333334</v>
      </c>
      <c r="I149" s="38">
        <v>3622.7166666666667</v>
      </c>
      <c r="J149" s="38">
        <v>3773.5166666666669</v>
      </c>
      <c r="K149" s="38">
        <v>3810.4833333333331</v>
      </c>
      <c r="L149" s="38">
        <v>3848.916666666667</v>
      </c>
      <c r="M149" s="28">
        <v>3772.05</v>
      </c>
      <c r="N149" s="28">
        <v>3696.65</v>
      </c>
      <c r="O149" s="39">
        <v>1420500</v>
      </c>
      <c r="P149" s="40">
        <v>1.0582481102712317E-2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4087.25</v>
      </c>
      <c r="F150" s="37">
        <v>4079.35</v>
      </c>
      <c r="G150" s="38">
        <v>4051.8499999999995</v>
      </c>
      <c r="H150" s="38">
        <v>4016.4499999999994</v>
      </c>
      <c r="I150" s="38">
        <v>3988.9499999999989</v>
      </c>
      <c r="J150" s="38">
        <v>4114.75</v>
      </c>
      <c r="K150" s="38">
        <v>4142.2500000000009</v>
      </c>
      <c r="L150" s="38">
        <v>4177.6500000000005</v>
      </c>
      <c r="M150" s="28">
        <v>4106.8500000000004</v>
      </c>
      <c r="N150" s="28">
        <v>4043.95</v>
      </c>
      <c r="O150" s="39">
        <v>434700</v>
      </c>
      <c r="P150" s="40">
        <v>1.75561797752809E-2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19971.849999999999</v>
      </c>
      <c r="F151" s="37">
        <v>19910.95</v>
      </c>
      <c r="G151" s="38">
        <v>19830.95</v>
      </c>
      <c r="H151" s="38">
        <v>19690.05</v>
      </c>
      <c r="I151" s="38">
        <v>19610.05</v>
      </c>
      <c r="J151" s="38">
        <v>20051.850000000002</v>
      </c>
      <c r="K151" s="38">
        <v>20131.850000000002</v>
      </c>
      <c r="L151" s="38">
        <v>20272.750000000004</v>
      </c>
      <c r="M151" s="28">
        <v>19990.95</v>
      </c>
      <c r="N151" s="28">
        <v>19770.05</v>
      </c>
      <c r="O151" s="39">
        <v>244680</v>
      </c>
      <c r="P151" s="40">
        <v>1.6374652038644178E-3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126.2</v>
      </c>
      <c r="F152" s="37">
        <v>126.40000000000002</v>
      </c>
      <c r="G152" s="38">
        <v>124.95000000000005</v>
      </c>
      <c r="H152" s="38">
        <v>123.70000000000003</v>
      </c>
      <c r="I152" s="38">
        <v>122.25000000000006</v>
      </c>
      <c r="J152" s="38">
        <v>127.65000000000003</v>
      </c>
      <c r="K152" s="38">
        <v>129.1</v>
      </c>
      <c r="L152" s="38">
        <v>130.35000000000002</v>
      </c>
      <c r="M152" s="28">
        <v>127.85</v>
      </c>
      <c r="N152" s="28">
        <v>125.15</v>
      </c>
      <c r="O152" s="39">
        <v>39658500</v>
      </c>
      <c r="P152" s="40">
        <v>-3.9556962025316458E-3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168.2</v>
      </c>
      <c r="F153" s="37">
        <v>167.73333333333332</v>
      </c>
      <c r="G153" s="38">
        <v>166.91666666666663</v>
      </c>
      <c r="H153" s="38">
        <v>165.6333333333333</v>
      </c>
      <c r="I153" s="38">
        <v>164.81666666666661</v>
      </c>
      <c r="J153" s="38">
        <v>169.01666666666665</v>
      </c>
      <c r="K153" s="38">
        <v>169.83333333333331</v>
      </c>
      <c r="L153" s="38">
        <v>171.11666666666667</v>
      </c>
      <c r="M153" s="28">
        <v>168.55</v>
      </c>
      <c r="N153" s="28">
        <v>166.45</v>
      </c>
      <c r="O153" s="39">
        <v>59468100</v>
      </c>
      <c r="P153" s="40">
        <v>5.6613327931942473E-2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851.9</v>
      </c>
      <c r="F154" s="37">
        <v>848.11666666666667</v>
      </c>
      <c r="G154" s="38">
        <v>842.18333333333339</v>
      </c>
      <c r="H154" s="38">
        <v>832.4666666666667</v>
      </c>
      <c r="I154" s="38">
        <v>826.53333333333342</v>
      </c>
      <c r="J154" s="38">
        <v>857.83333333333337</v>
      </c>
      <c r="K154" s="38">
        <v>863.76666666666654</v>
      </c>
      <c r="L154" s="38">
        <v>873.48333333333335</v>
      </c>
      <c r="M154" s="28">
        <v>854.05</v>
      </c>
      <c r="N154" s="28">
        <v>838.4</v>
      </c>
      <c r="O154" s="39">
        <v>6561100</v>
      </c>
      <c r="P154" s="40">
        <v>2.5941330998248687E-2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3133</v>
      </c>
      <c r="F155" s="37">
        <v>3117.7166666666667</v>
      </c>
      <c r="G155" s="38">
        <v>3100.0333333333333</v>
      </c>
      <c r="H155" s="38">
        <v>3067.0666666666666</v>
      </c>
      <c r="I155" s="38">
        <v>3049.3833333333332</v>
      </c>
      <c r="J155" s="38">
        <v>3150.6833333333334</v>
      </c>
      <c r="K155" s="38">
        <v>3168.3666666666668</v>
      </c>
      <c r="L155" s="38">
        <v>3201.3333333333335</v>
      </c>
      <c r="M155" s="28">
        <v>3135.4</v>
      </c>
      <c r="N155" s="28">
        <v>3084.75</v>
      </c>
      <c r="O155" s="39">
        <v>462400</v>
      </c>
      <c r="P155" s="40">
        <v>-1.5751383567475522E-2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148.25</v>
      </c>
      <c r="F156" s="37">
        <v>148.08333333333334</v>
      </c>
      <c r="G156" s="38">
        <v>147.06666666666669</v>
      </c>
      <c r="H156" s="38">
        <v>145.88333333333335</v>
      </c>
      <c r="I156" s="38">
        <v>144.8666666666667</v>
      </c>
      <c r="J156" s="38">
        <v>149.26666666666668</v>
      </c>
      <c r="K156" s="38">
        <v>150.28333333333333</v>
      </c>
      <c r="L156" s="38">
        <v>151.46666666666667</v>
      </c>
      <c r="M156" s="28">
        <v>149.1</v>
      </c>
      <c r="N156" s="28">
        <v>146.9</v>
      </c>
      <c r="O156" s="39">
        <v>36074500</v>
      </c>
      <c r="P156" s="40">
        <v>-3.1524547803617568E-2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40402.5</v>
      </c>
      <c r="F157" s="37">
        <v>40342.6</v>
      </c>
      <c r="G157" s="38">
        <v>40189.899999999994</v>
      </c>
      <c r="H157" s="38">
        <v>39977.299999999996</v>
      </c>
      <c r="I157" s="38">
        <v>39824.599999999991</v>
      </c>
      <c r="J157" s="38">
        <v>40555.199999999997</v>
      </c>
      <c r="K157" s="38">
        <v>40707.899999999994</v>
      </c>
      <c r="L157" s="38">
        <v>40920.5</v>
      </c>
      <c r="M157" s="28">
        <v>40495.300000000003</v>
      </c>
      <c r="N157" s="28">
        <v>40130</v>
      </c>
      <c r="O157" s="39">
        <v>114810</v>
      </c>
      <c r="P157" s="40">
        <v>-3.9179835444691133E-4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831.15</v>
      </c>
      <c r="F158" s="37">
        <v>831.41666666666663</v>
      </c>
      <c r="G158" s="38">
        <v>820.73333333333323</v>
      </c>
      <c r="H158" s="38">
        <v>810.31666666666661</v>
      </c>
      <c r="I158" s="38">
        <v>799.63333333333321</v>
      </c>
      <c r="J158" s="38">
        <v>841.83333333333326</v>
      </c>
      <c r="K158" s="38">
        <v>852.51666666666665</v>
      </c>
      <c r="L158" s="38">
        <v>862.93333333333328</v>
      </c>
      <c r="M158" s="28">
        <v>842.1</v>
      </c>
      <c r="N158" s="28">
        <v>821</v>
      </c>
      <c r="O158" s="39">
        <v>5754100</v>
      </c>
      <c r="P158" s="40">
        <v>-3.2393292682926828E-3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3968.75</v>
      </c>
      <c r="F159" s="37">
        <v>3969.7833333333333</v>
      </c>
      <c r="G159" s="38">
        <v>3934.5666666666666</v>
      </c>
      <c r="H159" s="38">
        <v>3900.3833333333332</v>
      </c>
      <c r="I159" s="38">
        <v>3865.1666666666665</v>
      </c>
      <c r="J159" s="38">
        <v>4003.9666666666667</v>
      </c>
      <c r="K159" s="38">
        <v>4039.1833333333329</v>
      </c>
      <c r="L159" s="38">
        <v>4073.3666666666668</v>
      </c>
      <c r="M159" s="28">
        <v>4005</v>
      </c>
      <c r="N159" s="28">
        <v>3935.6</v>
      </c>
      <c r="O159" s="39">
        <v>567350</v>
      </c>
      <c r="P159" s="40">
        <v>3.1826861871419476E-2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220.05</v>
      </c>
      <c r="F160" s="37">
        <v>219.5</v>
      </c>
      <c r="G160" s="38">
        <v>218.05</v>
      </c>
      <c r="H160" s="38">
        <v>216.05</v>
      </c>
      <c r="I160" s="38">
        <v>214.60000000000002</v>
      </c>
      <c r="J160" s="38">
        <v>221.5</v>
      </c>
      <c r="K160" s="38">
        <v>222.95</v>
      </c>
      <c r="L160" s="38">
        <v>224.95</v>
      </c>
      <c r="M160" s="28">
        <v>220.95</v>
      </c>
      <c r="N160" s="28">
        <v>217.5</v>
      </c>
      <c r="O160" s="39">
        <v>12438000</v>
      </c>
      <c r="P160" s="40">
        <v>2.3956532477154853E-2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150.55000000000001</v>
      </c>
      <c r="F161" s="37">
        <v>150.78333333333333</v>
      </c>
      <c r="G161" s="38">
        <v>148.71666666666667</v>
      </c>
      <c r="H161" s="38">
        <v>146.88333333333333</v>
      </c>
      <c r="I161" s="38">
        <v>144.81666666666666</v>
      </c>
      <c r="J161" s="38">
        <v>152.61666666666667</v>
      </c>
      <c r="K161" s="38">
        <v>154.68333333333334</v>
      </c>
      <c r="L161" s="38">
        <v>156.51666666666668</v>
      </c>
      <c r="M161" s="28">
        <v>152.85</v>
      </c>
      <c r="N161" s="28">
        <v>148.94999999999999</v>
      </c>
      <c r="O161" s="39">
        <v>70053800</v>
      </c>
      <c r="P161" s="40">
        <v>2.4945573294629899E-2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2447.25</v>
      </c>
      <c r="F162" s="37">
        <v>2447.85</v>
      </c>
      <c r="G162" s="38">
        <v>2422.6999999999998</v>
      </c>
      <c r="H162" s="38">
        <v>2398.15</v>
      </c>
      <c r="I162" s="38">
        <v>2373</v>
      </c>
      <c r="J162" s="38">
        <v>2472.3999999999996</v>
      </c>
      <c r="K162" s="38">
        <v>2497.5500000000002</v>
      </c>
      <c r="L162" s="38">
        <v>2522.0999999999995</v>
      </c>
      <c r="M162" s="28">
        <v>2473</v>
      </c>
      <c r="N162" s="28">
        <v>2423.3000000000002</v>
      </c>
      <c r="O162" s="39">
        <v>2545750</v>
      </c>
      <c r="P162" s="40">
        <v>-5.8887035037785847E-4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3276.6</v>
      </c>
      <c r="F163" s="37">
        <v>3271.9666666666667</v>
      </c>
      <c r="G163" s="38">
        <v>3249.5833333333335</v>
      </c>
      <c r="H163" s="38">
        <v>3222.5666666666666</v>
      </c>
      <c r="I163" s="38">
        <v>3200.1833333333334</v>
      </c>
      <c r="J163" s="38">
        <v>3298.9833333333336</v>
      </c>
      <c r="K163" s="38">
        <v>3321.3666666666668</v>
      </c>
      <c r="L163" s="38">
        <v>3348.3833333333337</v>
      </c>
      <c r="M163" s="28">
        <v>3294.35</v>
      </c>
      <c r="N163" s="28">
        <v>3244.95</v>
      </c>
      <c r="O163" s="39">
        <v>1690000</v>
      </c>
      <c r="P163" s="40">
        <v>4.3084237111870446E-3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57.8</v>
      </c>
      <c r="F164" s="37">
        <v>58.083333333333336</v>
      </c>
      <c r="G164" s="38">
        <v>56.516666666666673</v>
      </c>
      <c r="H164" s="38">
        <v>55.233333333333334</v>
      </c>
      <c r="I164" s="38">
        <v>53.666666666666671</v>
      </c>
      <c r="J164" s="38">
        <v>59.366666666666674</v>
      </c>
      <c r="K164" s="38">
        <v>60.933333333333337</v>
      </c>
      <c r="L164" s="38">
        <v>62.216666666666676</v>
      </c>
      <c r="M164" s="28">
        <v>59.65</v>
      </c>
      <c r="N164" s="28">
        <v>56.8</v>
      </c>
      <c r="O164" s="39">
        <v>246624000</v>
      </c>
      <c r="P164" s="40">
        <v>-2.0026702269692925E-2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2719</v>
      </c>
      <c r="F165" s="37">
        <v>2701.3666666666668</v>
      </c>
      <c r="G165" s="38">
        <v>2670.7833333333338</v>
      </c>
      <c r="H165" s="38">
        <v>2622.5666666666671</v>
      </c>
      <c r="I165" s="38">
        <v>2591.983333333334</v>
      </c>
      <c r="J165" s="38">
        <v>2749.5833333333335</v>
      </c>
      <c r="K165" s="38">
        <v>2780.1666666666665</v>
      </c>
      <c r="L165" s="38">
        <v>2828.3833333333332</v>
      </c>
      <c r="M165" s="28">
        <v>2731.95</v>
      </c>
      <c r="N165" s="28">
        <v>2653.15</v>
      </c>
      <c r="O165" s="39">
        <v>825900</v>
      </c>
      <c r="P165" s="40">
        <v>4.7166222898440469E-2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218.5</v>
      </c>
      <c r="F166" s="37">
        <v>217.54999999999998</v>
      </c>
      <c r="G166" s="38">
        <v>216.29999999999995</v>
      </c>
      <c r="H166" s="38">
        <v>214.09999999999997</v>
      </c>
      <c r="I166" s="38">
        <v>212.84999999999994</v>
      </c>
      <c r="J166" s="38">
        <v>219.74999999999997</v>
      </c>
      <c r="K166" s="38">
        <v>221.00000000000003</v>
      </c>
      <c r="L166" s="38">
        <v>223.2</v>
      </c>
      <c r="M166" s="28">
        <v>218.8</v>
      </c>
      <c r="N166" s="28">
        <v>215.35</v>
      </c>
      <c r="O166" s="39">
        <v>37640700</v>
      </c>
      <c r="P166" s="40">
        <v>-3.5024572575621235E-2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1669</v>
      </c>
      <c r="F167" s="37">
        <v>1675.45</v>
      </c>
      <c r="G167" s="38">
        <v>1648.9</v>
      </c>
      <c r="H167" s="38">
        <v>1628.8</v>
      </c>
      <c r="I167" s="38">
        <v>1602.25</v>
      </c>
      <c r="J167" s="38">
        <v>1695.5500000000002</v>
      </c>
      <c r="K167" s="38">
        <v>1722.1</v>
      </c>
      <c r="L167" s="38">
        <v>1742.2000000000003</v>
      </c>
      <c r="M167" s="28">
        <v>1702</v>
      </c>
      <c r="N167" s="28">
        <v>1655.35</v>
      </c>
      <c r="O167" s="39">
        <v>3595031</v>
      </c>
      <c r="P167" s="40">
        <v>3.2495616598480423E-2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177.7</v>
      </c>
      <c r="F168" s="37">
        <v>177.53333333333333</v>
      </c>
      <c r="G168" s="38">
        <v>175.31666666666666</v>
      </c>
      <c r="H168" s="38">
        <v>172.93333333333334</v>
      </c>
      <c r="I168" s="38">
        <v>170.71666666666667</v>
      </c>
      <c r="J168" s="38">
        <v>179.91666666666666</v>
      </c>
      <c r="K168" s="38">
        <v>182.1333333333333</v>
      </c>
      <c r="L168" s="38">
        <v>184.51666666666665</v>
      </c>
      <c r="M168" s="28">
        <v>179.75</v>
      </c>
      <c r="N168" s="28">
        <v>175.15</v>
      </c>
      <c r="O168" s="39">
        <v>12568500</v>
      </c>
      <c r="P168" s="40">
        <v>-5.538631957906397E-3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711.05</v>
      </c>
      <c r="F169" s="37">
        <v>710.05000000000007</v>
      </c>
      <c r="G169" s="38">
        <v>706.10000000000014</v>
      </c>
      <c r="H169" s="38">
        <v>701.15000000000009</v>
      </c>
      <c r="I169" s="38">
        <v>697.20000000000016</v>
      </c>
      <c r="J169" s="38">
        <v>715.00000000000011</v>
      </c>
      <c r="K169" s="38">
        <v>718.95000000000016</v>
      </c>
      <c r="L169" s="38">
        <v>723.90000000000009</v>
      </c>
      <c r="M169" s="28">
        <v>714</v>
      </c>
      <c r="N169" s="28">
        <v>705.1</v>
      </c>
      <c r="O169" s="39">
        <v>3851350</v>
      </c>
      <c r="P169" s="40">
        <v>2.2337545126353792E-2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172.55</v>
      </c>
      <c r="F170" s="37">
        <v>173.10000000000002</v>
      </c>
      <c r="G170" s="38">
        <v>169.80000000000004</v>
      </c>
      <c r="H170" s="38">
        <v>167.05</v>
      </c>
      <c r="I170" s="38">
        <v>163.75000000000003</v>
      </c>
      <c r="J170" s="38">
        <v>175.85000000000005</v>
      </c>
      <c r="K170" s="38">
        <v>179.15</v>
      </c>
      <c r="L170" s="38">
        <v>181.90000000000006</v>
      </c>
      <c r="M170" s="28">
        <v>176.4</v>
      </c>
      <c r="N170" s="28">
        <v>170.35</v>
      </c>
      <c r="O170" s="39">
        <v>32210000</v>
      </c>
      <c r="P170" s="40">
        <v>6.090894893018897E-3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123.2</v>
      </c>
      <c r="F171" s="37">
        <v>123</v>
      </c>
      <c r="G171" s="38">
        <v>121.55</v>
      </c>
      <c r="H171" s="38">
        <v>119.89999999999999</v>
      </c>
      <c r="I171" s="38">
        <v>118.44999999999999</v>
      </c>
      <c r="J171" s="38">
        <v>124.65</v>
      </c>
      <c r="K171" s="38">
        <v>126.1</v>
      </c>
      <c r="L171" s="38">
        <v>127.75000000000001</v>
      </c>
      <c r="M171" s="28">
        <v>124.45</v>
      </c>
      <c r="N171" s="28">
        <v>121.35</v>
      </c>
      <c r="O171" s="39">
        <v>79648000</v>
      </c>
      <c r="P171" s="40">
        <v>1.0351126446113253E-2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2483.15</v>
      </c>
      <c r="F172" s="37">
        <v>2475.6333333333332</v>
      </c>
      <c r="G172" s="38">
        <v>2463.8666666666663</v>
      </c>
      <c r="H172" s="38">
        <v>2444.583333333333</v>
      </c>
      <c r="I172" s="38">
        <v>2432.8166666666662</v>
      </c>
      <c r="J172" s="38">
        <v>2494.9166666666665</v>
      </c>
      <c r="K172" s="38">
        <v>2506.6833333333329</v>
      </c>
      <c r="L172" s="38">
        <v>2525.9666666666667</v>
      </c>
      <c r="M172" s="28">
        <v>2487.4</v>
      </c>
      <c r="N172" s="28">
        <v>2456.35</v>
      </c>
      <c r="O172" s="39">
        <v>37930500</v>
      </c>
      <c r="P172" s="40">
        <v>-6.0922883421114689E-3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87.45</v>
      </c>
      <c r="F173" s="37">
        <v>87.2</v>
      </c>
      <c r="G173" s="38">
        <v>86.4</v>
      </c>
      <c r="H173" s="38">
        <v>85.350000000000009</v>
      </c>
      <c r="I173" s="38">
        <v>84.550000000000011</v>
      </c>
      <c r="J173" s="38">
        <v>88.25</v>
      </c>
      <c r="K173" s="38">
        <v>89.049999999999983</v>
      </c>
      <c r="L173" s="38">
        <v>90.1</v>
      </c>
      <c r="M173" s="28">
        <v>88</v>
      </c>
      <c r="N173" s="28">
        <v>86.15</v>
      </c>
      <c r="O173" s="39">
        <v>127856000</v>
      </c>
      <c r="P173" s="40">
        <v>-4.7328434425208616E-3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766.25</v>
      </c>
      <c r="F174" s="37">
        <v>767.58333333333337</v>
      </c>
      <c r="G174" s="38">
        <v>759.16666666666674</v>
      </c>
      <c r="H174" s="38">
        <v>752.08333333333337</v>
      </c>
      <c r="I174" s="38">
        <v>743.66666666666674</v>
      </c>
      <c r="J174" s="38">
        <v>774.66666666666674</v>
      </c>
      <c r="K174" s="38">
        <v>783.08333333333348</v>
      </c>
      <c r="L174" s="38">
        <v>790.16666666666674</v>
      </c>
      <c r="M174" s="28">
        <v>776</v>
      </c>
      <c r="N174" s="28">
        <v>760.5</v>
      </c>
      <c r="O174" s="39">
        <v>8399200</v>
      </c>
      <c r="P174" s="40">
        <v>3.6324153587997239E-2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1302.8</v>
      </c>
      <c r="F175" s="37">
        <v>1303.8</v>
      </c>
      <c r="G175" s="38">
        <v>1296.6499999999999</v>
      </c>
      <c r="H175" s="38">
        <v>1290.5</v>
      </c>
      <c r="I175" s="38">
        <v>1283.3499999999999</v>
      </c>
      <c r="J175" s="38">
        <v>1309.9499999999998</v>
      </c>
      <c r="K175" s="38">
        <v>1317.1</v>
      </c>
      <c r="L175" s="38">
        <v>1323.2499999999998</v>
      </c>
      <c r="M175" s="28">
        <v>1310.95</v>
      </c>
      <c r="N175" s="28">
        <v>1297.6500000000001</v>
      </c>
      <c r="O175" s="39">
        <v>6566250</v>
      </c>
      <c r="P175" s="40">
        <v>4.1289138662690674E-3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594.95000000000005</v>
      </c>
      <c r="F176" s="37">
        <v>596.83333333333337</v>
      </c>
      <c r="G176" s="38">
        <v>586.2166666666667</v>
      </c>
      <c r="H176" s="38">
        <v>577.48333333333335</v>
      </c>
      <c r="I176" s="38">
        <v>566.86666666666667</v>
      </c>
      <c r="J176" s="38">
        <v>605.56666666666672</v>
      </c>
      <c r="K176" s="38">
        <v>616.18333333333328</v>
      </c>
      <c r="L176" s="38">
        <v>624.91666666666674</v>
      </c>
      <c r="M176" s="28">
        <v>607.45000000000005</v>
      </c>
      <c r="N176" s="28">
        <v>588.1</v>
      </c>
      <c r="O176" s="39">
        <v>59134500</v>
      </c>
      <c r="P176" s="40">
        <v>6.5112257855348118E-2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24105.3</v>
      </c>
      <c r="F177" s="37">
        <v>24103.083333333332</v>
      </c>
      <c r="G177" s="38">
        <v>23965.216666666664</v>
      </c>
      <c r="H177" s="38">
        <v>23825.133333333331</v>
      </c>
      <c r="I177" s="38">
        <v>23687.266666666663</v>
      </c>
      <c r="J177" s="38">
        <v>24243.166666666664</v>
      </c>
      <c r="K177" s="38">
        <v>24381.033333333333</v>
      </c>
      <c r="L177" s="38">
        <v>24521.116666666665</v>
      </c>
      <c r="M177" s="28">
        <v>24240.95</v>
      </c>
      <c r="N177" s="28">
        <v>23963</v>
      </c>
      <c r="O177" s="39">
        <v>283850</v>
      </c>
      <c r="P177" s="40">
        <v>1.5563506261180679E-2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2951.6</v>
      </c>
      <c r="F178" s="37">
        <v>2973.2000000000003</v>
      </c>
      <c r="G178" s="38">
        <v>2888.4000000000005</v>
      </c>
      <c r="H178" s="38">
        <v>2825.2000000000003</v>
      </c>
      <c r="I178" s="38">
        <v>2740.4000000000005</v>
      </c>
      <c r="J178" s="38">
        <v>3036.4000000000005</v>
      </c>
      <c r="K178" s="38">
        <v>3121.2000000000007</v>
      </c>
      <c r="L178" s="38">
        <v>3184.4000000000005</v>
      </c>
      <c r="M178" s="28">
        <v>3058</v>
      </c>
      <c r="N178" s="28">
        <v>2910</v>
      </c>
      <c r="O178" s="39">
        <v>1963500</v>
      </c>
      <c r="P178" s="40">
        <v>0.22344071281699796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2195.6999999999998</v>
      </c>
      <c r="F179" s="37">
        <v>2188.2000000000003</v>
      </c>
      <c r="G179" s="38">
        <v>2177.5000000000005</v>
      </c>
      <c r="H179" s="38">
        <v>2159.3000000000002</v>
      </c>
      <c r="I179" s="38">
        <v>2148.6000000000004</v>
      </c>
      <c r="J179" s="38">
        <v>2206.4000000000005</v>
      </c>
      <c r="K179" s="38">
        <v>2217.1000000000004</v>
      </c>
      <c r="L179" s="38">
        <v>2235.3000000000006</v>
      </c>
      <c r="M179" s="28">
        <v>2198.9</v>
      </c>
      <c r="N179" s="28">
        <v>2170</v>
      </c>
      <c r="O179" s="39">
        <v>4978500</v>
      </c>
      <c r="P179" s="40">
        <v>-5.0213595143520943E-3</v>
      </c>
    </row>
    <row r="180" spans="1:16" ht="12.75" customHeight="1">
      <c r="A180" s="28">
        <v>170</v>
      </c>
      <c r="B180" s="29" t="s">
        <v>63</v>
      </c>
      <c r="C180" s="30" t="s">
        <v>882</v>
      </c>
      <c r="D180" s="31">
        <v>44951</v>
      </c>
      <c r="E180" s="37">
        <v>1274.4000000000001</v>
      </c>
      <c r="F180" s="37">
        <v>1272.9000000000001</v>
      </c>
      <c r="G180" s="38">
        <v>1264.8500000000001</v>
      </c>
      <c r="H180" s="38">
        <v>1255.3</v>
      </c>
      <c r="I180" s="38">
        <v>1247.25</v>
      </c>
      <c r="J180" s="38">
        <v>1282.4500000000003</v>
      </c>
      <c r="K180" s="38">
        <v>1290.5000000000005</v>
      </c>
      <c r="L180" s="38">
        <v>1300.0500000000004</v>
      </c>
      <c r="M180" s="28">
        <v>1280.95</v>
      </c>
      <c r="N180" s="28">
        <v>1263.3499999999999</v>
      </c>
      <c r="O180" s="39">
        <v>5138400</v>
      </c>
      <c r="P180" s="40">
        <v>-1.8340210912425492E-2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1035.3499999999999</v>
      </c>
      <c r="F181" s="37">
        <v>1034.2333333333333</v>
      </c>
      <c r="G181" s="38">
        <v>1031.6166666666668</v>
      </c>
      <c r="H181" s="38">
        <v>1027.8833333333334</v>
      </c>
      <c r="I181" s="38">
        <v>1025.2666666666669</v>
      </c>
      <c r="J181" s="38">
        <v>1037.9666666666667</v>
      </c>
      <c r="K181" s="38">
        <v>1040.583333333333</v>
      </c>
      <c r="L181" s="38">
        <v>1044.3166666666666</v>
      </c>
      <c r="M181" s="28">
        <v>1036.8499999999999</v>
      </c>
      <c r="N181" s="28">
        <v>1030.5</v>
      </c>
      <c r="O181" s="39">
        <v>15726200</v>
      </c>
      <c r="P181" s="40">
        <v>3.3047516970346551E-3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483.55</v>
      </c>
      <c r="F182" s="37">
        <v>482.8</v>
      </c>
      <c r="G182" s="38">
        <v>480.25</v>
      </c>
      <c r="H182" s="38">
        <v>476.95</v>
      </c>
      <c r="I182" s="38">
        <v>474.4</v>
      </c>
      <c r="J182" s="38">
        <v>486.1</v>
      </c>
      <c r="K182" s="38">
        <v>488.65000000000009</v>
      </c>
      <c r="L182" s="38">
        <v>491.95000000000005</v>
      </c>
      <c r="M182" s="28">
        <v>485.35</v>
      </c>
      <c r="N182" s="28">
        <v>479.5</v>
      </c>
      <c r="O182" s="39">
        <v>9837000</v>
      </c>
      <c r="P182" s="40">
        <v>-4.1002277904328022E-3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604.85</v>
      </c>
      <c r="F183" s="37">
        <v>607.38333333333333</v>
      </c>
      <c r="G183" s="38">
        <v>600.56666666666661</v>
      </c>
      <c r="H183" s="38">
        <v>596.2833333333333</v>
      </c>
      <c r="I183" s="38">
        <v>589.46666666666658</v>
      </c>
      <c r="J183" s="38">
        <v>611.66666666666663</v>
      </c>
      <c r="K183" s="38">
        <v>618.48333333333346</v>
      </c>
      <c r="L183" s="38">
        <v>622.76666666666665</v>
      </c>
      <c r="M183" s="28">
        <v>614.20000000000005</v>
      </c>
      <c r="N183" s="28">
        <v>603.1</v>
      </c>
      <c r="O183" s="39">
        <v>1331000</v>
      </c>
      <c r="P183" s="40">
        <v>6.0557768924302792E-2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988.1</v>
      </c>
      <c r="F184" s="37">
        <v>983.41666666666663</v>
      </c>
      <c r="G184" s="38">
        <v>976.68333333333328</v>
      </c>
      <c r="H184" s="38">
        <v>965.26666666666665</v>
      </c>
      <c r="I184" s="38">
        <v>958.5333333333333</v>
      </c>
      <c r="J184" s="38">
        <v>994.83333333333326</v>
      </c>
      <c r="K184" s="38">
        <v>1001.5666666666666</v>
      </c>
      <c r="L184" s="38">
        <v>1012.9833333333332</v>
      </c>
      <c r="M184" s="28">
        <v>990.15</v>
      </c>
      <c r="N184" s="28">
        <v>972</v>
      </c>
      <c r="O184" s="39">
        <v>6956000</v>
      </c>
      <c r="P184" s="40">
        <v>2.8835063437139563E-3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1401.3</v>
      </c>
      <c r="F185" s="37">
        <v>1391.4166666666667</v>
      </c>
      <c r="G185" s="38">
        <v>1376.8833333333334</v>
      </c>
      <c r="H185" s="38">
        <v>1352.4666666666667</v>
      </c>
      <c r="I185" s="38">
        <v>1337.9333333333334</v>
      </c>
      <c r="J185" s="38">
        <v>1415.8333333333335</v>
      </c>
      <c r="K185" s="38">
        <v>1430.3666666666668</v>
      </c>
      <c r="L185" s="38">
        <v>1454.7833333333335</v>
      </c>
      <c r="M185" s="28">
        <v>1405.95</v>
      </c>
      <c r="N185" s="28">
        <v>1367</v>
      </c>
      <c r="O185" s="39">
        <v>2680500</v>
      </c>
      <c r="P185" s="40">
        <v>4.7070312500000003E-2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752.45</v>
      </c>
      <c r="F186" s="37">
        <v>750.25</v>
      </c>
      <c r="G186" s="38">
        <v>746.3</v>
      </c>
      <c r="H186" s="38">
        <v>740.15</v>
      </c>
      <c r="I186" s="38">
        <v>736.19999999999993</v>
      </c>
      <c r="J186" s="38">
        <v>756.4</v>
      </c>
      <c r="K186" s="38">
        <v>760.35</v>
      </c>
      <c r="L186" s="38">
        <v>766.5</v>
      </c>
      <c r="M186" s="28">
        <v>754.2</v>
      </c>
      <c r="N186" s="28">
        <v>744.1</v>
      </c>
      <c r="O186" s="39">
        <v>9585900</v>
      </c>
      <c r="P186" s="40">
        <v>-5.8801568041814446E-3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415.6</v>
      </c>
      <c r="F187" s="37">
        <v>415.95</v>
      </c>
      <c r="G187" s="38">
        <v>412.2</v>
      </c>
      <c r="H187" s="38">
        <v>408.8</v>
      </c>
      <c r="I187" s="38">
        <v>405.05</v>
      </c>
      <c r="J187" s="38">
        <v>419.34999999999997</v>
      </c>
      <c r="K187" s="38">
        <v>423.09999999999997</v>
      </c>
      <c r="L187" s="38">
        <v>426.49999999999994</v>
      </c>
      <c r="M187" s="28">
        <v>419.7</v>
      </c>
      <c r="N187" s="28">
        <v>412.55</v>
      </c>
      <c r="O187" s="39">
        <v>75070425</v>
      </c>
      <c r="P187" s="40">
        <v>2.6639903340219043E-2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207.95</v>
      </c>
      <c r="F188" s="37">
        <v>207.65</v>
      </c>
      <c r="G188" s="38">
        <v>206.3</v>
      </c>
      <c r="H188" s="38">
        <v>204.65</v>
      </c>
      <c r="I188" s="38">
        <v>203.3</v>
      </c>
      <c r="J188" s="38">
        <v>209.3</v>
      </c>
      <c r="K188" s="38">
        <v>210.64999999999998</v>
      </c>
      <c r="L188" s="38">
        <v>212.3</v>
      </c>
      <c r="M188" s="28">
        <v>209</v>
      </c>
      <c r="N188" s="28">
        <v>206</v>
      </c>
      <c r="O188" s="39">
        <v>111955500</v>
      </c>
      <c r="P188" s="40">
        <v>-2.7123956481118713E-4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119.45</v>
      </c>
      <c r="F189" s="37">
        <v>119.11666666666667</v>
      </c>
      <c r="G189" s="38">
        <v>118.28333333333335</v>
      </c>
      <c r="H189" s="38">
        <v>117.11666666666667</v>
      </c>
      <c r="I189" s="38">
        <v>116.28333333333335</v>
      </c>
      <c r="J189" s="38">
        <v>120.28333333333335</v>
      </c>
      <c r="K189" s="38">
        <v>121.11666666666666</v>
      </c>
      <c r="L189" s="38">
        <v>122.28333333333335</v>
      </c>
      <c r="M189" s="28">
        <v>119.95</v>
      </c>
      <c r="N189" s="28">
        <v>117.95</v>
      </c>
      <c r="O189" s="39">
        <v>176247500</v>
      </c>
      <c r="P189" s="40">
        <v>-1.4788169464428458E-2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3380.25</v>
      </c>
      <c r="F190" s="37">
        <v>3364.6666666666665</v>
      </c>
      <c r="G190" s="38">
        <v>3345.6833333333329</v>
      </c>
      <c r="H190" s="38">
        <v>3311.1166666666663</v>
      </c>
      <c r="I190" s="38">
        <v>3292.1333333333328</v>
      </c>
      <c r="J190" s="38">
        <v>3399.2333333333331</v>
      </c>
      <c r="K190" s="38">
        <v>3418.2166666666667</v>
      </c>
      <c r="L190" s="38">
        <v>3452.7833333333333</v>
      </c>
      <c r="M190" s="28">
        <v>3383.65</v>
      </c>
      <c r="N190" s="28">
        <v>3330.1</v>
      </c>
      <c r="O190" s="39">
        <v>10804325</v>
      </c>
      <c r="P190" s="40">
        <v>1.6530830657775584E-2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1047.3499999999999</v>
      </c>
      <c r="F191" s="37">
        <v>1043.7166666666667</v>
      </c>
      <c r="G191" s="38">
        <v>1038.0333333333333</v>
      </c>
      <c r="H191" s="38">
        <v>1028.7166666666667</v>
      </c>
      <c r="I191" s="38">
        <v>1023.0333333333333</v>
      </c>
      <c r="J191" s="38">
        <v>1053.0333333333333</v>
      </c>
      <c r="K191" s="38">
        <v>1058.7166666666667</v>
      </c>
      <c r="L191" s="38">
        <v>1068.0333333333333</v>
      </c>
      <c r="M191" s="28">
        <v>1049.4000000000001</v>
      </c>
      <c r="N191" s="28">
        <v>1034.4000000000001</v>
      </c>
      <c r="O191" s="39">
        <v>12364800</v>
      </c>
      <c r="P191" s="40">
        <v>-8.8495575221238937E-3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2415.0500000000002</v>
      </c>
      <c r="F192" s="37">
        <v>2410.5166666666669</v>
      </c>
      <c r="G192" s="38">
        <v>2397.5333333333338</v>
      </c>
      <c r="H192" s="38">
        <v>2380.0166666666669</v>
      </c>
      <c r="I192" s="38">
        <v>2367.0333333333338</v>
      </c>
      <c r="J192" s="38">
        <v>2428.0333333333338</v>
      </c>
      <c r="K192" s="38">
        <v>2441.0166666666664</v>
      </c>
      <c r="L192" s="38">
        <v>2458.5333333333338</v>
      </c>
      <c r="M192" s="28">
        <v>2423.5</v>
      </c>
      <c r="N192" s="28">
        <v>2393</v>
      </c>
      <c r="O192" s="39">
        <v>8048250</v>
      </c>
      <c r="P192" s="40">
        <v>5.1279660621882431E-4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1588.4</v>
      </c>
      <c r="F193" s="37">
        <v>1583.1833333333334</v>
      </c>
      <c r="G193" s="38">
        <v>1576.4666666666667</v>
      </c>
      <c r="H193" s="38">
        <v>1564.5333333333333</v>
      </c>
      <c r="I193" s="38">
        <v>1557.8166666666666</v>
      </c>
      <c r="J193" s="38">
        <v>1595.1166666666668</v>
      </c>
      <c r="K193" s="38">
        <v>1601.8333333333335</v>
      </c>
      <c r="L193" s="38">
        <v>1613.7666666666669</v>
      </c>
      <c r="M193" s="28">
        <v>1589.9</v>
      </c>
      <c r="N193" s="28">
        <v>1571.25</v>
      </c>
      <c r="O193" s="39">
        <v>1676500</v>
      </c>
      <c r="P193" s="40">
        <v>-1.1206133883810086E-2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483</v>
      </c>
      <c r="F194" s="37">
        <v>480.95</v>
      </c>
      <c r="G194" s="38">
        <v>477.34999999999997</v>
      </c>
      <c r="H194" s="38">
        <v>471.7</v>
      </c>
      <c r="I194" s="38">
        <v>468.09999999999997</v>
      </c>
      <c r="J194" s="38">
        <v>486.59999999999997</v>
      </c>
      <c r="K194" s="38">
        <v>490.2</v>
      </c>
      <c r="L194" s="38">
        <v>495.84999999999997</v>
      </c>
      <c r="M194" s="28">
        <v>484.55</v>
      </c>
      <c r="N194" s="28">
        <v>475.3</v>
      </c>
      <c r="O194" s="39">
        <v>3529500</v>
      </c>
      <c r="P194" s="40">
        <v>2.8409090909090908E-2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1196.2</v>
      </c>
      <c r="F195" s="37">
        <v>1193.25</v>
      </c>
      <c r="G195" s="38">
        <v>1186.6500000000001</v>
      </c>
      <c r="H195" s="38">
        <v>1177.1000000000001</v>
      </c>
      <c r="I195" s="38">
        <v>1170.5000000000002</v>
      </c>
      <c r="J195" s="38">
        <v>1202.8</v>
      </c>
      <c r="K195" s="38">
        <v>1209.3999999999999</v>
      </c>
      <c r="L195" s="38">
        <v>1218.9499999999998</v>
      </c>
      <c r="M195" s="28">
        <v>1199.8499999999999</v>
      </c>
      <c r="N195" s="28">
        <v>1183.7</v>
      </c>
      <c r="O195" s="39">
        <v>5137200</v>
      </c>
      <c r="P195" s="40">
        <v>4.22237860661506E-3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990.45</v>
      </c>
      <c r="F196" s="37">
        <v>991.31666666666661</v>
      </c>
      <c r="G196" s="38">
        <v>978.13333333333321</v>
      </c>
      <c r="H196" s="38">
        <v>965.81666666666661</v>
      </c>
      <c r="I196" s="38">
        <v>952.63333333333321</v>
      </c>
      <c r="J196" s="38">
        <v>1003.6333333333332</v>
      </c>
      <c r="K196" s="38">
        <v>1016.8166666666666</v>
      </c>
      <c r="L196" s="38">
        <v>1029.1333333333332</v>
      </c>
      <c r="M196" s="28">
        <v>1004.5</v>
      </c>
      <c r="N196" s="28">
        <v>979</v>
      </c>
      <c r="O196" s="39">
        <v>7444500</v>
      </c>
      <c r="P196" s="40">
        <v>9.2047826912127536E-3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1609.6</v>
      </c>
      <c r="F197" s="37">
        <v>1609.25</v>
      </c>
      <c r="G197" s="38">
        <v>1600.85</v>
      </c>
      <c r="H197" s="38">
        <v>1592.1</v>
      </c>
      <c r="I197" s="38">
        <v>1583.6999999999998</v>
      </c>
      <c r="J197" s="38">
        <v>1618</v>
      </c>
      <c r="K197" s="38">
        <v>1626.4</v>
      </c>
      <c r="L197" s="38">
        <v>1635.15</v>
      </c>
      <c r="M197" s="28">
        <v>1617.65</v>
      </c>
      <c r="N197" s="28">
        <v>1600.5</v>
      </c>
      <c r="O197" s="39">
        <v>1242000</v>
      </c>
      <c r="P197" s="40">
        <v>2.5090789039286892E-2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7383.8</v>
      </c>
      <c r="F198" s="37">
        <v>7349.2833333333328</v>
      </c>
      <c r="G198" s="38">
        <v>7308.5666666666657</v>
      </c>
      <c r="H198" s="38">
        <v>7233.333333333333</v>
      </c>
      <c r="I198" s="38">
        <v>7192.6166666666659</v>
      </c>
      <c r="J198" s="38">
        <v>7424.5166666666655</v>
      </c>
      <c r="K198" s="38">
        <v>7465.2333333333327</v>
      </c>
      <c r="L198" s="38">
        <v>7540.4666666666653</v>
      </c>
      <c r="M198" s="28">
        <v>7390</v>
      </c>
      <c r="N198" s="28">
        <v>7274.05</v>
      </c>
      <c r="O198" s="39">
        <v>1977400</v>
      </c>
      <c r="P198" s="40">
        <v>-1.8319019014049545E-2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721.5</v>
      </c>
      <c r="F199" s="37">
        <v>719.9666666666667</v>
      </c>
      <c r="G199" s="38">
        <v>716.28333333333342</v>
      </c>
      <c r="H199" s="38">
        <v>711.06666666666672</v>
      </c>
      <c r="I199" s="38">
        <v>707.38333333333344</v>
      </c>
      <c r="J199" s="38">
        <v>725.18333333333339</v>
      </c>
      <c r="K199" s="38">
        <v>728.86666666666679</v>
      </c>
      <c r="L199" s="38">
        <v>734.08333333333337</v>
      </c>
      <c r="M199" s="28">
        <v>723.65</v>
      </c>
      <c r="N199" s="28">
        <v>714.75</v>
      </c>
      <c r="O199" s="39">
        <v>19461000</v>
      </c>
      <c r="P199" s="40">
        <v>-2.0864673948590491E-2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318.7</v>
      </c>
      <c r="F200" s="37">
        <v>317.21666666666664</v>
      </c>
      <c r="G200" s="38">
        <v>315.0333333333333</v>
      </c>
      <c r="H200" s="38">
        <v>311.36666666666667</v>
      </c>
      <c r="I200" s="38">
        <v>309.18333333333334</v>
      </c>
      <c r="J200" s="38">
        <v>320.88333333333327</v>
      </c>
      <c r="K200" s="38">
        <v>323.06666666666655</v>
      </c>
      <c r="L200" s="38">
        <v>326.73333333333323</v>
      </c>
      <c r="M200" s="28">
        <v>319.39999999999998</v>
      </c>
      <c r="N200" s="28">
        <v>313.55</v>
      </c>
      <c r="O200" s="39">
        <v>35468000</v>
      </c>
      <c r="P200" s="40">
        <v>-1.6888088268408015E-3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810.3</v>
      </c>
      <c r="F201" s="37">
        <v>810.11666666666667</v>
      </c>
      <c r="G201" s="38">
        <v>806.18333333333339</v>
      </c>
      <c r="H201" s="38">
        <v>802.06666666666672</v>
      </c>
      <c r="I201" s="38">
        <v>798.13333333333344</v>
      </c>
      <c r="J201" s="38">
        <v>814.23333333333335</v>
      </c>
      <c r="K201" s="38">
        <v>818.16666666666652</v>
      </c>
      <c r="L201" s="38">
        <v>822.2833333333333</v>
      </c>
      <c r="M201" s="28">
        <v>814.05</v>
      </c>
      <c r="N201" s="28">
        <v>806</v>
      </c>
      <c r="O201" s="39">
        <v>6470400</v>
      </c>
      <c r="P201" s="40">
        <v>-1.3718675690506676E-2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1446.05</v>
      </c>
      <c r="F202" s="37">
        <v>1454.2</v>
      </c>
      <c r="G202" s="38">
        <v>1428.1000000000001</v>
      </c>
      <c r="H202" s="38">
        <v>1410.15</v>
      </c>
      <c r="I202" s="38">
        <v>1384.0500000000002</v>
      </c>
      <c r="J202" s="38">
        <v>1472.15</v>
      </c>
      <c r="K202" s="38">
        <v>1498.25</v>
      </c>
      <c r="L202" s="38">
        <v>1516.2</v>
      </c>
      <c r="M202" s="28">
        <v>1480.3</v>
      </c>
      <c r="N202" s="28">
        <v>1436.25</v>
      </c>
      <c r="O202" s="39">
        <v>836500</v>
      </c>
      <c r="P202" s="40">
        <v>-1.1579818031430935E-2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396.95</v>
      </c>
      <c r="F203" s="37">
        <v>397.86666666666662</v>
      </c>
      <c r="G203" s="38">
        <v>393.23333333333323</v>
      </c>
      <c r="H203" s="38">
        <v>389.51666666666659</v>
      </c>
      <c r="I203" s="38">
        <v>384.88333333333321</v>
      </c>
      <c r="J203" s="38">
        <v>401.58333333333326</v>
      </c>
      <c r="K203" s="38">
        <v>406.21666666666658</v>
      </c>
      <c r="L203" s="38">
        <v>409.93333333333328</v>
      </c>
      <c r="M203" s="28">
        <v>402.5</v>
      </c>
      <c r="N203" s="28">
        <v>394.15</v>
      </c>
      <c r="O203" s="39">
        <v>45450000</v>
      </c>
      <c r="P203" s="40">
        <v>3.2227294406213802E-2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229</v>
      </c>
      <c r="F204" s="37">
        <v>229.13333333333333</v>
      </c>
      <c r="G204" s="38">
        <v>227.51666666666665</v>
      </c>
      <c r="H204" s="38">
        <v>226.03333333333333</v>
      </c>
      <c r="I204" s="38">
        <v>224.41666666666666</v>
      </c>
      <c r="J204" s="38">
        <v>230.61666666666665</v>
      </c>
      <c r="K204" s="38">
        <v>232.23333333333332</v>
      </c>
      <c r="L204" s="38">
        <v>233.71666666666664</v>
      </c>
      <c r="M204" s="28">
        <v>230.75</v>
      </c>
      <c r="N204" s="28">
        <v>227.65</v>
      </c>
      <c r="O204" s="39">
        <v>83472000</v>
      </c>
      <c r="P204" s="40">
        <v>5.4929170280427868E-3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432.75</v>
      </c>
      <c r="F205" s="37">
        <v>434.81666666666666</v>
      </c>
      <c r="G205" s="38">
        <v>428.73333333333335</v>
      </c>
      <c r="H205" s="38">
        <v>424.7166666666667</v>
      </c>
      <c r="I205" s="38">
        <v>418.63333333333338</v>
      </c>
      <c r="J205" s="38">
        <v>438.83333333333331</v>
      </c>
      <c r="K205" s="38">
        <v>444.91666666666669</v>
      </c>
      <c r="L205" s="38">
        <v>448.93333333333328</v>
      </c>
      <c r="M205" s="28">
        <v>440.9</v>
      </c>
      <c r="N205" s="28">
        <v>430.8</v>
      </c>
      <c r="O205" s="39">
        <v>9846000</v>
      </c>
      <c r="P205" s="40">
        <v>6.439742410303588E-3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G20" sqref="G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6" t="s">
        <v>16</v>
      </c>
      <c r="B8" s="368"/>
      <c r="C8" s="372" t="s">
        <v>20</v>
      </c>
      <c r="D8" s="372" t="s">
        <v>21</v>
      </c>
      <c r="E8" s="363" t="s">
        <v>22</v>
      </c>
      <c r="F8" s="364"/>
      <c r="G8" s="365"/>
      <c r="H8" s="363" t="s">
        <v>23</v>
      </c>
      <c r="I8" s="364"/>
      <c r="J8" s="365"/>
      <c r="K8" s="23"/>
      <c r="L8" s="50"/>
      <c r="M8" s="50"/>
      <c r="N8" s="1"/>
      <c r="O8" s="1"/>
    </row>
    <row r="9" spans="1:15" ht="36" customHeight="1">
      <c r="A9" s="370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18053.3</v>
      </c>
      <c r="D10" s="259">
        <v>18004.100000000002</v>
      </c>
      <c r="E10" s="259">
        <v>17936.150000000005</v>
      </c>
      <c r="F10" s="259">
        <v>17819.000000000004</v>
      </c>
      <c r="G10" s="259">
        <v>17751.050000000007</v>
      </c>
      <c r="H10" s="259">
        <v>18121.250000000004</v>
      </c>
      <c r="I10" s="259">
        <v>18189.2</v>
      </c>
      <c r="J10" s="259">
        <v>18306.350000000002</v>
      </c>
      <c r="K10" s="259">
        <v>18072.05</v>
      </c>
      <c r="L10" s="259">
        <v>17886.95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42235.05</v>
      </c>
      <c r="D11" s="259">
        <v>42159.983333333337</v>
      </c>
      <c r="E11" s="259">
        <v>41936.166666666672</v>
      </c>
      <c r="F11" s="259">
        <v>41637.283333333333</v>
      </c>
      <c r="G11" s="259">
        <v>41413.466666666667</v>
      </c>
      <c r="H11" s="259">
        <v>42458.866666666676</v>
      </c>
      <c r="I11" s="259">
        <v>42682.683333333342</v>
      </c>
      <c r="J11" s="259">
        <v>42981.56666666668</v>
      </c>
      <c r="K11" s="259">
        <v>42383.8</v>
      </c>
      <c r="L11" s="259">
        <v>41861.1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2811.1</v>
      </c>
      <c r="D12" s="232">
        <v>2804.75</v>
      </c>
      <c r="E12" s="232">
        <v>2795.35</v>
      </c>
      <c r="F12" s="232">
        <v>2779.6</v>
      </c>
      <c r="G12" s="232">
        <v>2770.2</v>
      </c>
      <c r="H12" s="232">
        <v>2820.5</v>
      </c>
      <c r="I12" s="232">
        <v>2829.8999999999996</v>
      </c>
      <c r="J12" s="232">
        <v>2845.65</v>
      </c>
      <c r="K12" s="232">
        <v>2814.15</v>
      </c>
      <c r="L12" s="232">
        <v>2789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5258.45</v>
      </c>
      <c r="D13" s="232">
        <v>5243.9000000000005</v>
      </c>
      <c r="E13" s="232">
        <v>5225.1000000000013</v>
      </c>
      <c r="F13" s="232">
        <v>5191.7500000000009</v>
      </c>
      <c r="G13" s="232">
        <v>5172.9500000000016</v>
      </c>
      <c r="H13" s="232">
        <v>5277.2500000000009</v>
      </c>
      <c r="I13" s="232">
        <v>5296.05</v>
      </c>
      <c r="J13" s="232">
        <v>5329.4000000000005</v>
      </c>
      <c r="K13" s="232">
        <v>5262.7</v>
      </c>
      <c r="L13" s="232">
        <v>5210.55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29498</v>
      </c>
      <c r="D14" s="232">
        <v>29425.316666666666</v>
      </c>
      <c r="E14" s="232">
        <v>29331.783333333333</v>
      </c>
      <c r="F14" s="232">
        <v>29165.566666666666</v>
      </c>
      <c r="G14" s="232">
        <v>29072.033333333333</v>
      </c>
      <c r="H14" s="232">
        <v>29591.533333333333</v>
      </c>
      <c r="I14" s="232">
        <v>29685.066666666666</v>
      </c>
      <c r="J14" s="232">
        <v>29851.283333333333</v>
      </c>
      <c r="K14" s="232">
        <v>29518.85</v>
      </c>
      <c r="L14" s="232">
        <v>29259.1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4434.05</v>
      </c>
      <c r="D15" s="232">
        <v>4423.8666666666668</v>
      </c>
      <c r="E15" s="232">
        <v>4409.1833333333334</v>
      </c>
      <c r="F15" s="232">
        <v>4384.3166666666666</v>
      </c>
      <c r="G15" s="232">
        <v>4369.6333333333332</v>
      </c>
      <c r="H15" s="232">
        <v>4448.7333333333336</v>
      </c>
      <c r="I15" s="232">
        <v>4463.4166666666679</v>
      </c>
      <c r="J15" s="232">
        <v>4488.2833333333338</v>
      </c>
      <c r="K15" s="232">
        <v>4438.55</v>
      </c>
      <c r="L15" s="232">
        <v>4399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8695.65</v>
      </c>
      <c r="D16" s="232">
        <v>8686.2666666666664</v>
      </c>
      <c r="E16" s="232">
        <v>8644.1333333333332</v>
      </c>
      <c r="F16" s="232">
        <v>8592.6166666666668</v>
      </c>
      <c r="G16" s="232">
        <v>8550.4833333333336</v>
      </c>
      <c r="H16" s="232">
        <v>8737.7833333333328</v>
      </c>
      <c r="I16" s="232">
        <v>8779.9166666666642</v>
      </c>
      <c r="J16" s="232">
        <v>8831.4333333333325</v>
      </c>
      <c r="K16" s="232">
        <v>8728.4</v>
      </c>
      <c r="L16" s="232">
        <v>8634.75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2874.95</v>
      </c>
      <c r="D17" s="232">
        <v>2868.9333333333329</v>
      </c>
      <c r="E17" s="232">
        <v>2841.016666666666</v>
      </c>
      <c r="F17" s="232">
        <v>2807.083333333333</v>
      </c>
      <c r="G17" s="232">
        <v>2779.1666666666661</v>
      </c>
      <c r="H17" s="232">
        <v>2902.8666666666659</v>
      </c>
      <c r="I17" s="232">
        <v>2930.7833333333328</v>
      </c>
      <c r="J17" s="232">
        <v>2964.7166666666658</v>
      </c>
      <c r="K17" s="231">
        <v>2896.85</v>
      </c>
      <c r="L17" s="231">
        <v>2835</v>
      </c>
      <c r="M17" s="231">
        <v>0.88724999999999998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2346</v>
      </c>
      <c r="D18" s="232">
        <v>2348.0333333333333</v>
      </c>
      <c r="E18" s="232">
        <v>2324.3666666666668</v>
      </c>
      <c r="F18" s="232">
        <v>2302.7333333333336</v>
      </c>
      <c r="G18" s="232">
        <v>2279.0666666666671</v>
      </c>
      <c r="H18" s="232">
        <v>2369.6666666666665</v>
      </c>
      <c r="I18" s="232">
        <v>2393.3333333333335</v>
      </c>
      <c r="J18" s="232">
        <v>2414.9666666666662</v>
      </c>
      <c r="K18" s="231">
        <v>2371.6999999999998</v>
      </c>
      <c r="L18" s="231">
        <v>2326.4</v>
      </c>
      <c r="M18" s="231">
        <v>2.3118099999999999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628</v>
      </c>
      <c r="D19" s="232">
        <v>626.69999999999993</v>
      </c>
      <c r="E19" s="232">
        <v>622.94999999999982</v>
      </c>
      <c r="F19" s="232">
        <v>617.89999999999986</v>
      </c>
      <c r="G19" s="232">
        <v>614.14999999999975</v>
      </c>
      <c r="H19" s="232">
        <v>631.74999999999989</v>
      </c>
      <c r="I19" s="232">
        <v>635.50000000000011</v>
      </c>
      <c r="J19" s="232">
        <v>640.54999999999995</v>
      </c>
      <c r="K19" s="231">
        <v>630.45000000000005</v>
      </c>
      <c r="L19" s="231">
        <v>621.65</v>
      </c>
      <c r="M19" s="231">
        <v>9.9566400000000002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21681.35</v>
      </c>
      <c r="D20" s="232">
        <v>21814.483333333334</v>
      </c>
      <c r="E20" s="232">
        <v>21479.066666666666</v>
      </c>
      <c r="F20" s="232">
        <v>21276.783333333333</v>
      </c>
      <c r="G20" s="232">
        <v>20941.366666666665</v>
      </c>
      <c r="H20" s="232">
        <v>22016.766666666666</v>
      </c>
      <c r="I20" s="232">
        <v>22352.183333333331</v>
      </c>
      <c r="J20" s="232">
        <v>22554.466666666667</v>
      </c>
      <c r="K20" s="231">
        <v>22149.9</v>
      </c>
      <c r="L20" s="231">
        <v>21612.2</v>
      </c>
      <c r="M20" s="231">
        <v>0.21736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3639.35</v>
      </c>
      <c r="D21" s="232">
        <v>3616.3833333333332</v>
      </c>
      <c r="E21" s="232">
        <v>3583.1666666666665</v>
      </c>
      <c r="F21" s="232">
        <v>3526.9833333333331</v>
      </c>
      <c r="G21" s="232">
        <v>3493.7666666666664</v>
      </c>
      <c r="H21" s="232">
        <v>3672.5666666666666</v>
      </c>
      <c r="I21" s="232">
        <v>3705.7833333333338</v>
      </c>
      <c r="J21" s="232">
        <v>3761.9666666666667</v>
      </c>
      <c r="K21" s="231">
        <v>3649.6</v>
      </c>
      <c r="L21" s="231">
        <v>3560.2</v>
      </c>
      <c r="M21" s="231">
        <v>16.683810000000001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2166.15</v>
      </c>
      <c r="D22" s="232">
        <v>2152.0499999999997</v>
      </c>
      <c r="E22" s="232">
        <v>2119.0999999999995</v>
      </c>
      <c r="F22" s="232">
        <v>2072.0499999999997</v>
      </c>
      <c r="G22" s="232">
        <v>2039.0999999999995</v>
      </c>
      <c r="H22" s="232">
        <v>2199.0999999999995</v>
      </c>
      <c r="I22" s="232">
        <v>2232.0499999999993</v>
      </c>
      <c r="J22" s="232">
        <v>2279.0999999999995</v>
      </c>
      <c r="K22" s="231">
        <v>2185</v>
      </c>
      <c r="L22" s="231">
        <v>2105</v>
      </c>
      <c r="M22" s="231">
        <v>58.149729999999998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784.75</v>
      </c>
      <c r="D23" s="232">
        <v>784.76666666666677</v>
      </c>
      <c r="E23" s="232">
        <v>778.08333333333348</v>
      </c>
      <c r="F23" s="232">
        <v>771.41666666666674</v>
      </c>
      <c r="G23" s="232">
        <v>764.73333333333346</v>
      </c>
      <c r="H23" s="232">
        <v>791.43333333333351</v>
      </c>
      <c r="I23" s="232">
        <v>798.11666666666667</v>
      </c>
      <c r="J23" s="232">
        <v>804.78333333333353</v>
      </c>
      <c r="K23" s="231">
        <v>791.45</v>
      </c>
      <c r="L23" s="231">
        <v>778.1</v>
      </c>
      <c r="M23" s="231">
        <v>29.486180000000001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3850</v>
      </c>
      <c r="D24" s="232">
        <v>3814.6833333333329</v>
      </c>
      <c r="E24" s="232">
        <v>3730.3666666666659</v>
      </c>
      <c r="F24" s="232">
        <v>3610.7333333333331</v>
      </c>
      <c r="G24" s="232">
        <v>3526.4166666666661</v>
      </c>
      <c r="H24" s="232">
        <v>3934.3166666666657</v>
      </c>
      <c r="I24" s="232">
        <v>4018.6333333333323</v>
      </c>
      <c r="J24" s="232">
        <v>4138.2666666666655</v>
      </c>
      <c r="K24" s="231">
        <v>3899</v>
      </c>
      <c r="L24" s="231">
        <v>3695.05</v>
      </c>
      <c r="M24" s="231">
        <v>7.32003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2725.05</v>
      </c>
      <c r="D25" s="232">
        <v>2726.8166666666671</v>
      </c>
      <c r="E25" s="232">
        <v>2674.6333333333341</v>
      </c>
      <c r="F25" s="232">
        <v>2624.2166666666672</v>
      </c>
      <c r="G25" s="232">
        <v>2572.0333333333342</v>
      </c>
      <c r="H25" s="232">
        <v>2777.233333333334</v>
      </c>
      <c r="I25" s="232">
        <v>2829.4166666666674</v>
      </c>
      <c r="J25" s="232">
        <v>2879.8333333333339</v>
      </c>
      <c r="K25" s="231">
        <v>2779</v>
      </c>
      <c r="L25" s="231">
        <v>2676.4</v>
      </c>
      <c r="M25" s="231">
        <v>8.0625099999999996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572.25</v>
      </c>
      <c r="D26" s="232">
        <v>571.5</v>
      </c>
      <c r="E26" s="232">
        <v>565.75</v>
      </c>
      <c r="F26" s="232">
        <v>559.25</v>
      </c>
      <c r="G26" s="232">
        <v>553.5</v>
      </c>
      <c r="H26" s="232">
        <v>578</v>
      </c>
      <c r="I26" s="232">
        <v>583.75</v>
      </c>
      <c r="J26" s="232">
        <v>590.25</v>
      </c>
      <c r="K26" s="231">
        <v>577.25</v>
      </c>
      <c r="L26" s="231">
        <v>565</v>
      </c>
      <c r="M26" s="231">
        <v>10.322179999999999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146.94999999999999</v>
      </c>
      <c r="D27" s="232">
        <v>146.41666666666666</v>
      </c>
      <c r="E27" s="232">
        <v>145.0333333333333</v>
      </c>
      <c r="F27" s="232">
        <v>143.11666666666665</v>
      </c>
      <c r="G27" s="232">
        <v>141.73333333333329</v>
      </c>
      <c r="H27" s="232">
        <v>148.33333333333331</v>
      </c>
      <c r="I27" s="232">
        <v>149.7166666666667</v>
      </c>
      <c r="J27" s="232">
        <v>151.63333333333333</v>
      </c>
      <c r="K27" s="231">
        <v>147.80000000000001</v>
      </c>
      <c r="L27" s="231">
        <v>144.5</v>
      </c>
      <c r="M27" s="231">
        <v>12.993639999999999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261.39999999999998</v>
      </c>
      <c r="D28" s="232">
        <v>263.15000000000003</v>
      </c>
      <c r="E28" s="232">
        <v>257.80000000000007</v>
      </c>
      <c r="F28" s="232">
        <v>254.20000000000005</v>
      </c>
      <c r="G28" s="232">
        <v>248.85000000000008</v>
      </c>
      <c r="H28" s="232">
        <v>266.75000000000006</v>
      </c>
      <c r="I28" s="232">
        <v>272.10000000000008</v>
      </c>
      <c r="J28" s="232">
        <v>275.70000000000005</v>
      </c>
      <c r="K28" s="231">
        <v>268.5</v>
      </c>
      <c r="L28" s="231">
        <v>259.55</v>
      </c>
      <c r="M28" s="231">
        <v>36.976669999999999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3034.75</v>
      </c>
      <c r="D29" s="232">
        <v>3031.1666666666665</v>
      </c>
      <c r="E29" s="232">
        <v>3012.1333333333332</v>
      </c>
      <c r="F29" s="232">
        <v>2989.5166666666669</v>
      </c>
      <c r="G29" s="232">
        <v>2970.4833333333336</v>
      </c>
      <c r="H29" s="232">
        <v>3053.7833333333328</v>
      </c>
      <c r="I29" s="232">
        <v>3072.8166666666666</v>
      </c>
      <c r="J29" s="232">
        <v>3095.4333333333325</v>
      </c>
      <c r="K29" s="231">
        <v>3050.2</v>
      </c>
      <c r="L29" s="231">
        <v>3008.55</v>
      </c>
      <c r="M29" s="231">
        <v>0.187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517.5</v>
      </c>
      <c r="D30" s="232">
        <v>516.43333333333328</v>
      </c>
      <c r="E30" s="232">
        <v>512.36666666666656</v>
      </c>
      <c r="F30" s="232">
        <v>507.23333333333329</v>
      </c>
      <c r="G30" s="232">
        <v>503.16666666666657</v>
      </c>
      <c r="H30" s="232">
        <v>521.56666666666661</v>
      </c>
      <c r="I30" s="232">
        <v>525.63333333333344</v>
      </c>
      <c r="J30" s="232">
        <v>530.76666666666654</v>
      </c>
      <c r="K30" s="231">
        <v>520.5</v>
      </c>
      <c r="L30" s="231">
        <v>511.3</v>
      </c>
      <c r="M30" s="231">
        <v>23.462520000000001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4322.8500000000004</v>
      </c>
      <c r="D31" s="232">
        <v>4311.4333333333334</v>
      </c>
      <c r="E31" s="232">
        <v>4286.416666666667</v>
      </c>
      <c r="F31" s="232">
        <v>4249.9833333333336</v>
      </c>
      <c r="G31" s="232">
        <v>4224.9666666666672</v>
      </c>
      <c r="H31" s="232">
        <v>4347.8666666666668</v>
      </c>
      <c r="I31" s="232">
        <v>4372.8833333333332</v>
      </c>
      <c r="J31" s="232">
        <v>4409.3166666666666</v>
      </c>
      <c r="K31" s="231">
        <v>4336.45</v>
      </c>
      <c r="L31" s="231">
        <v>4275</v>
      </c>
      <c r="M31" s="231">
        <v>2.9449999999999998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146.85</v>
      </c>
      <c r="D32" s="232">
        <v>146.54999999999998</v>
      </c>
      <c r="E32" s="232">
        <v>145.64999999999998</v>
      </c>
      <c r="F32" s="232">
        <v>144.44999999999999</v>
      </c>
      <c r="G32" s="232">
        <v>143.54999999999998</v>
      </c>
      <c r="H32" s="232">
        <v>147.74999999999997</v>
      </c>
      <c r="I32" s="232">
        <v>148.65</v>
      </c>
      <c r="J32" s="232">
        <v>149.84999999999997</v>
      </c>
      <c r="K32" s="231">
        <v>147.44999999999999</v>
      </c>
      <c r="L32" s="231">
        <v>145.35</v>
      </c>
      <c r="M32" s="231">
        <v>64.450530000000001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2940.9</v>
      </c>
      <c r="D33" s="232">
        <v>2932.2999999999997</v>
      </c>
      <c r="E33" s="232">
        <v>2919.7499999999995</v>
      </c>
      <c r="F33" s="232">
        <v>2898.6</v>
      </c>
      <c r="G33" s="232">
        <v>2886.0499999999997</v>
      </c>
      <c r="H33" s="232">
        <v>2953.4499999999994</v>
      </c>
      <c r="I33" s="232">
        <v>2965.9999999999995</v>
      </c>
      <c r="J33" s="232">
        <v>2987.1499999999992</v>
      </c>
      <c r="K33" s="231">
        <v>2944.85</v>
      </c>
      <c r="L33" s="231">
        <v>2911.15</v>
      </c>
      <c r="M33" s="231">
        <v>7.1648899999999998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1988.9</v>
      </c>
      <c r="D34" s="232">
        <v>1977.5333333333335</v>
      </c>
      <c r="E34" s="232">
        <v>1952.916666666667</v>
      </c>
      <c r="F34" s="232">
        <v>1916.9333333333334</v>
      </c>
      <c r="G34" s="232">
        <v>1892.3166666666668</v>
      </c>
      <c r="H34" s="232">
        <v>2013.5166666666671</v>
      </c>
      <c r="I34" s="232">
        <v>2038.1333333333334</v>
      </c>
      <c r="J34" s="232">
        <v>2074.1166666666672</v>
      </c>
      <c r="K34" s="231">
        <v>2002.15</v>
      </c>
      <c r="L34" s="231">
        <v>1941.55</v>
      </c>
      <c r="M34" s="231">
        <v>6.4371799999999997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442.8</v>
      </c>
      <c r="D35" s="232">
        <v>442.9666666666667</v>
      </c>
      <c r="E35" s="232">
        <v>438.58333333333337</v>
      </c>
      <c r="F35" s="232">
        <v>434.36666666666667</v>
      </c>
      <c r="G35" s="232">
        <v>429.98333333333335</v>
      </c>
      <c r="H35" s="232">
        <v>447.18333333333339</v>
      </c>
      <c r="I35" s="232">
        <v>451.56666666666672</v>
      </c>
      <c r="J35" s="232">
        <v>455.78333333333342</v>
      </c>
      <c r="K35" s="231">
        <v>447.35</v>
      </c>
      <c r="L35" s="231">
        <v>438.75</v>
      </c>
      <c r="M35" s="231">
        <v>8.2075399999999998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3689.8</v>
      </c>
      <c r="D36" s="232">
        <v>3699.5499999999997</v>
      </c>
      <c r="E36" s="232">
        <v>3665.2499999999995</v>
      </c>
      <c r="F36" s="232">
        <v>3640.7</v>
      </c>
      <c r="G36" s="232">
        <v>3606.3999999999996</v>
      </c>
      <c r="H36" s="232">
        <v>3724.0999999999995</v>
      </c>
      <c r="I36" s="232">
        <v>3758.3999999999996</v>
      </c>
      <c r="J36" s="232">
        <v>3782.9499999999994</v>
      </c>
      <c r="K36" s="231">
        <v>3733.85</v>
      </c>
      <c r="L36" s="231">
        <v>3675</v>
      </c>
      <c r="M36" s="231">
        <v>4.6394700000000002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917.7</v>
      </c>
      <c r="D37" s="232">
        <v>914.70000000000016</v>
      </c>
      <c r="E37" s="232">
        <v>909.70000000000027</v>
      </c>
      <c r="F37" s="232">
        <v>901.70000000000016</v>
      </c>
      <c r="G37" s="232">
        <v>896.70000000000027</v>
      </c>
      <c r="H37" s="232">
        <v>922.70000000000027</v>
      </c>
      <c r="I37" s="232">
        <v>927.7</v>
      </c>
      <c r="J37" s="232">
        <v>935.70000000000027</v>
      </c>
      <c r="K37" s="231">
        <v>919.7</v>
      </c>
      <c r="L37" s="231">
        <v>906.7</v>
      </c>
      <c r="M37" s="231">
        <v>69.049599999999998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3606.95</v>
      </c>
      <c r="D38" s="232">
        <v>3595.9333333333329</v>
      </c>
      <c r="E38" s="232">
        <v>3579.1666666666661</v>
      </c>
      <c r="F38" s="232">
        <v>3551.3833333333332</v>
      </c>
      <c r="G38" s="232">
        <v>3534.6166666666663</v>
      </c>
      <c r="H38" s="232">
        <v>3623.7166666666658</v>
      </c>
      <c r="I38" s="232">
        <v>3640.4833333333331</v>
      </c>
      <c r="J38" s="232">
        <v>3668.2666666666655</v>
      </c>
      <c r="K38" s="231">
        <v>3612.7</v>
      </c>
      <c r="L38" s="231">
        <v>3568.15</v>
      </c>
      <c r="M38" s="231">
        <v>1.0646500000000001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5984.95</v>
      </c>
      <c r="D39" s="232">
        <v>5981.6333333333341</v>
      </c>
      <c r="E39" s="232">
        <v>5943.3166666666684</v>
      </c>
      <c r="F39" s="232">
        <v>5901.6833333333343</v>
      </c>
      <c r="G39" s="232">
        <v>5863.3666666666686</v>
      </c>
      <c r="H39" s="232">
        <v>6023.2666666666682</v>
      </c>
      <c r="I39" s="232">
        <v>6061.5833333333339</v>
      </c>
      <c r="J39" s="232">
        <v>6103.2166666666681</v>
      </c>
      <c r="K39" s="231">
        <v>6019.95</v>
      </c>
      <c r="L39" s="231">
        <v>5940</v>
      </c>
      <c r="M39" s="231">
        <v>8.1700499999999998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1372.9</v>
      </c>
      <c r="D40" s="232">
        <v>1372.8166666666666</v>
      </c>
      <c r="E40" s="232">
        <v>1354.0333333333333</v>
      </c>
      <c r="F40" s="232">
        <v>1335.1666666666667</v>
      </c>
      <c r="G40" s="232">
        <v>1316.3833333333334</v>
      </c>
      <c r="H40" s="232">
        <v>1391.6833333333332</v>
      </c>
      <c r="I40" s="232">
        <v>1410.4666666666665</v>
      </c>
      <c r="J40" s="232">
        <v>1429.333333333333</v>
      </c>
      <c r="K40" s="231">
        <v>1391.6</v>
      </c>
      <c r="L40" s="231">
        <v>1353.95</v>
      </c>
      <c r="M40" s="231">
        <v>36.818019999999997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5693.65</v>
      </c>
      <c r="D41" s="232">
        <v>5738.25</v>
      </c>
      <c r="E41" s="232">
        <v>5611.4</v>
      </c>
      <c r="F41" s="232">
        <v>5529.15</v>
      </c>
      <c r="G41" s="232">
        <v>5402.2999999999993</v>
      </c>
      <c r="H41" s="232">
        <v>5820.5</v>
      </c>
      <c r="I41" s="232">
        <v>5947.35</v>
      </c>
      <c r="J41" s="232">
        <v>6029.6</v>
      </c>
      <c r="K41" s="231">
        <v>5865.1</v>
      </c>
      <c r="L41" s="231">
        <v>5656</v>
      </c>
      <c r="M41" s="231">
        <v>0.45506000000000002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2240.75</v>
      </c>
      <c r="D42" s="232">
        <v>2235.0833333333335</v>
      </c>
      <c r="E42" s="232">
        <v>2221.166666666667</v>
      </c>
      <c r="F42" s="232">
        <v>2201.5833333333335</v>
      </c>
      <c r="G42" s="232">
        <v>2187.666666666667</v>
      </c>
      <c r="H42" s="232">
        <v>2254.666666666667</v>
      </c>
      <c r="I42" s="232">
        <v>2268.5833333333339</v>
      </c>
      <c r="J42" s="232">
        <v>2288.166666666667</v>
      </c>
      <c r="K42" s="231">
        <v>2249</v>
      </c>
      <c r="L42" s="231">
        <v>2215.5</v>
      </c>
      <c r="M42" s="231">
        <v>3.4479299999999999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240.15</v>
      </c>
      <c r="D43" s="232">
        <v>239.69999999999996</v>
      </c>
      <c r="E43" s="232">
        <v>238.14999999999992</v>
      </c>
      <c r="F43" s="232">
        <v>236.14999999999995</v>
      </c>
      <c r="G43" s="232">
        <v>234.59999999999991</v>
      </c>
      <c r="H43" s="232">
        <v>241.69999999999993</v>
      </c>
      <c r="I43" s="232">
        <v>243.24999999999994</v>
      </c>
      <c r="J43" s="232">
        <v>245.24999999999994</v>
      </c>
      <c r="K43" s="231">
        <v>241.25</v>
      </c>
      <c r="L43" s="231">
        <v>237.7</v>
      </c>
      <c r="M43" s="231">
        <v>28.164259999999999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181.8</v>
      </c>
      <c r="D44" s="232">
        <v>182.61666666666667</v>
      </c>
      <c r="E44" s="232">
        <v>178.48333333333335</v>
      </c>
      <c r="F44" s="232">
        <v>175.16666666666669</v>
      </c>
      <c r="G44" s="232">
        <v>171.03333333333336</v>
      </c>
      <c r="H44" s="232">
        <v>185.93333333333334</v>
      </c>
      <c r="I44" s="232">
        <v>190.06666666666666</v>
      </c>
      <c r="J44" s="232">
        <v>193.38333333333333</v>
      </c>
      <c r="K44" s="231">
        <v>186.75</v>
      </c>
      <c r="L44" s="231">
        <v>179.3</v>
      </c>
      <c r="M44" s="231">
        <v>183.80190999999999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93.4</v>
      </c>
      <c r="D45" s="232">
        <v>94.350000000000009</v>
      </c>
      <c r="E45" s="232">
        <v>88.700000000000017</v>
      </c>
      <c r="F45" s="232">
        <v>84.000000000000014</v>
      </c>
      <c r="G45" s="232">
        <v>78.350000000000023</v>
      </c>
      <c r="H45" s="232">
        <v>99.050000000000011</v>
      </c>
      <c r="I45" s="232">
        <v>104.70000000000002</v>
      </c>
      <c r="J45" s="232">
        <v>109.4</v>
      </c>
      <c r="K45" s="231">
        <v>100</v>
      </c>
      <c r="L45" s="231">
        <v>89.65</v>
      </c>
      <c r="M45" s="231">
        <v>704.66402000000005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1584.4</v>
      </c>
      <c r="D46" s="232">
        <v>1579.7333333333333</v>
      </c>
      <c r="E46" s="232">
        <v>1569.9166666666667</v>
      </c>
      <c r="F46" s="232">
        <v>1555.4333333333334</v>
      </c>
      <c r="G46" s="232">
        <v>1545.6166666666668</v>
      </c>
      <c r="H46" s="232">
        <v>1594.2166666666667</v>
      </c>
      <c r="I46" s="232">
        <v>1604.0333333333333</v>
      </c>
      <c r="J46" s="232">
        <v>1618.5166666666667</v>
      </c>
      <c r="K46" s="231">
        <v>1589.55</v>
      </c>
      <c r="L46" s="231">
        <v>1565.25</v>
      </c>
      <c r="M46" s="231">
        <v>1.69672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567.70000000000005</v>
      </c>
      <c r="D47" s="232">
        <v>565.85</v>
      </c>
      <c r="E47" s="232">
        <v>561.85</v>
      </c>
      <c r="F47" s="232">
        <v>556</v>
      </c>
      <c r="G47" s="232">
        <v>552</v>
      </c>
      <c r="H47" s="232">
        <v>571.70000000000005</v>
      </c>
      <c r="I47" s="232">
        <v>575.70000000000005</v>
      </c>
      <c r="J47" s="232">
        <v>581.55000000000007</v>
      </c>
      <c r="K47" s="231">
        <v>569.85</v>
      </c>
      <c r="L47" s="231">
        <v>560</v>
      </c>
      <c r="M47" s="231">
        <v>6.9558600000000004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102.9</v>
      </c>
      <c r="D48" s="232">
        <v>102.46666666666665</v>
      </c>
      <c r="E48" s="232">
        <v>101.93333333333331</v>
      </c>
      <c r="F48" s="232">
        <v>100.96666666666665</v>
      </c>
      <c r="G48" s="232">
        <v>100.43333333333331</v>
      </c>
      <c r="H48" s="232">
        <v>103.43333333333331</v>
      </c>
      <c r="I48" s="232">
        <v>103.96666666666664</v>
      </c>
      <c r="J48" s="232">
        <v>104.93333333333331</v>
      </c>
      <c r="K48" s="231">
        <v>103</v>
      </c>
      <c r="L48" s="231">
        <v>101.5</v>
      </c>
      <c r="M48" s="231">
        <v>117.6203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865.05</v>
      </c>
      <c r="D49" s="232">
        <v>864.31666666666661</v>
      </c>
      <c r="E49" s="232">
        <v>859.73333333333323</v>
      </c>
      <c r="F49" s="232">
        <v>854.41666666666663</v>
      </c>
      <c r="G49" s="232">
        <v>849.83333333333326</v>
      </c>
      <c r="H49" s="232">
        <v>869.63333333333321</v>
      </c>
      <c r="I49" s="232">
        <v>874.2166666666667</v>
      </c>
      <c r="J49" s="232">
        <v>879.53333333333319</v>
      </c>
      <c r="K49" s="231">
        <v>868.9</v>
      </c>
      <c r="L49" s="231">
        <v>859</v>
      </c>
      <c r="M49" s="231">
        <v>9.5503099999999996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79.8</v>
      </c>
      <c r="D50" s="232">
        <v>79.5</v>
      </c>
      <c r="E50" s="232">
        <v>78.8</v>
      </c>
      <c r="F50" s="232">
        <v>77.8</v>
      </c>
      <c r="G50" s="232">
        <v>77.099999999999994</v>
      </c>
      <c r="H50" s="232">
        <v>80.5</v>
      </c>
      <c r="I50" s="232">
        <v>81.199999999999989</v>
      </c>
      <c r="J50" s="232">
        <v>82.2</v>
      </c>
      <c r="K50" s="231">
        <v>80.2</v>
      </c>
      <c r="L50" s="231">
        <v>78.5</v>
      </c>
      <c r="M50" s="231">
        <v>96.591040000000007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348.4</v>
      </c>
      <c r="D51" s="232">
        <v>348.40000000000003</v>
      </c>
      <c r="E51" s="232">
        <v>345.45000000000005</v>
      </c>
      <c r="F51" s="232">
        <v>342.5</v>
      </c>
      <c r="G51" s="232">
        <v>339.55</v>
      </c>
      <c r="H51" s="232">
        <v>351.35000000000008</v>
      </c>
      <c r="I51" s="232">
        <v>354.3</v>
      </c>
      <c r="J51" s="232">
        <v>357.25000000000011</v>
      </c>
      <c r="K51" s="231">
        <v>351.35</v>
      </c>
      <c r="L51" s="231">
        <v>345.45</v>
      </c>
      <c r="M51" s="231">
        <v>17.387830000000001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765.7</v>
      </c>
      <c r="D52" s="232">
        <v>764.44999999999993</v>
      </c>
      <c r="E52" s="232">
        <v>759.99999999999989</v>
      </c>
      <c r="F52" s="232">
        <v>754.3</v>
      </c>
      <c r="G52" s="232">
        <v>749.84999999999991</v>
      </c>
      <c r="H52" s="232">
        <v>770.14999999999986</v>
      </c>
      <c r="I52" s="232">
        <v>774.59999999999991</v>
      </c>
      <c r="J52" s="232">
        <v>780.29999999999984</v>
      </c>
      <c r="K52" s="231">
        <v>768.9</v>
      </c>
      <c r="L52" s="231">
        <v>758.75</v>
      </c>
      <c r="M52" s="231">
        <v>65.944280000000006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249.35</v>
      </c>
      <c r="D53" s="232">
        <v>249.4666666666667</v>
      </c>
      <c r="E53" s="232">
        <v>247.43333333333339</v>
      </c>
      <c r="F53" s="232">
        <v>245.51666666666671</v>
      </c>
      <c r="G53" s="232">
        <v>243.48333333333341</v>
      </c>
      <c r="H53" s="232">
        <v>251.38333333333338</v>
      </c>
      <c r="I53" s="232">
        <v>253.41666666666669</v>
      </c>
      <c r="J53" s="232">
        <v>255.33333333333337</v>
      </c>
      <c r="K53" s="231">
        <v>251.5</v>
      </c>
      <c r="L53" s="231">
        <v>247.55</v>
      </c>
      <c r="M53" s="231">
        <v>9.1890900000000002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16999.05</v>
      </c>
      <c r="D54" s="232">
        <v>17010.333333333332</v>
      </c>
      <c r="E54" s="232">
        <v>16899.716666666664</v>
      </c>
      <c r="F54" s="232">
        <v>16800.383333333331</v>
      </c>
      <c r="G54" s="232">
        <v>16689.766666666663</v>
      </c>
      <c r="H54" s="232">
        <v>17109.666666666664</v>
      </c>
      <c r="I54" s="232">
        <v>17220.283333333333</v>
      </c>
      <c r="J54" s="232">
        <v>17319.616666666665</v>
      </c>
      <c r="K54" s="231">
        <v>17120.95</v>
      </c>
      <c r="L54" s="231">
        <v>16911</v>
      </c>
      <c r="M54" s="231">
        <v>6.812E-2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4362.05</v>
      </c>
      <c r="D55" s="232">
        <v>4342.25</v>
      </c>
      <c r="E55" s="232">
        <v>4311.55</v>
      </c>
      <c r="F55" s="232">
        <v>4261.05</v>
      </c>
      <c r="G55" s="232">
        <v>4230.3500000000004</v>
      </c>
      <c r="H55" s="232">
        <v>4392.75</v>
      </c>
      <c r="I55" s="232">
        <v>4423.4500000000007</v>
      </c>
      <c r="J55" s="232">
        <v>4473.95</v>
      </c>
      <c r="K55" s="231">
        <v>4372.95</v>
      </c>
      <c r="L55" s="231">
        <v>4291.75</v>
      </c>
      <c r="M55" s="231">
        <v>1.69798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319.60000000000002</v>
      </c>
      <c r="D56" s="232">
        <v>319.16666666666669</v>
      </c>
      <c r="E56" s="232">
        <v>312.48333333333335</v>
      </c>
      <c r="F56" s="232">
        <v>305.36666666666667</v>
      </c>
      <c r="G56" s="232">
        <v>298.68333333333334</v>
      </c>
      <c r="H56" s="232">
        <v>326.28333333333336</v>
      </c>
      <c r="I56" s="232">
        <v>332.96666666666664</v>
      </c>
      <c r="J56" s="232">
        <v>340.08333333333337</v>
      </c>
      <c r="K56" s="231">
        <v>325.85000000000002</v>
      </c>
      <c r="L56" s="231">
        <v>312.05</v>
      </c>
      <c r="M56" s="231">
        <v>87.125339999999994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681.4</v>
      </c>
      <c r="D57" s="232">
        <v>683.9</v>
      </c>
      <c r="E57" s="232">
        <v>672.8</v>
      </c>
      <c r="F57" s="232">
        <v>664.19999999999993</v>
      </c>
      <c r="G57" s="232">
        <v>653.09999999999991</v>
      </c>
      <c r="H57" s="232">
        <v>692.5</v>
      </c>
      <c r="I57" s="232">
        <v>703.60000000000014</v>
      </c>
      <c r="J57" s="232">
        <v>712.2</v>
      </c>
      <c r="K57" s="231">
        <v>695</v>
      </c>
      <c r="L57" s="231">
        <v>675.3</v>
      </c>
      <c r="M57" s="231">
        <v>17.467870000000001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1069.0999999999999</v>
      </c>
      <c r="D58" s="232">
        <v>1064.5166666666667</v>
      </c>
      <c r="E58" s="232">
        <v>1057.9333333333334</v>
      </c>
      <c r="F58" s="232">
        <v>1046.7666666666667</v>
      </c>
      <c r="G58" s="232">
        <v>1040.1833333333334</v>
      </c>
      <c r="H58" s="232">
        <v>1075.6833333333334</v>
      </c>
      <c r="I58" s="232">
        <v>1082.2666666666669</v>
      </c>
      <c r="J58" s="232">
        <v>1093.4333333333334</v>
      </c>
      <c r="K58" s="231">
        <v>1071.0999999999999</v>
      </c>
      <c r="L58" s="231">
        <v>1053.3499999999999</v>
      </c>
      <c r="M58" s="231">
        <v>7.62941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1435.9</v>
      </c>
      <c r="D59" s="232">
        <v>1438.3833333333332</v>
      </c>
      <c r="E59" s="232">
        <v>1423.6666666666665</v>
      </c>
      <c r="F59" s="232">
        <v>1411.4333333333334</v>
      </c>
      <c r="G59" s="232">
        <v>1396.7166666666667</v>
      </c>
      <c r="H59" s="232">
        <v>1450.6166666666663</v>
      </c>
      <c r="I59" s="232">
        <v>1465.333333333333</v>
      </c>
      <c r="J59" s="232">
        <v>1477.5666666666662</v>
      </c>
      <c r="K59" s="231">
        <v>1453.1</v>
      </c>
      <c r="L59" s="231">
        <v>1426.15</v>
      </c>
      <c r="M59" s="231">
        <v>0.33579999999999999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213.1</v>
      </c>
      <c r="D60" s="232">
        <v>213.11666666666667</v>
      </c>
      <c r="E60" s="232">
        <v>211.08333333333334</v>
      </c>
      <c r="F60" s="232">
        <v>209.06666666666666</v>
      </c>
      <c r="G60" s="232">
        <v>207.03333333333333</v>
      </c>
      <c r="H60" s="232">
        <v>215.13333333333335</v>
      </c>
      <c r="I60" s="232">
        <v>217.16666666666666</v>
      </c>
      <c r="J60" s="232">
        <v>219.18333333333337</v>
      </c>
      <c r="K60" s="231">
        <v>215.15</v>
      </c>
      <c r="L60" s="231">
        <v>211.1</v>
      </c>
      <c r="M60" s="231">
        <v>58.717579999999998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3918</v>
      </c>
      <c r="D61" s="232">
        <v>3911.7166666666667</v>
      </c>
      <c r="E61" s="232">
        <v>3886.4833333333336</v>
      </c>
      <c r="F61" s="232">
        <v>3854.9666666666667</v>
      </c>
      <c r="G61" s="232">
        <v>3829.7333333333336</v>
      </c>
      <c r="H61" s="232">
        <v>3943.2333333333336</v>
      </c>
      <c r="I61" s="232">
        <v>3968.4666666666662</v>
      </c>
      <c r="J61" s="232">
        <v>3999.9833333333336</v>
      </c>
      <c r="K61" s="231">
        <v>3936.95</v>
      </c>
      <c r="L61" s="231">
        <v>3880.2</v>
      </c>
      <c r="M61" s="231">
        <v>1.39585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1499.95</v>
      </c>
      <c r="D62" s="232">
        <v>1497.1666666666667</v>
      </c>
      <c r="E62" s="232">
        <v>1487.3833333333334</v>
      </c>
      <c r="F62" s="232">
        <v>1474.8166666666666</v>
      </c>
      <c r="G62" s="232">
        <v>1465.0333333333333</v>
      </c>
      <c r="H62" s="232">
        <v>1509.7333333333336</v>
      </c>
      <c r="I62" s="232">
        <v>1519.5166666666669</v>
      </c>
      <c r="J62" s="232">
        <v>1532.0833333333337</v>
      </c>
      <c r="K62" s="231">
        <v>1506.95</v>
      </c>
      <c r="L62" s="231">
        <v>1484.6</v>
      </c>
      <c r="M62" s="231">
        <v>4.5036300000000002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695.45</v>
      </c>
      <c r="D63" s="232">
        <v>697.5333333333333</v>
      </c>
      <c r="E63" s="232">
        <v>689.06666666666661</v>
      </c>
      <c r="F63" s="232">
        <v>682.68333333333328</v>
      </c>
      <c r="G63" s="232">
        <v>674.21666666666658</v>
      </c>
      <c r="H63" s="232">
        <v>703.91666666666663</v>
      </c>
      <c r="I63" s="232">
        <v>712.38333333333333</v>
      </c>
      <c r="J63" s="232">
        <v>718.76666666666665</v>
      </c>
      <c r="K63" s="231">
        <v>706</v>
      </c>
      <c r="L63" s="231">
        <v>691.15</v>
      </c>
      <c r="M63" s="231">
        <v>19.9786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885.6</v>
      </c>
      <c r="D64" s="232">
        <v>881.91666666666663</v>
      </c>
      <c r="E64" s="232">
        <v>876.88333333333321</v>
      </c>
      <c r="F64" s="232">
        <v>868.16666666666663</v>
      </c>
      <c r="G64" s="232">
        <v>863.13333333333321</v>
      </c>
      <c r="H64" s="232">
        <v>890.63333333333321</v>
      </c>
      <c r="I64" s="232">
        <v>895.66666666666674</v>
      </c>
      <c r="J64" s="232">
        <v>904.38333333333321</v>
      </c>
      <c r="K64" s="231">
        <v>886.95</v>
      </c>
      <c r="L64" s="231">
        <v>873.2</v>
      </c>
      <c r="M64" s="231">
        <v>1.22319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324.05</v>
      </c>
      <c r="D65" s="232">
        <v>325.0333333333333</v>
      </c>
      <c r="E65" s="232">
        <v>320.06666666666661</v>
      </c>
      <c r="F65" s="232">
        <v>316.08333333333331</v>
      </c>
      <c r="G65" s="232">
        <v>311.11666666666662</v>
      </c>
      <c r="H65" s="232">
        <v>329.01666666666659</v>
      </c>
      <c r="I65" s="232">
        <v>333.98333333333329</v>
      </c>
      <c r="J65" s="232">
        <v>337.96666666666658</v>
      </c>
      <c r="K65" s="231">
        <v>330</v>
      </c>
      <c r="L65" s="231">
        <v>321.05</v>
      </c>
      <c r="M65" s="231">
        <v>19.411850000000001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1483.2</v>
      </c>
      <c r="D66" s="232">
        <v>1475.4166666666667</v>
      </c>
      <c r="E66" s="232">
        <v>1455.8333333333335</v>
      </c>
      <c r="F66" s="232">
        <v>1428.4666666666667</v>
      </c>
      <c r="G66" s="232">
        <v>1408.8833333333334</v>
      </c>
      <c r="H66" s="232">
        <v>1502.7833333333335</v>
      </c>
      <c r="I66" s="232">
        <v>1522.366666666667</v>
      </c>
      <c r="J66" s="232">
        <v>1549.7333333333336</v>
      </c>
      <c r="K66" s="231">
        <v>1495</v>
      </c>
      <c r="L66" s="231">
        <v>1448.05</v>
      </c>
      <c r="M66" s="231">
        <v>4.6786199999999996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375.4</v>
      </c>
      <c r="D67" s="232">
        <v>373.45</v>
      </c>
      <c r="E67" s="232">
        <v>371</v>
      </c>
      <c r="F67" s="232">
        <v>366.6</v>
      </c>
      <c r="G67" s="232">
        <v>364.15000000000003</v>
      </c>
      <c r="H67" s="232">
        <v>377.84999999999997</v>
      </c>
      <c r="I67" s="232">
        <v>380.2999999999999</v>
      </c>
      <c r="J67" s="232">
        <v>384.69999999999993</v>
      </c>
      <c r="K67" s="231">
        <v>375.9</v>
      </c>
      <c r="L67" s="231">
        <v>369.05</v>
      </c>
      <c r="M67" s="231">
        <v>19.77186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556.54999999999995</v>
      </c>
      <c r="D68" s="232">
        <v>555.2833333333333</v>
      </c>
      <c r="E68" s="232">
        <v>551.31666666666661</v>
      </c>
      <c r="F68" s="232">
        <v>546.08333333333326</v>
      </c>
      <c r="G68" s="232">
        <v>542.11666666666656</v>
      </c>
      <c r="H68" s="232">
        <v>560.51666666666665</v>
      </c>
      <c r="I68" s="232">
        <v>564.48333333333335</v>
      </c>
      <c r="J68" s="232">
        <v>569.7166666666667</v>
      </c>
      <c r="K68" s="231">
        <v>559.25</v>
      </c>
      <c r="L68" s="231">
        <v>550.04999999999995</v>
      </c>
      <c r="M68" s="231">
        <v>12.28285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1905.6</v>
      </c>
      <c r="D69" s="232">
        <v>1895.3333333333333</v>
      </c>
      <c r="E69" s="232">
        <v>1880.4666666666665</v>
      </c>
      <c r="F69" s="232">
        <v>1855.3333333333333</v>
      </c>
      <c r="G69" s="232">
        <v>1840.4666666666665</v>
      </c>
      <c r="H69" s="232">
        <v>1920.4666666666665</v>
      </c>
      <c r="I69" s="232">
        <v>1935.3333333333333</v>
      </c>
      <c r="J69" s="232">
        <v>1960.4666666666665</v>
      </c>
      <c r="K69" s="231">
        <v>1910.2</v>
      </c>
      <c r="L69" s="231">
        <v>1870.2</v>
      </c>
      <c r="M69" s="231">
        <v>1.06281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1941.4</v>
      </c>
      <c r="D70" s="232">
        <v>1936.3333333333333</v>
      </c>
      <c r="E70" s="232">
        <v>1926.0666666666666</v>
      </c>
      <c r="F70" s="232">
        <v>1910.7333333333333</v>
      </c>
      <c r="G70" s="232">
        <v>1900.4666666666667</v>
      </c>
      <c r="H70" s="232">
        <v>1951.6666666666665</v>
      </c>
      <c r="I70" s="232">
        <v>1961.9333333333334</v>
      </c>
      <c r="J70" s="232">
        <v>1977.2666666666664</v>
      </c>
      <c r="K70" s="231">
        <v>1946.6</v>
      </c>
      <c r="L70" s="231">
        <v>1921</v>
      </c>
      <c r="M70" s="231">
        <v>1.4079200000000001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318.10000000000002</v>
      </c>
      <c r="D71" s="232">
        <v>317.88333333333338</v>
      </c>
      <c r="E71" s="232">
        <v>313.21666666666675</v>
      </c>
      <c r="F71" s="232">
        <v>308.33333333333337</v>
      </c>
      <c r="G71" s="232">
        <v>303.66666666666674</v>
      </c>
      <c r="H71" s="232">
        <v>322.76666666666677</v>
      </c>
      <c r="I71" s="232">
        <v>327.43333333333339</v>
      </c>
      <c r="J71" s="232">
        <v>332.31666666666678</v>
      </c>
      <c r="K71" s="231">
        <v>322.55</v>
      </c>
      <c r="L71" s="231">
        <v>313</v>
      </c>
      <c r="M71" s="231">
        <v>4.1044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3347.4</v>
      </c>
      <c r="D72" s="232">
        <v>3339.8666666666668</v>
      </c>
      <c r="E72" s="232">
        <v>3327.5833333333335</v>
      </c>
      <c r="F72" s="232">
        <v>3307.7666666666669</v>
      </c>
      <c r="G72" s="232">
        <v>3295.4833333333336</v>
      </c>
      <c r="H72" s="232">
        <v>3359.6833333333334</v>
      </c>
      <c r="I72" s="232">
        <v>3371.9666666666662</v>
      </c>
      <c r="J72" s="232">
        <v>3391.7833333333333</v>
      </c>
      <c r="K72" s="231">
        <v>3352.15</v>
      </c>
      <c r="L72" s="231">
        <v>3320.05</v>
      </c>
      <c r="M72" s="231">
        <v>1.3645799999999999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3564.05</v>
      </c>
      <c r="D73" s="232">
        <v>3553.15</v>
      </c>
      <c r="E73" s="232">
        <v>3523.4</v>
      </c>
      <c r="F73" s="232">
        <v>3482.75</v>
      </c>
      <c r="G73" s="232">
        <v>3453</v>
      </c>
      <c r="H73" s="232">
        <v>3593.8</v>
      </c>
      <c r="I73" s="232">
        <v>3623.55</v>
      </c>
      <c r="J73" s="232">
        <v>3664.2000000000003</v>
      </c>
      <c r="K73" s="231">
        <v>3582.9</v>
      </c>
      <c r="L73" s="231">
        <v>3512.5</v>
      </c>
      <c r="M73" s="231">
        <v>1.3176699999999999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2137.65</v>
      </c>
      <c r="D74" s="232">
        <v>2140.4333333333334</v>
      </c>
      <c r="E74" s="232">
        <v>2118.2666666666669</v>
      </c>
      <c r="F74" s="232">
        <v>2098.8833333333337</v>
      </c>
      <c r="G74" s="232">
        <v>2076.7166666666672</v>
      </c>
      <c r="H74" s="232">
        <v>2159.8166666666666</v>
      </c>
      <c r="I74" s="232">
        <v>2181.9833333333327</v>
      </c>
      <c r="J74" s="232">
        <v>2201.3666666666663</v>
      </c>
      <c r="K74" s="231">
        <v>2162.6</v>
      </c>
      <c r="L74" s="231">
        <v>2121.0500000000002</v>
      </c>
      <c r="M74" s="231">
        <v>1.373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4351.75</v>
      </c>
      <c r="D75" s="232">
        <v>4339.05</v>
      </c>
      <c r="E75" s="232">
        <v>4318.3</v>
      </c>
      <c r="F75" s="232">
        <v>4284.8500000000004</v>
      </c>
      <c r="G75" s="232">
        <v>4264.1000000000004</v>
      </c>
      <c r="H75" s="232">
        <v>4372.5</v>
      </c>
      <c r="I75" s="232">
        <v>4393.25</v>
      </c>
      <c r="J75" s="232">
        <v>4426.7</v>
      </c>
      <c r="K75" s="231">
        <v>4359.8</v>
      </c>
      <c r="L75" s="231">
        <v>4305.6000000000004</v>
      </c>
      <c r="M75" s="231">
        <v>1.5562499999999999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3179.95</v>
      </c>
      <c r="D76" s="232">
        <v>3165.65</v>
      </c>
      <c r="E76" s="232">
        <v>3139.3</v>
      </c>
      <c r="F76" s="232">
        <v>3098.65</v>
      </c>
      <c r="G76" s="232">
        <v>3072.3</v>
      </c>
      <c r="H76" s="232">
        <v>3206.3</v>
      </c>
      <c r="I76" s="232">
        <v>3232.6499999999996</v>
      </c>
      <c r="J76" s="232">
        <v>3273.3</v>
      </c>
      <c r="K76" s="231">
        <v>3192</v>
      </c>
      <c r="L76" s="231">
        <v>3125</v>
      </c>
      <c r="M76" s="231">
        <v>4.9580900000000003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434</v>
      </c>
      <c r="D77" s="232">
        <v>434.01666666666665</v>
      </c>
      <c r="E77" s="232">
        <v>430.0333333333333</v>
      </c>
      <c r="F77" s="232">
        <v>426.06666666666666</v>
      </c>
      <c r="G77" s="232">
        <v>422.08333333333331</v>
      </c>
      <c r="H77" s="232">
        <v>437.98333333333329</v>
      </c>
      <c r="I77" s="232">
        <v>441.96666666666664</v>
      </c>
      <c r="J77" s="232">
        <v>445.93333333333328</v>
      </c>
      <c r="K77" s="231">
        <v>438</v>
      </c>
      <c r="L77" s="231">
        <v>430.05</v>
      </c>
      <c r="M77" s="231">
        <v>2.9312900000000002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2104.85</v>
      </c>
      <c r="D78" s="232">
        <v>2101.65</v>
      </c>
      <c r="E78" s="232">
        <v>2081.2000000000003</v>
      </c>
      <c r="F78" s="232">
        <v>2057.5500000000002</v>
      </c>
      <c r="G78" s="232">
        <v>2037.1000000000004</v>
      </c>
      <c r="H78" s="232">
        <v>2125.3000000000002</v>
      </c>
      <c r="I78" s="232">
        <v>2145.75</v>
      </c>
      <c r="J78" s="232">
        <v>2169.4</v>
      </c>
      <c r="K78" s="231">
        <v>2122.1</v>
      </c>
      <c r="L78" s="231">
        <v>2078</v>
      </c>
      <c r="M78" s="231">
        <v>1.10192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133.30000000000001</v>
      </c>
      <c r="D79" s="232">
        <v>135.53333333333333</v>
      </c>
      <c r="E79" s="232">
        <v>130.06666666666666</v>
      </c>
      <c r="F79" s="232">
        <v>126.83333333333334</v>
      </c>
      <c r="G79" s="232">
        <v>121.36666666666667</v>
      </c>
      <c r="H79" s="232">
        <v>138.76666666666665</v>
      </c>
      <c r="I79" s="232">
        <v>144.23333333333329</v>
      </c>
      <c r="J79" s="232">
        <v>147.46666666666664</v>
      </c>
      <c r="K79" s="231">
        <v>141</v>
      </c>
      <c r="L79" s="231">
        <v>132.30000000000001</v>
      </c>
      <c r="M79" s="231">
        <v>253.02180999999999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138</v>
      </c>
      <c r="D80" s="232">
        <v>138.63333333333333</v>
      </c>
      <c r="E80" s="232">
        <v>134.36666666666665</v>
      </c>
      <c r="F80" s="232">
        <v>130.73333333333332</v>
      </c>
      <c r="G80" s="232">
        <v>126.46666666666664</v>
      </c>
      <c r="H80" s="232">
        <v>142.26666666666665</v>
      </c>
      <c r="I80" s="232">
        <v>146.5333333333333</v>
      </c>
      <c r="J80" s="232">
        <v>150.16666666666666</v>
      </c>
      <c r="K80" s="231">
        <v>142.9</v>
      </c>
      <c r="L80" s="231">
        <v>135</v>
      </c>
      <c r="M80" s="231">
        <v>460.01364000000001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283.5</v>
      </c>
      <c r="D81" s="232">
        <v>283.48333333333335</v>
      </c>
      <c r="E81" s="232">
        <v>281.01666666666671</v>
      </c>
      <c r="F81" s="232">
        <v>278.53333333333336</v>
      </c>
      <c r="G81" s="232">
        <v>276.06666666666672</v>
      </c>
      <c r="H81" s="232">
        <v>285.9666666666667</v>
      </c>
      <c r="I81" s="232">
        <v>288.43333333333339</v>
      </c>
      <c r="J81" s="232">
        <v>290.91666666666669</v>
      </c>
      <c r="K81" s="231">
        <v>285.95</v>
      </c>
      <c r="L81" s="231">
        <v>281</v>
      </c>
      <c r="M81" s="231">
        <v>3.1405599999999998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97.45</v>
      </c>
      <c r="D82" s="232">
        <v>97.3</v>
      </c>
      <c r="E82" s="232">
        <v>96.899999999999991</v>
      </c>
      <c r="F82" s="232">
        <v>96.35</v>
      </c>
      <c r="G82" s="232">
        <v>95.949999999999989</v>
      </c>
      <c r="H82" s="232">
        <v>97.85</v>
      </c>
      <c r="I82" s="232">
        <v>98.25</v>
      </c>
      <c r="J82" s="232">
        <v>98.8</v>
      </c>
      <c r="K82" s="231">
        <v>97.7</v>
      </c>
      <c r="L82" s="231">
        <v>96.75</v>
      </c>
      <c r="M82" s="231">
        <v>73.218279999999993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1398.35</v>
      </c>
      <c r="D83" s="232">
        <v>1414.9333333333332</v>
      </c>
      <c r="E83" s="232">
        <v>1372.0666666666664</v>
      </c>
      <c r="F83" s="232">
        <v>1345.7833333333333</v>
      </c>
      <c r="G83" s="232">
        <v>1302.9166666666665</v>
      </c>
      <c r="H83" s="232">
        <v>1441.2166666666662</v>
      </c>
      <c r="I83" s="232">
        <v>1484.083333333333</v>
      </c>
      <c r="J83" s="232">
        <v>1510.3666666666661</v>
      </c>
      <c r="K83" s="231">
        <v>1457.8</v>
      </c>
      <c r="L83" s="231">
        <v>1388.65</v>
      </c>
      <c r="M83" s="231">
        <v>12.394970000000001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929.3</v>
      </c>
      <c r="D84" s="232">
        <v>925.4</v>
      </c>
      <c r="E84" s="232">
        <v>915.3</v>
      </c>
      <c r="F84" s="232">
        <v>901.3</v>
      </c>
      <c r="G84" s="232">
        <v>891.19999999999993</v>
      </c>
      <c r="H84" s="232">
        <v>939.4</v>
      </c>
      <c r="I84" s="232">
        <v>949.50000000000011</v>
      </c>
      <c r="J84" s="232">
        <v>963.5</v>
      </c>
      <c r="K84" s="231">
        <v>935.5</v>
      </c>
      <c r="L84" s="231">
        <v>911.4</v>
      </c>
      <c r="M84" s="231">
        <v>10.69191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1237.45</v>
      </c>
      <c r="D85" s="232">
        <v>1233.75</v>
      </c>
      <c r="E85" s="232">
        <v>1218.7</v>
      </c>
      <c r="F85" s="232">
        <v>1199.95</v>
      </c>
      <c r="G85" s="232">
        <v>1184.9000000000001</v>
      </c>
      <c r="H85" s="232">
        <v>1252.5</v>
      </c>
      <c r="I85" s="232">
        <v>1267.5500000000002</v>
      </c>
      <c r="J85" s="232">
        <v>1286.3</v>
      </c>
      <c r="K85" s="231">
        <v>1248.8</v>
      </c>
      <c r="L85" s="231">
        <v>1215</v>
      </c>
      <c r="M85" s="231">
        <v>2.9198400000000002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1660.7</v>
      </c>
      <c r="D86" s="232">
        <v>1656.2333333333333</v>
      </c>
      <c r="E86" s="232">
        <v>1646.4666666666667</v>
      </c>
      <c r="F86" s="232">
        <v>1632.2333333333333</v>
      </c>
      <c r="G86" s="232">
        <v>1622.4666666666667</v>
      </c>
      <c r="H86" s="232">
        <v>1670.4666666666667</v>
      </c>
      <c r="I86" s="232">
        <v>1680.2333333333336</v>
      </c>
      <c r="J86" s="232">
        <v>1694.4666666666667</v>
      </c>
      <c r="K86" s="231">
        <v>1666</v>
      </c>
      <c r="L86" s="231">
        <v>1642</v>
      </c>
      <c r="M86" s="231">
        <v>5.1295799999999998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448.5</v>
      </c>
      <c r="D87" s="232">
        <v>446.8</v>
      </c>
      <c r="E87" s="232">
        <v>443.70000000000005</v>
      </c>
      <c r="F87" s="232">
        <v>438.90000000000003</v>
      </c>
      <c r="G87" s="232">
        <v>435.80000000000007</v>
      </c>
      <c r="H87" s="232">
        <v>451.6</v>
      </c>
      <c r="I87" s="232">
        <v>454.70000000000005</v>
      </c>
      <c r="J87" s="232">
        <v>459.5</v>
      </c>
      <c r="K87" s="231">
        <v>449.9</v>
      </c>
      <c r="L87" s="231">
        <v>442</v>
      </c>
      <c r="M87" s="231">
        <v>8.9219200000000001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275.45</v>
      </c>
      <c r="D88" s="232">
        <v>275.16666666666669</v>
      </c>
      <c r="E88" s="232">
        <v>271.63333333333338</v>
      </c>
      <c r="F88" s="232">
        <v>267.81666666666672</v>
      </c>
      <c r="G88" s="232">
        <v>264.28333333333342</v>
      </c>
      <c r="H88" s="232">
        <v>278.98333333333335</v>
      </c>
      <c r="I88" s="232">
        <v>282.51666666666665</v>
      </c>
      <c r="J88" s="232">
        <v>286.33333333333331</v>
      </c>
      <c r="K88" s="231">
        <v>278.7</v>
      </c>
      <c r="L88" s="231">
        <v>271.35000000000002</v>
      </c>
      <c r="M88" s="231">
        <v>3.1697000000000002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1111.05</v>
      </c>
      <c r="D89" s="232">
        <v>1106.6666666666667</v>
      </c>
      <c r="E89" s="232">
        <v>1099.3833333333334</v>
      </c>
      <c r="F89" s="232">
        <v>1087.7166666666667</v>
      </c>
      <c r="G89" s="232">
        <v>1080.4333333333334</v>
      </c>
      <c r="H89" s="232">
        <v>1118.3333333333335</v>
      </c>
      <c r="I89" s="232">
        <v>1125.6166666666668</v>
      </c>
      <c r="J89" s="232">
        <v>1137.2833333333335</v>
      </c>
      <c r="K89" s="231">
        <v>1113.95</v>
      </c>
      <c r="L89" s="231">
        <v>1095</v>
      </c>
      <c r="M89" s="231">
        <v>43.903379999999999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2095.9499999999998</v>
      </c>
      <c r="D90" s="232">
        <v>2090.2499999999995</v>
      </c>
      <c r="E90" s="232">
        <v>2076.3999999999992</v>
      </c>
      <c r="F90" s="232">
        <v>2056.8499999999995</v>
      </c>
      <c r="G90" s="232">
        <v>2042.9999999999991</v>
      </c>
      <c r="H90" s="232">
        <v>2109.7999999999993</v>
      </c>
      <c r="I90" s="232">
        <v>2123.6499999999996</v>
      </c>
      <c r="J90" s="232">
        <v>2143.1999999999994</v>
      </c>
      <c r="K90" s="231">
        <v>2104.1</v>
      </c>
      <c r="L90" s="231">
        <v>2070.6999999999998</v>
      </c>
      <c r="M90" s="231">
        <v>2.0810599999999999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1608.9</v>
      </c>
      <c r="D91" s="232">
        <v>1599.1333333333332</v>
      </c>
      <c r="E91" s="232">
        <v>1587.2666666666664</v>
      </c>
      <c r="F91" s="232">
        <v>1565.6333333333332</v>
      </c>
      <c r="G91" s="232">
        <v>1553.7666666666664</v>
      </c>
      <c r="H91" s="232">
        <v>1620.7666666666664</v>
      </c>
      <c r="I91" s="232">
        <v>1632.6333333333332</v>
      </c>
      <c r="J91" s="232">
        <v>1654.2666666666664</v>
      </c>
      <c r="K91" s="231">
        <v>1611</v>
      </c>
      <c r="L91" s="231">
        <v>1577.5</v>
      </c>
      <c r="M91" s="231">
        <v>53.93177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609.45000000000005</v>
      </c>
      <c r="D92" s="232">
        <v>607.08333333333337</v>
      </c>
      <c r="E92" s="232">
        <v>603.56666666666672</v>
      </c>
      <c r="F92" s="232">
        <v>597.68333333333339</v>
      </c>
      <c r="G92" s="232">
        <v>594.16666666666674</v>
      </c>
      <c r="H92" s="232">
        <v>612.9666666666667</v>
      </c>
      <c r="I92" s="232">
        <v>616.48333333333335</v>
      </c>
      <c r="J92" s="232">
        <v>622.36666666666667</v>
      </c>
      <c r="K92" s="231">
        <v>610.6</v>
      </c>
      <c r="L92" s="231">
        <v>601.20000000000005</v>
      </c>
      <c r="M92" s="231">
        <v>18.075150000000001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1178.0999999999999</v>
      </c>
      <c r="D93" s="232">
        <v>1180.0333333333335</v>
      </c>
      <c r="E93" s="232">
        <v>1170.116666666667</v>
      </c>
      <c r="F93" s="232">
        <v>1162.1333333333334</v>
      </c>
      <c r="G93" s="232">
        <v>1152.2166666666669</v>
      </c>
      <c r="H93" s="232">
        <v>1188.0166666666671</v>
      </c>
      <c r="I93" s="232">
        <v>1197.9333333333336</v>
      </c>
      <c r="J93" s="232">
        <v>1205.9166666666672</v>
      </c>
      <c r="K93" s="231">
        <v>1189.95</v>
      </c>
      <c r="L93" s="231">
        <v>1172.05</v>
      </c>
      <c r="M93" s="231">
        <v>7.2521500000000003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2766.85</v>
      </c>
      <c r="D94" s="232">
        <v>2755.1833333333329</v>
      </c>
      <c r="E94" s="232">
        <v>2741.3666666666659</v>
      </c>
      <c r="F94" s="232">
        <v>2715.8833333333328</v>
      </c>
      <c r="G94" s="232">
        <v>2702.0666666666657</v>
      </c>
      <c r="H94" s="232">
        <v>2780.6666666666661</v>
      </c>
      <c r="I94" s="232">
        <v>2794.4833333333327</v>
      </c>
      <c r="J94" s="232">
        <v>2819.9666666666662</v>
      </c>
      <c r="K94" s="231">
        <v>2769</v>
      </c>
      <c r="L94" s="231">
        <v>2729.7</v>
      </c>
      <c r="M94" s="231">
        <v>2.5406200000000001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487.9</v>
      </c>
      <c r="D95" s="232">
        <v>484.7166666666667</v>
      </c>
      <c r="E95" s="232">
        <v>480.13333333333338</v>
      </c>
      <c r="F95" s="232">
        <v>472.36666666666667</v>
      </c>
      <c r="G95" s="232">
        <v>467.78333333333336</v>
      </c>
      <c r="H95" s="232">
        <v>492.48333333333341</v>
      </c>
      <c r="I95" s="232">
        <v>497.06666666666666</v>
      </c>
      <c r="J95" s="232">
        <v>504.83333333333343</v>
      </c>
      <c r="K95" s="231">
        <v>489.3</v>
      </c>
      <c r="L95" s="231">
        <v>476.95</v>
      </c>
      <c r="M95" s="231">
        <v>78.19426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2457.6</v>
      </c>
      <c r="D96" s="232">
        <v>2458.6</v>
      </c>
      <c r="E96" s="232">
        <v>2432.6999999999998</v>
      </c>
      <c r="F96" s="232">
        <v>2407.7999999999997</v>
      </c>
      <c r="G96" s="232">
        <v>2381.8999999999996</v>
      </c>
      <c r="H96" s="232">
        <v>2483.5</v>
      </c>
      <c r="I96" s="232">
        <v>2509.4000000000005</v>
      </c>
      <c r="J96" s="232">
        <v>2534.3000000000002</v>
      </c>
      <c r="K96" s="231">
        <v>2484.5</v>
      </c>
      <c r="L96" s="231">
        <v>2433.6999999999998</v>
      </c>
      <c r="M96" s="231">
        <v>5.9112999999999998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243.35</v>
      </c>
      <c r="D97" s="232">
        <v>245.0333333333333</v>
      </c>
      <c r="E97" s="232">
        <v>240.36666666666662</v>
      </c>
      <c r="F97" s="232">
        <v>237.38333333333333</v>
      </c>
      <c r="G97" s="232">
        <v>232.71666666666664</v>
      </c>
      <c r="H97" s="232">
        <v>248.01666666666659</v>
      </c>
      <c r="I97" s="232">
        <v>252.68333333333328</v>
      </c>
      <c r="J97" s="232">
        <v>255.66666666666657</v>
      </c>
      <c r="K97" s="231">
        <v>249.7</v>
      </c>
      <c r="L97" s="231">
        <v>242.05</v>
      </c>
      <c r="M97" s="231">
        <v>44.049680000000002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2667.55</v>
      </c>
      <c r="D98" s="232">
        <v>2648.1166666666668</v>
      </c>
      <c r="E98" s="232">
        <v>2621.2333333333336</v>
      </c>
      <c r="F98" s="232">
        <v>2574.916666666667</v>
      </c>
      <c r="G98" s="232">
        <v>2548.0333333333338</v>
      </c>
      <c r="H98" s="232">
        <v>2694.4333333333334</v>
      </c>
      <c r="I98" s="232">
        <v>2721.3166666666666</v>
      </c>
      <c r="J98" s="232">
        <v>2767.6333333333332</v>
      </c>
      <c r="K98" s="231">
        <v>2675</v>
      </c>
      <c r="L98" s="231">
        <v>2601.8000000000002</v>
      </c>
      <c r="M98" s="231">
        <v>18.928650000000001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347.55</v>
      </c>
      <c r="D99" s="232">
        <v>347.38333333333338</v>
      </c>
      <c r="E99" s="232">
        <v>342.81666666666678</v>
      </c>
      <c r="F99" s="232">
        <v>338.08333333333337</v>
      </c>
      <c r="G99" s="232">
        <v>333.51666666666677</v>
      </c>
      <c r="H99" s="232">
        <v>352.11666666666679</v>
      </c>
      <c r="I99" s="232">
        <v>356.68333333333339</v>
      </c>
      <c r="J99" s="232">
        <v>361.4166666666668</v>
      </c>
      <c r="K99" s="231">
        <v>351.95</v>
      </c>
      <c r="L99" s="231">
        <v>342.65</v>
      </c>
      <c r="M99" s="231">
        <v>8.0963899999999995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39319.25</v>
      </c>
      <c r="D100" s="232">
        <v>39439.633333333331</v>
      </c>
      <c r="E100" s="232">
        <v>39079.266666666663</v>
      </c>
      <c r="F100" s="232">
        <v>38839.283333333333</v>
      </c>
      <c r="G100" s="232">
        <v>38478.916666666664</v>
      </c>
      <c r="H100" s="232">
        <v>39679.616666666661</v>
      </c>
      <c r="I100" s="232">
        <v>40039.98333333333</v>
      </c>
      <c r="J100" s="232">
        <v>40279.96666666666</v>
      </c>
      <c r="K100" s="231">
        <v>39800</v>
      </c>
      <c r="L100" s="231">
        <v>39199.65</v>
      </c>
      <c r="M100" s="231">
        <v>1.976E-2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2640.65</v>
      </c>
      <c r="D101" s="232">
        <v>2624.0499999999997</v>
      </c>
      <c r="E101" s="232">
        <v>2604.1999999999994</v>
      </c>
      <c r="F101" s="232">
        <v>2567.7499999999995</v>
      </c>
      <c r="G101" s="232">
        <v>2547.8999999999992</v>
      </c>
      <c r="H101" s="232">
        <v>2660.4999999999995</v>
      </c>
      <c r="I101" s="232">
        <v>2680.35</v>
      </c>
      <c r="J101" s="232">
        <v>2716.7999999999997</v>
      </c>
      <c r="K101" s="231">
        <v>2643.9</v>
      </c>
      <c r="L101" s="231">
        <v>2587.6</v>
      </c>
      <c r="M101" s="231">
        <v>21.083850000000002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865.15</v>
      </c>
      <c r="D102" s="232">
        <v>863.73333333333323</v>
      </c>
      <c r="E102" s="232">
        <v>859.51666666666642</v>
      </c>
      <c r="F102" s="232">
        <v>853.88333333333321</v>
      </c>
      <c r="G102" s="232">
        <v>849.6666666666664</v>
      </c>
      <c r="H102" s="232">
        <v>869.36666666666645</v>
      </c>
      <c r="I102" s="232">
        <v>873.58333333333337</v>
      </c>
      <c r="J102" s="232">
        <v>879.21666666666647</v>
      </c>
      <c r="K102" s="231">
        <v>867.95</v>
      </c>
      <c r="L102" s="231">
        <v>858.1</v>
      </c>
      <c r="M102" s="231">
        <v>126.24858999999999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1249.3</v>
      </c>
      <c r="D103" s="232">
        <v>1245.3333333333333</v>
      </c>
      <c r="E103" s="232">
        <v>1234.9166666666665</v>
      </c>
      <c r="F103" s="232">
        <v>1220.5333333333333</v>
      </c>
      <c r="G103" s="232">
        <v>1210.1166666666666</v>
      </c>
      <c r="H103" s="232">
        <v>1259.7166666666665</v>
      </c>
      <c r="I103" s="232">
        <v>1270.133333333333</v>
      </c>
      <c r="J103" s="232">
        <v>1284.5166666666664</v>
      </c>
      <c r="K103" s="231">
        <v>1255.75</v>
      </c>
      <c r="L103" s="231">
        <v>1230.95</v>
      </c>
      <c r="M103" s="231">
        <v>6.7538600000000004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484.8</v>
      </c>
      <c r="D104" s="232">
        <v>480.2833333333333</v>
      </c>
      <c r="E104" s="232">
        <v>474.66666666666663</v>
      </c>
      <c r="F104" s="232">
        <v>464.5333333333333</v>
      </c>
      <c r="G104" s="232">
        <v>458.91666666666663</v>
      </c>
      <c r="H104" s="232">
        <v>490.41666666666663</v>
      </c>
      <c r="I104" s="232">
        <v>496.0333333333333</v>
      </c>
      <c r="J104" s="232">
        <v>506.16666666666663</v>
      </c>
      <c r="K104" s="231">
        <v>485.9</v>
      </c>
      <c r="L104" s="231">
        <v>470.15</v>
      </c>
      <c r="M104" s="231">
        <v>23.346699999999998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510.7</v>
      </c>
      <c r="D105" s="232">
        <v>509.91666666666669</v>
      </c>
      <c r="E105" s="232">
        <v>505.13333333333333</v>
      </c>
      <c r="F105" s="232">
        <v>499.56666666666666</v>
      </c>
      <c r="G105" s="232">
        <v>494.7833333333333</v>
      </c>
      <c r="H105" s="232">
        <v>515.48333333333335</v>
      </c>
      <c r="I105" s="232">
        <v>520.26666666666677</v>
      </c>
      <c r="J105" s="232">
        <v>525.83333333333337</v>
      </c>
      <c r="K105" s="231">
        <v>514.70000000000005</v>
      </c>
      <c r="L105" s="231">
        <v>504.35</v>
      </c>
      <c r="M105" s="231">
        <v>1.86327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59.2</v>
      </c>
      <c r="D106" s="232">
        <v>59.449999999999996</v>
      </c>
      <c r="E106" s="232">
        <v>58.149999999999991</v>
      </c>
      <c r="F106" s="232">
        <v>57.099999999999994</v>
      </c>
      <c r="G106" s="232">
        <v>55.79999999999999</v>
      </c>
      <c r="H106" s="232">
        <v>60.499999999999993</v>
      </c>
      <c r="I106" s="232">
        <v>61.79999999999999</v>
      </c>
      <c r="J106" s="232">
        <v>62.849999999999994</v>
      </c>
      <c r="K106" s="231">
        <v>60.75</v>
      </c>
      <c r="L106" s="231">
        <v>58.4</v>
      </c>
      <c r="M106" s="231">
        <v>290.70697000000001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332.25</v>
      </c>
      <c r="D107" s="232">
        <v>331.61666666666667</v>
      </c>
      <c r="E107" s="232">
        <v>329.73333333333335</v>
      </c>
      <c r="F107" s="232">
        <v>327.2166666666667</v>
      </c>
      <c r="G107" s="232">
        <v>325.33333333333337</v>
      </c>
      <c r="H107" s="232">
        <v>334.13333333333333</v>
      </c>
      <c r="I107" s="232">
        <v>336.01666666666665</v>
      </c>
      <c r="J107" s="232">
        <v>338.5333333333333</v>
      </c>
      <c r="K107" s="231">
        <v>333.5</v>
      </c>
      <c r="L107" s="231">
        <v>329.1</v>
      </c>
      <c r="M107" s="231">
        <v>137.12537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4540.5</v>
      </c>
      <c r="D108" s="232">
        <v>4548.5</v>
      </c>
      <c r="E108" s="232">
        <v>4502</v>
      </c>
      <c r="F108" s="232">
        <v>4463.5</v>
      </c>
      <c r="G108" s="232">
        <v>4417</v>
      </c>
      <c r="H108" s="232">
        <v>4587</v>
      </c>
      <c r="I108" s="232">
        <v>4633.5</v>
      </c>
      <c r="J108" s="232">
        <v>4672</v>
      </c>
      <c r="K108" s="231">
        <v>4595</v>
      </c>
      <c r="L108" s="231">
        <v>4510</v>
      </c>
      <c r="M108" s="231">
        <v>0.61807000000000001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287.64999999999998</v>
      </c>
      <c r="D109" s="232">
        <v>287.81666666666666</v>
      </c>
      <c r="E109" s="232">
        <v>285.08333333333331</v>
      </c>
      <c r="F109" s="232">
        <v>282.51666666666665</v>
      </c>
      <c r="G109" s="232">
        <v>279.7833333333333</v>
      </c>
      <c r="H109" s="232">
        <v>290.38333333333333</v>
      </c>
      <c r="I109" s="232">
        <v>293.11666666666667</v>
      </c>
      <c r="J109" s="232">
        <v>295.68333333333334</v>
      </c>
      <c r="K109" s="231">
        <v>290.55</v>
      </c>
      <c r="L109" s="231">
        <v>285.25</v>
      </c>
      <c r="M109" s="231">
        <v>8.6762099999999993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139.9</v>
      </c>
      <c r="D110" s="232">
        <v>139.93333333333337</v>
      </c>
      <c r="E110" s="232">
        <v>138.56666666666672</v>
      </c>
      <c r="F110" s="232">
        <v>137.23333333333335</v>
      </c>
      <c r="G110" s="232">
        <v>135.8666666666667</v>
      </c>
      <c r="H110" s="232">
        <v>141.26666666666674</v>
      </c>
      <c r="I110" s="232">
        <v>142.63333333333335</v>
      </c>
      <c r="J110" s="232">
        <v>143.96666666666675</v>
      </c>
      <c r="K110" s="231">
        <v>141.30000000000001</v>
      </c>
      <c r="L110" s="231">
        <v>138.6</v>
      </c>
      <c r="M110" s="231">
        <v>26.12368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309.39999999999998</v>
      </c>
      <c r="D111" s="232">
        <v>307.59999999999997</v>
      </c>
      <c r="E111" s="232">
        <v>305.34999999999991</v>
      </c>
      <c r="F111" s="232">
        <v>301.29999999999995</v>
      </c>
      <c r="G111" s="232">
        <v>299.0499999999999</v>
      </c>
      <c r="H111" s="232">
        <v>311.64999999999992</v>
      </c>
      <c r="I111" s="232">
        <v>313.90000000000003</v>
      </c>
      <c r="J111" s="232">
        <v>317.94999999999993</v>
      </c>
      <c r="K111" s="231">
        <v>309.85000000000002</v>
      </c>
      <c r="L111" s="231">
        <v>303.55</v>
      </c>
      <c r="M111" s="231">
        <v>19.80442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81.599999999999994</v>
      </c>
      <c r="D112" s="232">
        <v>81.766666666666666</v>
      </c>
      <c r="E112" s="232">
        <v>80.833333333333329</v>
      </c>
      <c r="F112" s="232">
        <v>80.066666666666663</v>
      </c>
      <c r="G112" s="232">
        <v>79.133333333333326</v>
      </c>
      <c r="H112" s="232">
        <v>82.533333333333331</v>
      </c>
      <c r="I112" s="232">
        <v>83.466666666666669</v>
      </c>
      <c r="J112" s="232">
        <v>84.233333333333334</v>
      </c>
      <c r="K112" s="231">
        <v>82.7</v>
      </c>
      <c r="L112" s="231">
        <v>81</v>
      </c>
      <c r="M112" s="231">
        <v>87.764139999999998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641.15</v>
      </c>
      <c r="D113" s="232">
        <v>639.5</v>
      </c>
      <c r="E113" s="232">
        <v>635.29999999999995</v>
      </c>
      <c r="F113" s="232">
        <v>629.44999999999993</v>
      </c>
      <c r="G113" s="232">
        <v>625.24999999999989</v>
      </c>
      <c r="H113" s="232">
        <v>645.35</v>
      </c>
      <c r="I113" s="232">
        <v>649.55000000000007</v>
      </c>
      <c r="J113" s="232">
        <v>655.40000000000009</v>
      </c>
      <c r="K113" s="231">
        <v>643.70000000000005</v>
      </c>
      <c r="L113" s="231">
        <v>633.65</v>
      </c>
      <c r="M113" s="231">
        <v>10.93013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418.45</v>
      </c>
      <c r="D114" s="232">
        <v>416.5333333333333</v>
      </c>
      <c r="E114" s="232">
        <v>414.06666666666661</v>
      </c>
      <c r="F114" s="232">
        <v>409.68333333333328</v>
      </c>
      <c r="G114" s="232">
        <v>407.21666666666658</v>
      </c>
      <c r="H114" s="232">
        <v>420.91666666666663</v>
      </c>
      <c r="I114" s="232">
        <v>423.38333333333333</v>
      </c>
      <c r="J114" s="232">
        <v>427.76666666666665</v>
      </c>
      <c r="K114" s="231">
        <v>419</v>
      </c>
      <c r="L114" s="231">
        <v>412.15</v>
      </c>
      <c r="M114" s="231">
        <v>6.7667400000000004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175.95</v>
      </c>
      <c r="D115" s="232">
        <v>177.88333333333333</v>
      </c>
      <c r="E115" s="232">
        <v>173.76666666666665</v>
      </c>
      <c r="F115" s="232">
        <v>171.58333333333331</v>
      </c>
      <c r="G115" s="232">
        <v>167.46666666666664</v>
      </c>
      <c r="H115" s="232">
        <v>180.06666666666666</v>
      </c>
      <c r="I115" s="232">
        <v>184.18333333333334</v>
      </c>
      <c r="J115" s="232">
        <v>186.36666666666667</v>
      </c>
      <c r="K115" s="231">
        <v>182</v>
      </c>
      <c r="L115" s="231">
        <v>175.7</v>
      </c>
      <c r="M115" s="231">
        <v>51.99324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1230.3499999999999</v>
      </c>
      <c r="D116" s="232">
        <v>1227.6833333333334</v>
      </c>
      <c r="E116" s="232">
        <v>1215.3666666666668</v>
      </c>
      <c r="F116" s="232">
        <v>1200.3833333333334</v>
      </c>
      <c r="G116" s="232">
        <v>1188.0666666666668</v>
      </c>
      <c r="H116" s="232">
        <v>1242.6666666666667</v>
      </c>
      <c r="I116" s="232">
        <v>1254.9833333333333</v>
      </c>
      <c r="J116" s="232">
        <v>1269.9666666666667</v>
      </c>
      <c r="K116" s="231">
        <v>1240</v>
      </c>
      <c r="L116" s="231">
        <v>1212.7</v>
      </c>
      <c r="M116" s="231">
        <v>18.034130000000001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3729.85</v>
      </c>
      <c r="D117" s="232">
        <v>3736.0666666666671</v>
      </c>
      <c r="E117" s="232">
        <v>3688.7833333333342</v>
      </c>
      <c r="F117" s="232">
        <v>3647.7166666666672</v>
      </c>
      <c r="G117" s="232">
        <v>3600.4333333333343</v>
      </c>
      <c r="H117" s="232">
        <v>3777.1333333333341</v>
      </c>
      <c r="I117" s="232">
        <v>3824.416666666667</v>
      </c>
      <c r="J117" s="232">
        <v>3865.483333333334</v>
      </c>
      <c r="K117" s="231">
        <v>3783.35</v>
      </c>
      <c r="L117" s="231">
        <v>3695</v>
      </c>
      <c r="M117" s="231">
        <v>1.8931199999999999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1539.5</v>
      </c>
      <c r="D118" s="232">
        <v>1535.2333333333333</v>
      </c>
      <c r="E118" s="232">
        <v>1528.2666666666667</v>
      </c>
      <c r="F118" s="232">
        <v>1517.0333333333333</v>
      </c>
      <c r="G118" s="232">
        <v>1510.0666666666666</v>
      </c>
      <c r="H118" s="232">
        <v>1546.4666666666667</v>
      </c>
      <c r="I118" s="232">
        <v>1553.4333333333334</v>
      </c>
      <c r="J118" s="232">
        <v>1564.6666666666667</v>
      </c>
      <c r="K118" s="231">
        <v>1542.2</v>
      </c>
      <c r="L118" s="231">
        <v>1524</v>
      </c>
      <c r="M118" s="231">
        <v>59.226439999999997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2081.25</v>
      </c>
      <c r="D119" s="232">
        <v>2093.0666666666666</v>
      </c>
      <c r="E119" s="232">
        <v>2056.2333333333331</v>
      </c>
      <c r="F119" s="232">
        <v>2031.2166666666667</v>
      </c>
      <c r="G119" s="232">
        <v>1994.3833333333332</v>
      </c>
      <c r="H119" s="232">
        <v>2118.083333333333</v>
      </c>
      <c r="I119" s="232">
        <v>2154.916666666667</v>
      </c>
      <c r="J119" s="232">
        <v>2179.9333333333329</v>
      </c>
      <c r="K119" s="231">
        <v>2129.9</v>
      </c>
      <c r="L119" s="231">
        <v>2068.0500000000002</v>
      </c>
      <c r="M119" s="231">
        <v>4.5319399999999996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851.95</v>
      </c>
      <c r="D120" s="232">
        <v>857.33333333333337</v>
      </c>
      <c r="E120" s="232">
        <v>843.9666666666667</v>
      </c>
      <c r="F120" s="232">
        <v>835.98333333333335</v>
      </c>
      <c r="G120" s="232">
        <v>822.61666666666667</v>
      </c>
      <c r="H120" s="232">
        <v>865.31666666666672</v>
      </c>
      <c r="I120" s="232">
        <v>878.68333333333328</v>
      </c>
      <c r="J120" s="232">
        <v>886.66666666666674</v>
      </c>
      <c r="K120" s="231">
        <v>870.7</v>
      </c>
      <c r="L120" s="231">
        <v>849.35</v>
      </c>
      <c r="M120" s="231">
        <v>1.0427200000000001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265.8</v>
      </c>
      <c r="D121" s="232">
        <v>266.98333333333335</v>
      </c>
      <c r="E121" s="232">
        <v>263.81666666666672</v>
      </c>
      <c r="F121" s="232">
        <v>261.83333333333337</v>
      </c>
      <c r="G121" s="232">
        <v>258.66666666666674</v>
      </c>
      <c r="H121" s="232">
        <v>268.9666666666667</v>
      </c>
      <c r="I121" s="232">
        <v>272.13333333333333</v>
      </c>
      <c r="J121" s="232">
        <v>274.11666666666667</v>
      </c>
      <c r="K121" s="231">
        <v>270.14999999999998</v>
      </c>
      <c r="L121" s="231">
        <v>265</v>
      </c>
      <c r="M121" s="231">
        <v>4.5427400000000002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757.5</v>
      </c>
      <c r="D122" s="232">
        <v>756.18333333333339</v>
      </c>
      <c r="E122" s="232">
        <v>748.61666666666679</v>
      </c>
      <c r="F122" s="232">
        <v>739.73333333333335</v>
      </c>
      <c r="G122" s="232">
        <v>732.16666666666674</v>
      </c>
      <c r="H122" s="232">
        <v>765.06666666666683</v>
      </c>
      <c r="I122" s="232">
        <v>772.63333333333344</v>
      </c>
      <c r="J122" s="232">
        <v>781.51666666666688</v>
      </c>
      <c r="K122" s="231">
        <v>763.75</v>
      </c>
      <c r="L122" s="231">
        <v>747.3</v>
      </c>
      <c r="M122" s="231">
        <v>14.809939999999999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585.85</v>
      </c>
      <c r="D123" s="232">
        <v>585.53333333333342</v>
      </c>
      <c r="E123" s="232">
        <v>579.36666666666679</v>
      </c>
      <c r="F123" s="232">
        <v>572.88333333333333</v>
      </c>
      <c r="G123" s="232">
        <v>566.7166666666667</v>
      </c>
      <c r="H123" s="232">
        <v>592.01666666666688</v>
      </c>
      <c r="I123" s="232">
        <v>598.18333333333362</v>
      </c>
      <c r="J123" s="232">
        <v>604.66666666666697</v>
      </c>
      <c r="K123" s="231">
        <v>591.70000000000005</v>
      </c>
      <c r="L123" s="231">
        <v>579.04999999999995</v>
      </c>
      <c r="M123" s="231">
        <v>26.48883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495.75</v>
      </c>
      <c r="D124" s="232">
        <v>495.23333333333335</v>
      </c>
      <c r="E124" s="232">
        <v>491.01666666666671</v>
      </c>
      <c r="F124" s="232">
        <v>486.28333333333336</v>
      </c>
      <c r="G124" s="232">
        <v>482.06666666666672</v>
      </c>
      <c r="H124" s="232">
        <v>499.9666666666667</v>
      </c>
      <c r="I124" s="232">
        <v>504.18333333333339</v>
      </c>
      <c r="J124" s="232">
        <v>508.91666666666669</v>
      </c>
      <c r="K124" s="231">
        <v>499.45</v>
      </c>
      <c r="L124" s="231">
        <v>490.5</v>
      </c>
      <c r="M124" s="231">
        <v>13.149979999999999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1797.65</v>
      </c>
      <c r="D125" s="232">
        <v>1792.0666666666668</v>
      </c>
      <c r="E125" s="232">
        <v>1782.1833333333336</v>
      </c>
      <c r="F125" s="232">
        <v>1766.7166666666667</v>
      </c>
      <c r="G125" s="232">
        <v>1756.8333333333335</v>
      </c>
      <c r="H125" s="232">
        <v>1807.5333333333338</v>
      </c>
      <c r="I125" s="232">
        <v>1817.416666666667</v>
      </c>
      <c r="J125" s="232">
        <v>1832.8833333333339</v>
      </c>
      <c r="K125" s="231">
        <v>1801.95</v>
      </c>
      <c r="L125" s="231">
        <v>1776.6</v>
      </c>
      <c r="M125" s="231">
        <v>21.32394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95.25</v>
      </c>
      <c r="D126" s="232">
        <v>94.633333333333326</v>
      </c>
      <c r="E126" s="232">
        <v>93.616666666666646</v>
      </c>
      <c r="F126" s="232">
        <v>91.98333333333332</v>
      </c>
      <c r="G126" s="232">
        <v>90.96666666666664</v>
      </c>
      <c r="H126" s="232">
        <v>96.266666666666652</v>
      </c>
      <c r="I126" s="232">
        <v>97.283333333333331</v>
      </c>
      <c r="J126" s="232">
        <v>98.916666666666657</v>
      </c>
      <c r="K126" s="231">
        <v>95.65</v>
      </c>
      <c r="L126" s="231">
        <v>93</v>
      </c>
      <c r="M126" s="231">
        <v>120.30242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3409.7</v>
      </c>
      <c r="D127" s="232">
        <v>3423.1</v>
      </c>
      <c r="E127" s="232">
        <v>3386.6</v>
      </c>
      <c r="F127" s="232">
        <v>3363.5</v>
      </c>
      <c r="G127" s="232">
        <v>3327</v>
      </c>
      <c r="H127" s="232">
        <v>3446.2</v>
      </c>
      <c r="I127" s="232">
        <v>3482.7</v>
      </c>
      <c r="J127" s="232">
        <v>3505.7999999999997</v>
      </c>
      <c r="K127" s="231">
        <v>3459.6</v>
      </c>
      <c r="L127" s="231">
        <v>3400</v>
      </c>
      <c r="M127" s="231">
        <v>1.7720199999999999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393.65</v>
      </c>
      <c r="D128" s="232">
        <v>392.93333333333334</v>
      </c>
      <c r="E128" s="232">
        <v>388.7166666666667</v>
      </c>
      <c r="F128" s="232">
        <v>383.78333333333336</v>
      </c>
      <c r="G128" s="232">
        <v>379.56666666666672</v>
      </c>
      <c r="H128" s="232">
        <v>397.86666666666667</v>
      </c>
      <c r="I128" s="232">
        <v>402.08333333333326</v>
      </c>
      <c r="J128" s="232">
        <v>407.01666666666665</v>
      </c>
      <c r="K128" s="231">
        <v>397.15</v>
      </c>
      <c r="L128" s="231">
        <v>388</v>
      </c>
      <c r="M128" s="231">
        <v>17.07734</v>
      </c>
      <c r="N128" s="1"/>
      <c r="O128" s="1"/>
    </row>
    <row r="129" spans="1:15" ht="12.75" customHeight="1">
      <c r="A129" s="214">
        <v>120</v>
      </c>
      <c r="B129" s="217" t="s">
        <v>880</v>
      </c>
      <c r="C129" s="231">
        <v>4274.25</v>
      </c>
      <c r="D129" s="232">
        <v>4275.583333333333</v>
      </c>
      <c r="E129" s="232">
        <v>4246.2166666666662</v>
      </c>
      <c r="F129" s="232">
        <v>4218.1833333333334</v>
      </c>
      <c r="G129" s="232">
        <v>4188.8166666666666</v>
      </c>
      <c r="H129" s="232">
        <v>4303.6166666666659</v>
      </c>
      <c r="I129" s="232">
        <v>4332.9833333333327</v>
      </c>
      <c r="J129" s="232">
        <v>4361.0166666666655</v>
      </c>
      <c r="K129" s="231">
        <v>4304.95</v>
      </c>
      <c r="L129" s="231">
        <v>4247.55</v>
      </c>
      <c r="M129" s="231">
        <v>2.2515399999999999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2213.1</v>
      </c>
      <c r="D130" s="232">
        <v>2189.1</v>
      </c>
      <c r="E130" s="232">
        <v>2160.3999999999996</v>
      </c>
      <c r="F130" s="232">
        <v>2107.6999999999998</v>
      </c>
      <c r="G130" s="232">
        <v>2078.9999999999995</v>
      </c>
      <c r="H130" s="232">
        <v>2241.7999999999997</v>
      </c>
      <c r="I130" s="232">
        <v>2270.4999999999995</v>
      </c>
      <c r="J130" s="232">
        <v>2323.1999999999998</v>
      </c>
      <c r="K130" s="231">
        <v>2217.8000000000002</v>
      </c>
      <c r="L130" s="231">
        <v>2136.4</v>
      </c>
      <c r="M130" s="231">
        <v>46.454529999999998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352.45</v>
      </c>
      <c r="D131" s="232">
        <v>352.66666666666669</v>
      </c>
      <c r="E131" s="232">
        <v>349.23333333333335</v>
      </c>
      <c r="F131" s="232">
        <v>346.01666666666665</v>
      </c>
      <c r="G131" s="232">
        <v>342.58333333333331</v>
      </c>
      <c r="H131" s="232">
        <v>355.88333333333338</v>
      </c>
      <c r="I131" s="232">
        <v>359.31666666666666</v>
      </c>
      <c r="J131" s="232">
        <v>362.53333333333342</v>
      </c>
      <c r="K131" s="231">
        <v>356.1</v>
      </c>
      <c r="L131" s="231">
        <v>349.45</v>
      </c>
      <c r="M131" s="231">
        <v>9.2020999999999997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705.7</v>
      </c>
      <c r="D132" s="232">
        <v>705.30000000000007</v>
      </c>
      <c r="E132" s="232">
        <v>699.10000000000014</v>
      </c>
      <c r="F132" s="232">
        <v>692.50000000000011</v>
      </c>
      <c r="G132" s="232">
        <v>686.30000000000018</v>
      </c>
      <c r="H132" s="232">
        <v>711.90000000000009</v>
      </c>
      <c r="I132" s="232">
        <v>718.10000000000014</v>
      </c>
      <c r="J132" s="232">
        <v>724.7</v>
      </c>
      <c r="K132" s="231">
        <v>711.5</v>
      </c>
      <c r="L132" s="231">
        <v>698.7</v>
      </c>
      <c r="M132" s="231">
        <v>9.8102400000000003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3444.6</v>
      </c>
      <c r="D133" s="232">
        <v>3435.75</v>
      </c>
      <c r="E133" s="232">
        <v>3411.65</v>
      </c>
      <c r="F133" s="232">
        <v>3378.7000000000003</v>
      </c>
      <c r="G133" s="232">
        <v>3354.6000000000004</v>
      </c>
      <c r="H133" s="232">
        <v>3468.7</v>
      </c>
      <c r="I133" s="232">
        <v>3492.8</v>
      </c>
      <c r="J133" s="232">
        <v>3525.7499999999995</v>
      </c>
      <c r="K133" s="231">
        <v>3459.85</v>
      </c>
      <c r="L133" s="231">
        <v>3402.8</v>
      </c>
      <c r="M133" s="231">
        <v>0.14598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753.25</v>
      </c>
      <c r="D134" s="232">
        <v>753.65</v>
      </c>
      <c r="E134" s="232">
        <v>748.59999999999991</v>
      </c>
      <c r="F134" s="232">
        <v>743.94999999999993</v>
      </c>
      <c r="G134" s="232">
        <v>738.89999999999986</v>
      </c>
      <c r="H134" s="232">
        <v>758.3</v>
      </c>
      <c r="I134" s="232">
        <v>763.34999999999991</v>
      </c>
      <c r="J134" s="232">
        <v>768</v>
      </c>
      <c r="K134" s="231">
        <v>758.7</v>
      </c>
      <c r="L134" s="231">
        <v>749</v>
      </c>
      <c r="M134" s="231">
        <v>4.6364999999999998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89526.75</v>
      </c>
      <c r="D135" s="232">
        <v>89500.900000000009</v>
      </c>
      <c r="E135" s="232">
        <v>89035.900000000023</v>
      </c>
      <c r="F135" s="232">
        <v>88545.050000000017</v>
      </c>
      <c r="G135" s="232">
        <v>88080.050000000032</v>
      </c>
      <c r="H135" s="232">
        <v>89991.750000000015</v>
      </c>
      <c r="I135" s="232">
        <v>90456.749999999985</v>
      </c>
      <c r="J135" s="232">
        <v>90947.6</v>
      </c>
      <c r="K135" s="231">
        <v>89965.9</v>
      </c>
      <c r="L135" s="231">
        <v>89010.05</v>
      </c>
      <c r="M135" s="231">
        <v>6.5479999999999997E-2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230</v>
      </c>
      <c r="D136" s="232">
        <v>229.66666666666666</v>
      </c>
      <c r="E136" s="232">
        <v>226.33333333333331</v>
      </c>
      <c r="F136" s="232">
        <v>222.66666666666666</v>
      </c>
      <c r="G136" s="232">
        <v>219.33333333333331</v>
      </c>
      <c r="H136" s="232">
        <v>233.33333333333331</v>
      </c>
      <c r="I136" s="232">
        <v>236.66666666666663</v>
      </c>
      <c r="J136" s="232">
        <v>240.33333333333331</v>
      </c>
      <c r="K136" s="231">
        <v>233</v>
      </c>
      <c r="L136" s="231">
        <v>226</v>
      </c>
      <c r="M136" s="231">
        <v>25.363140000000001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1320.85</v>
      </c>
      <c r="D137" s="232">
        <v>1316.2666666666667</v>
      </c>
      <c r="E137" s="232">
        <v>1308.6833333333334</v>
      </c>
      <c r="F137" s="232">
        <v>1296.5166666666667</v>
      </c>
      <c r="G137" s="232">
        <v>1288.9333333333334</v>
      </c>
      <c r="H137" s="232">
        <v>1328.4333333333334</v>
      </c>
      <c r="I137" s="232">
        <v>1336.0166666666669</v>
      </c>
      <c r="J137" s="232">
        <v>1348.1833333333334</v>
      </c>
      <c r="K137" s="231">
        <v>1323.85</v>
      </c>
      <c r="L137" s="231">
        <v>1304.0999999999999</v>
      </c>
      <c r="M137" s="231">
        <v>16.071370000000002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508.25</v>
      </c>
      <c r="D138" s="232">
        <v>504.05</v>
      </c>
      <c r="E138" s="232">
        <v>498.5</v>
      </c>
      <c r="F138" s="232">
        <v>488.75</v>
      </c>
      <c r="G138" s="232">
        <v>483.2</v>
      </c>
      <c r="H138" s="232">
        <v>513.79999999999995</v>
      </c>
      <c r="I138" s="232">
        <v>519.35000000000014</v>
      </c>
      <c r="J138" s="232">
        <v>529.1</v>
      </c>
      <c r="K138" s="231">
        <v>509.6</v>
      </c>
      <c r="L138" s="231">
        <v>494.3</v>
      </c>
      <c r="M138" s="231">
        <v>21.780539999999998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8479.35</v>
      </c>
      <c r="D139" s="232">
        <v>8438.2666666666682</v>
      </c>
      <c r="E139" s="232">
        <v>8383.2333333333372</v>
      </c>
      <c r="F139" s="232">
        <v>8287.1166666666686</v>
      </c>
      <c r="G139" s="232">
        <v>8232.0833333333376</v>
      </c>
      <c r="H139" s="232">
        <v>8534.3833333333369</v>
      </c>
      <c r="I139" s="232">
        <v>8589.4166666666661</v>
      </c>
      <c r="J139" s="232">
        <v>8685.5333333333365</v>
      </c>
      <c r="K139" s="231">
        <v>8493.2999999999993</v>
      </c>
      <c r="L139" s="231">
        <v>8342.15</v>
      </c>
      <c r="M139" s="231">
        <v>4.0924800000000001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801.85</v>
      </c>
      <c r="D140" s="232">
        <v>804.6</v>
      </c>
      <c r="E140" s="232">
        <v>795.95</v>
      </c>
      <c r="F140" s="232">
        <v>790.05000000000007</v>
      </c>
      <c r="G140" s="232">
        <v>781.40000000000009</v>
      </c>
      <c r="H140" s="232">
        <v>810.5</v>
      </c>
      <c r="I140" s="232">
        <v>819.14999999999986</v>
      </c>
      <c r="J140" s="232">
        <v>825.05</v>
      </c>
      <c r="K140" s="231">
        <v>813.25</v>
      </c>
      <c r="L140" s="231">
        <v>798.7</v>
      </c>
      <c r="M140" s="231">
        <v>5.5561800000000003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453.7</v>
      </c>
      <c r="D141" s="232">
        <v>451.83333333333331</v>
      </c>
      <c r="E141" s="232">
        <v>447.86666666666662</v>
      </c>
      <c r="F141" s="232">
        <v>442.0333333333333</v>
      </c>
      <c r="G141" s="232">
        <v>438.06666666666661</v>
      </c>
      <c r="H141" s="232">
        <v>457.66666666666663</v>
      </c>
      <c r="I141" s="232">
        <v>461.63333333333333</v>
      </c>
      <c r="J141" s="232">
        <v>467.46666666666664</v>
      </c>
      <c r="K141" s="231">
        <v>455.8</v>
      </c>
      <c r="L141" s="231">
        <v>446</v>
      </c>
      <c r="M141" s="231">
        <v>13.92112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52</v>
      </c>
      <c r="D142" s="232">
        <v>52.1</v>
      </c>
      <c r="E142" s="232">
        <v>51.550000000000004</v>
      </c>
      <c r="F142" s="232">
        <v>51.1</v>
      </c>
      <c r="G142" s="232">
        <v>50.550000000000004</v>
      </c>
      <c r="H142" s="232">
        <v>52.550000000000004</v>
      </c>
      <c r="I142" s="232">
        <v>53.1</v>
      </c>
      <c r="J142" s="232">
        <v>53.550000000000004</v>
      </c>
      <c r="K142" s="231">
        <v>52.65</v>
      </c>
      <c r="L142" s="231">
        <v>51.65</v>
      </c>
      <c r="M142" s="231">
        <v>56.84675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2041.5</v>
      </c>
      <c r="D143" s="232">
        <v>2038.8166666666666</v>
      </c>
      <c r="E143" s="232">
        <v>2029.2833333333333</v>
      </c>
      <c r="F143" s="232">
        <v>2017.0666666666666</v>
      </c>
      <c r="G143" s="232">
        <v>2007.5333333333333</v>
      </c>
      <c r="H143" s="232">
        <v>2051.0333333333333</v>
      </c>
      <c r="I143" s="232">
        <v>2060.5666666666666</v>
      </c>
      <c r="J143" s="232">
        <v>2072.7833333333333</v>
      </c>
      <c r="K143" s="231">
        <v>2048.35</v>
      </c>
      <c r="L143" s="231">
        <v>2026.6</v>
      </c>
      <c r="M143" s="231">
        <v>1.5155400000000001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1054.5</v>
      </c>
      <c r="D144" s="232">
        <v>1055.4666666666665</v>
      </c>
      <c r="E144" s="232">
        <v>1043.583333333333</v>
      </c>
      <c r="F144" s="232">
        <v>1032.6666666666665</v>
      </c>
      <c r="G144" s="232">
        <v>1020.7833333333331</v>
      </c>
      <c r="H144" s="232">
        <v>1066.383333333333</v>
      </c>
      <c r="I144" s="232">
        <v>1078.2666666666667</v>
      </c>
      <c r="J144" s="232">
        <v>1089.1833333333329</v>
      </c>
      <c r="K144" s="231">
        <v>1067.3499999999999</v>
      </c>
      <c r="L144" s="231">
        <v>1044.55</v>
      </c>
      <c r="M144" s="231">
        <v>4.51633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167.7</v>
      </c>
      <c r="D145" s="232">
        <v>167.23333333333332</v>
      </c>
      <c r="E145" s="232">
        <v>166.26666666666665</v>
      </c>
      <c r="F145" s="232">
        <v>164.83333333333334</v>
      </c>
      <c r="G145" s="232">
        <v>163.86666666666667</v>
      </c>
      <c r="H145" s="232">
        <v>168.66666666666663</v>
      </c>
      <c r="I145" s="232">
        <v>169.63333333333327</v>
      </c>
      <c r="J145" s="232">
        <v>171.06666666666661</v>
      </c>
      <c r="K145" s="231">
        <v>168.2</v>
      </c>
      <c r="L145" s="231">
        <v>165.8</v>
      </c>
      <c r="M145" s="231">
        <v>130.15433999999999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84.5</v>
      </c>
      <c r="D146" s="232">
        <v>83.95</v>
      </c>
      <c r="E146" s="232">
        <v>83.15</v>
      </c>
      <c r="F146" s="232">
        <v>81.8</v>
      </c>
      <c r="G146" s="232">
        <v>81</v>
      </c>
      <c r="H146" s="232">
        <v>85.300000000000011</v>
      </c>
      <c r="I146" s="232">
        <v>86.1</v>
      </c>
      <c r="J146" s="232">
        <v>87.450000000000017</v>
      </c>
      <c r="K146" s="231">
        <v>84.75</v>
      </c>
      <c r="L146" s="231">
        <v>82.6</v>
      </c>
      <c r="M146" s="231">
        <v>167.09494000000001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4080.15</v>
      </c>
      <c r="D147" s="232">
        <v>4073.7166666666667</v>
      </c>
      <c r="E147" s="232">
        <v>4047.4333333333334</v>
      </c>
      <c r="F147" s="232">
        <v>4014.7166666666667</v>
      </c>
      <c r="G147" s="232">
        <v>3988.4333333333334</v>
      </c>
      <c r="H147" s="232">
        <v>4106.4333333333334</v>
      </c>
      <c r="I147" s="232">
        <v>4132.7166666666672</v>
      </c>
      <c r="J147" s="232">
        <v>4165.4333333333334</v>
      </c>
      <c r="K147" s="231">
        <v>4100</v>
      </c>
      <c r="L147" s="231">
        <v>4041</v>
      </c>
      <c r="M147" s="231">
        <v>0.37852999999999998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19945.75</v>
      </c>
      <c r="D148" s="232">
        <v>19874.883333333331</v>
      </c>
      <c r="E148" s="232">
        <v>19783.566666666662</v>
      </c>
      <c r="F148" s="232">
        <v>19621.383333333331</v>
      </c>
      <c r="G148" s="232">
        <v>19530.066666666662</v>
      </c>
      <c r="H148" s="232">
        <v>20037.066666666662</v>
      </c>
      <c r="I148" s="232">
        <v>20128.383333333328</v>
      </c>
      <c r="J148" s="232">
        <v>20290.566666666662</v>
      </c>
      <c r="K148" s="231">
        <v>19966.2</v>
      </c>
      <c r="L148" s="231">
        <v>19712.7</v>
      </c>
      <c r="M148" s="231">
        <v>0.40187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252.2</v>
      </c>
      <c r="D149" s="232">
        <v>251.58333333333334</v>
      </c>
      <c r="E149" s="232">
        <v>250.26666666666668</v>
      </c>
      <c r="F149" s="232">
        <v>248.33333333333334</v>
      </c>
      <c r="G149" s="232">
        <v>247.01666666666668</v>
      </c>
      <c r="H149" s="232">
        <v>253.51666666666668</v>
      </c>
      <c r="I149" s="232">
        <v>254.83333333333334</v>
      </c>
      <c r="J149" s="232">
        <v>256.76666666666665</v>
      </c>
      <c r="K149" s="231">
        <v>252.9</v>
      </c>
      <c r="L149" s="231">
        <v>249.65</v>
      </c>
      <c r="M149" s="231">
        <v>1.2066399999999999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850.8</v>
      </c>
      <c r="D150" s="232">
        <v>847.2833333333333</v>
      </c>
      <c r="E150" s="232">
        <v>840.51666666666665</v>
      </c>
      <c r="F150" s="232">
        <v>830.23333333333335</v>
      </c>
      <c r="G150" s="232">
        <v>823.4666666666667</v>
      </c>
      <c r="H150" s="232">
        <v>857.56666666666661</v>
      </c>
      <c r="I150" s="232">
        <v>864.33333333333326</v>
      </c>
      <c r="J150" s="232">
        <v>874.61666666666656</v>
      </c>
      <c r="K150" s="231">
        <v>854.05</v>
      </c>
      <c r="L150" s="231">
        <v>837</v>
      </c>
      <c r="M150" s="231">
        <v>3.5072899999999998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147.85</v>
      </c>
      <c r="D151" s="232">
        <v>147.83333333333334</v>
      </c>
      <c r="E151" s="232">
        <v>146.66666666666669</v>
      </c>
      <c r="F151" s="232">
        <v>145.48333333333335</v>
      </c>
      <c r="G151" s="232">
        <v>144.31666666666669</v>
      </c>
      <c r="H151" s="232">
        <v>149.01666666666668</v>
      </c>
      <c r="I151" s="232">
        <v>150.18333333333337</v>
      </c>
      <c r="J151" s="232">
        <v>151.36666666666667</v>
      </c>
      <c r="K151" s="231">
        <v>149</v>
      </c>
      <c r="L151" s="231">
        <v>146.65</v>
      </c>
      <c r="M151" s="231">
        <v>184.84594999999999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225.9</v>
      </c>
      <c r="D152" s="232">
        <v>225.63333333333333</v>
      </c>
      <c r="E152" s="232">
        <v>223.26666666666665</v>
      </c>
      <c r="F152" s="232">
        <v>220.63333333333333</v>
      </c>
      <c r="G152" s="232">
        <v>218.26666666666665</v>
      </c>
      <c r="H152" s="232">
        <v>228.26666666666665</v>
      </c>
      <c r="I152" s="232">
        <v>230.63333333333333</v>
      </c>
      <c r="J152" s="232">
        <v>233.26666666666665</v>
      </c>
      <c r="K152" s="231">
        <v>228</v>
      </c>
      <c r="L152" s="231">
        <v>223</v>
      </c>
      <c r="M152" s="231">
        <v>9.6410999999999998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526.1</v>
      </c>
      <c r="D153" s="232">
        <v>535.15000000000009</v>
      </c>
      <c r="E153" s="232">
        <v>513.60000000000014</v>
      </c>
      <c r="F153" s="232">
        <v>501.1</v>
      </c>
      <c r="G153" s="232">
        <v>479.55000000000007</v>
      </c>
      <c r="H153" s="232">
        <v>547.6500000000002</v>
      </c>
      <c r="I153" s="232">
        <v>569.20000000000016</v>
      </c>
      <c r="J153" s="232">
        <v>581.70000000000027</v>
      </c>
      <c r="K153" s="231">
        <v>556.70000000000005</v>
      </c>
      <c r="L153" s="231">
        <v>522.65</v>
      </c>
      <c r="M153" s="231">
        <v>53.665959999999998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3130.5</v>
      </c>
      <c r="D154" s="232">
        <v>3114.35</v>
      </c>
      <c r="E154" s="232">
        <v>3093.7999999999997</v>
      </c>
      <c r="F154" s="232">
        <v>3057.1</v>
      </c>
      <c r="G154" s="232">
        <v>3036.5499999999997</v>
      </c>
      <c r="H154" s="232">
        <v>3151.0499999999997</v>
      </c>
      <c r="I154" s="232">
        <v>3171.6</v>
      </c>
      <c r="J154" s="232">
        <v>3208.2999999999997</v>
      </c>
      <c r="K154" s="231">
        <v>3134.9</v>
      </c>
      <c r="L154" s="231">
        <v>3077.65</v>
      </c>
      <c r="M154" s="231">
        <v>0.4133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441.95</v>
      </c>
      <c r="D155" s="232">
        <v>445.09999999999997</v>
      </c>
      <c r="E155" s="232">
        <v>434.89999999999992</v>
      </c>
      <c r="F155" s="232">
        <v>427.84999999999997</v>
      </c>
      <c r="G155" s="232">
        <v>417.64999999999992</v>
      </c>
      <c r="H155" s="232">
        <v>452.14999999999992</v>
      </c>
      <c r="I155" s="232">
        <v>462.34999999999997</v>
      </c>
      <c r="J155" s="232">
        <v>469.39999999999992</v>
      </c>
      <c r="K155" s="231">
        <v>455.3</v>
      </c>
      <c r="L155" s="231">
        <v>438.05</v>
      </c>
      <c r="M155" s="231">
        <v>11.06941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3269.05</v>
      </c>
      <c r="D156" s="232">
        <v>3261.15</v>
      </c>
      <c r="E156" s="232">
        <v>3237.9</v>
      </c>
      <c r="F156" s="232">
        <v>3206.75</v>
      </c>
      <c r="G156" s="232">
        <v>3183.5</v>
      </c>
      <c r="H156" s="232">
        <v>3292.3</v>
      </c>
      <c r="I156" s="232">
        <v>3315.55</v>
      </c>
      <c r="J156" s="232">
        <v>3346.7000000000003</v>
      </c>
      <c r="K156" s="231">
        <v>3284.4</v>
      </c>
      <c r="L156" s="231">
        <v>3230</v>
      </c>
      <c r="M156" s="231">
        <v>1.26545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40269.550000000003</v>
      </c>
      <c r="D157" s="232">
        <v>40211.183333333334</v>
      </c>
      <c r="E157" s="232">
        <v>39997.416666666672</v>
      </c>
      <c r="F157" s="232">
        <v>39725.28333333334</v>
      </c>
      <c r="G157" s="232">
        <v>39511.516666666677</v>
      </c>
      <c r="H157" s="232">
        <v>40483.316666666666</v>
      </c>
      <c r="I157" s="232">
        <v>40697.083333333328</v>
      </c>
      <c r="J157" s="232">
        <v>40969.21666666666</v>
      </c>
      <c r="K157" s="231">
        <v>40424.949999999997</v>
      </c>
      <c r="L157" s="231">
        <v>39939.050000000003</v>
      </c>
      <c r="M157" s="231">
        <v>0.18784999999999999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1146.95</v>
      </c>
      <c r="D158" s="232">
        <v>1152.9833333333333</v>
      </c>
      <c r="E158" s="232">
        <v>1131.9666666666667</v>
      </c>
      <c r="F158" s="232">
        <v>1116.9833333333333</v>
      </c>
      <c r="G158" s="232">
        <v>1095.9666666666667</v>
      </c>
      <c r="H158" s="232">
        <v>1167.9666666666667</v>
      </c>
      <c r="I158" s="232">
        <v>1188.9833333333336</v>
      </c>
      <c r="J158" s="232">
        <v>1203.9666666666667</v>
      </c>
      <c r="K158" s="231">
        <v>1174</v>
      </c>
      <c r="L158" s="231">
        <v>1138</v>
      </c>
      <c r="M158" s="231">
        <v>0.73340000000000005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3976.7</v>
      </c>
      <c r="D159" s="232">
        <v>3985.4666666666667</v>
      </c>
      <c r="E159" s="232">
        <v>3954.2333333333336</v>
      </c>
      <c r="F159" s="232">
        <v>3931.7666666666669</v>
      </c>
      <c r="G159" s="232">
        <v>3900.5333333333338</v>
      </c>
      <c r="H159" s="232">
        <v>4007.9333333333334</v>
      </c>
      <c r="I159" s="232">
        <v>4039.1666666666661</v>
      </c>
      <c r="J159" s="232">
        <v>4061.6333333333332</v>
      </c>
      <c r="K159" s="231">
        <v>4016.7</v>
      </c>
      <c r="L159" s="231">
        <v>3963</v>
      </c>
      <c r="M159" s="231">
        <v>2.02216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219.7</v>
      </c>
      <c r="D160" s="232">
        <v>219.36666666666665</v>
      </c>
      <c r="E160" s="232">
        <v>217.8833333333333</v>
      </c>
      <c r="F160" s="232">
        <v>216.06666666666666</v>
      </c>
      <c r="G160" s="232">
        <v>214.58333333333331</v>
      </c>
      <c r="H160" s="232">
        <v>221.18333333333328</v>
      </c>
      <c r="I160" s="232">
        <v>222.66666666666663</v>
      </c>
      <c r="J160" s="232">
        <v>224.48333333333326</v>
      </c>
      <c r="K160" s="231">
        <v>220.85</v>
      </c>
      <c r="L160" s="231">
        <v>217.55</v>
      </c>
      <c r="M160" s="231">
        <v>9.3806399999999996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2437.4499999999998</v>
      </c>
      <c r="D161" s="232">
        <v>2438.5499999999997</v>
      </c>
      <c r="E161" s="232">
        <v>2413.0999999999995</v>
      </c>
      <c r="F161" s="232">
        <v>2388.7499999999995</v>
      </c>
      <c r="G161" s="232">
        <v>2363.2999999999993</v>
      </c>
      <c r="H161" s="232">
        <v>2462.8999999999996</v>
      </c>
      <c r="I161" s="232">
        <v>2488.3499999999995</v>
      </c>
      <c r="J161" s="232">
        <v>2512.6999999999998</v>
      </c>
      <c r="K161" s="231">
        <v>2464</v>
      </c>
      <c r="L161" s="231">
        <v>2414.1999999999998</v>
      </c>
      <c r="M161" s="231">
        <v>5.5223100000000001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2717.35</v>
      </c>
      <c r="D162" s="232">
        <v>2702.0499999999997</v>
      </c>
      <c r="E162" s="232">
        <v>2670.5499999999993</v>
      </c>
      <c r="F162" s="232">
        <v>2623.7499999999995</v>
      </c>
      <c r="G162" s="232">
        <v>2592.2499999999991</v>
      </c>
      <c r="H162" s="232">
        <v>2748.8499999999995</v>
      </c>
      <c r="I162" s="232">
        <v>2780.3500000000004</v>
      </c>
      <c r="J162" s="232">
        <v>2827.1499999999996</v>
      </c>
      <c r="K162" s="231">
        <v>2733.55</v>
      </c>
      <c r="L162" s="231">
        <v>2655.25</v>
      </c>
      <c r="M162" s="231">
        <v>1.6303300000000001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293.60000000000002</v>
      </c>
      <c r="D163" s="232">
        <v>291.98333333333335</v>
      </c>
      <c r="E163" s="232">
        <v>286.7166666666667</v>
      </c>
      <c r="F163" s="232">
        <v>279.83333333333337</v>
      </c>
      <c r="G163" s="232">
        <v>274.56666666666672</v>
      </c>
      <c r="H163" s="232">
        <v>298.86666666666667</v>
      </c>
      <c r="I163" s="232">
        <v>304.13333333333333</v>
      </c>
      <c r="J163" s="232">
        <v>311.01666666666665</v>
      </c>
      <c r="K163" s="231">
        <v>297.25</v>
      </c>
      <c r="L163" s="231">
        <v>285.10000000000002</v>
      </c>
      <c r="M163" s="231">
        <v>24.449100000000001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149.94999999999999</v>
      </c>
      <c r="D164" s="232">
        <v>150.28333333333333</v>
      </c>
      <c r="E164" s="232">
        <v>148.16666666666666</v>
      </c>
      <c r="F164" s="232">
        <v>146.38333333333333</v>
      </c>
      <c r="G164" s="232">
        <v>144.26666666666665</v>
      </c>
      <c r="H164" s="232">
        <v>152.06666666666666</v>
      </c>
      <c r="I164" s="232">
        <v>154.18333333333334</v>
      </c>
      <c r="J164" s="232">
        <v>155.96666666666667</v>
      </c>
      <c r="K164" s="231">
        <v>152.4</v>
      </c>
      <c r="L164" s="231">
        <v>148.5</v>
      </c>
      <c r="M164" s="231">
        <v>76.736140000000006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218.4</v>
      </c>
      <c r="D165" s="232">
        <v>217.33333333333334</v>
      </c>
      <c r="E165" s="232">
        <v>215.9666666666667</v>
      </c>
      <c r="F165" s="232">
        <v>213.53333333333336</v>
      </c>
      <c r="G165" s="232">
        <v>212.16666666666671</v>
      </c>
      <c r="H165" s="232">
        <v>219.76666666666668</v>
      </c>
      <c r="I165" s="232">
        <v>221.1333333333333</v>
      </c>
      <c r="J165" s="232">
        <v>223.56666666666666</v>
      </c>
      <c r="K165" s="231">
        <v>218.7</v>
      </c>
      <c r="L165" s="231">
        <v>214.9</v>
      </c>
      <c r="M165" s="231">
        <v>97.504289999999997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445.2</v>
      </c>
      <c r="D166" s="232">
        <v>445.31666666666666</v>
      </c>
      <c r="E166" s="232">
        <v>439.63333333333333</v>
      </c>
      <c r="F166" s="232">
        <v>434.06666666666666</v>
      </c>
      <c r="G166" s="232">
        <v>428.38333333333333</v>
      </c>
      <c r="H166" s="232">
        <v>450.88333333333333</v>
      </c>
      <c r="I166" s="232">
        <v>456.56666666666661</v>
      </c>
      <c r="J166" s="232">
        <v>462.13333333333333</v>
      </c>
      <c r="K166" s="231">
        <v>451</v>
      </c>
      <c r="L166" s="231">
        <v>439.75</v>
      </c>
      <c r="M166" s="231">
        <v>3.8024900000000001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13901.25</v>
      </c>
      <c r="D167" s="232">
        <v>13883.733333333332</v>
      </c>
      <c r="E167" s="232">
        <v>13827.516666666663</v>
      </c>
      <c r="F167" s="232">
        <v>13753.783333333331</v>
      </c>
      <c r="G167" s="232">
        <v>13697.566666666662</v>
      </c>
      <c r="H167" s="232">
        <v>13957.466666666664</v>
      </c>
      <c r="I167" s="232">
        <v>14013.683333333334</v>
      </c>
      <c r="J167" s="232">
        <v>14087.416666666664</v>
      </c>
      <c r="K167" s="231">
        <v>13939.95</v>
      </c>
      <c r="L167" s="231">
        <v>13810</v>
      </c>
      <c r="M167" s="231">
        <v>1.6959999999999999E-2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57.75</v>
      </c>
      <c r="D168" s="232">
        <v>57.983333333333327</v>
      </c>
      <c r="E168" s="232">
        <v>56.516666666666652</v>
      </c>
      <c r="F168" s="232">
        <v>55.283333333333324</v>
      </c>
      <c r="G168" s="232">
        <v>53.816666666666649</v>
      </c>
      <c r="H168" s="232">
        <v>59.216666666666654</v>
      </c>
      <c r="I168" s="232">
        <v>60.683333333333337</v>
      </c>
      <c r="J168" s="232">
        <v>61.916666666666657</v>
      </c>
      <c r="K168" s="231">
        <v>59.45</v>
      </c>
      <c r="L168" s="231">
        <v>56.75</v>
      </c>
      <c r="M168" s="231">
        <v>1167.3859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123.1</v>
      </c>
      <c r="D169" s="232">
        <v>122.86666666666667</v>
      </c>
      <c r="E169" s="232">
        <v>121.48333333333335</v>
      </c>
      <c r="F169" s="232">
        <v>119.86666666666667</v>
      </c>
      <c r="G169" s="232">
        <v>118.48333333333335</v>
      </c>
      <c r="H169" s="232">
        <v>124.48333333333335</v>
      </c>
      <c r="I169" s="232">
        <v>125.86666666666667</v>
      </c>
      <c r="J169" s="232">
        <v>127.48333333333335</v>
      </c>
      <c r="K169" s="231">
        <v>124.25</v>
      </c>
      <c r="L169" s="231">
        <v>121.25</v>
      </c>
      <c r="M169" s="231">
        <v>69.686639999999997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2478.8000000000002</v>
      </c>
      <c r="D170" s="232">
        <v>2470.7999999999997</v>
      </c>
      <c r="E170" s="232">
        <v>2458.5999999999995</v>
      </c>
      <c r="F170" s="232">
        <v>2438.3999999999996</v>
      </c>
      <c r="G170" s="232">
        <v>2426.1999999999994</v>
      </c>
      <c r="H170" s="232">
        <v>2490.9999999999995</v>
      </c>
      <c r="I170" s="232">
        <v>2503.1999999999994</v>
      </c>
      <c r="J170" s="232">
        <v>2523.3999999999996</v>
      </c>
      <c r="K170" s="231">
        <v>2483</v>
      </c>
      <c r="L170" s="231">
        <v>2450.6</v>
      </c>
      <c r="M170" s="231">
        <v>49.615850000000002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766.3</v>
      </c>
      <c r="D171" s="232">
        <v>767.93333333333339</v>
      </c>
      <c r="E171" s="232">
        <v>758.36666666666679</v>
      </c>
      <c r="F171" s="232">
        <v>750.43333333333339</v>
      </c>
      <c r="G171" s="232">
        <v>740.86666666666679</v>
      </c>
      <c r="H171" s="232">
        <v>775.86666666666679</v>
      </c>
      <c r="I171" s="232">
        <v>785.43333333333339</v>
      </c>
      <c r="J171" s="232">
        <v>793.36666666666679</v>
      </c>
      <c r="K171" s="231">
        <v>777.5</v>
      </c>
      <c r="L171" s="231">
        <v>760</v>
      </c>
      <c r="M171" s="231">
        <v>10.831709999999999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1298.45</v>
      </c>
      <c r="D172" s="232">
        <v>1301.1166666666668</v>
      </c>
      <c r="E172" s="232">
        <v>1291.8333333333335</v>
      </c>
      <c r="F172" s="232">
        <v>1285.2166666666667</v>
      </c>
      <c r="G172" s="232">
        <v>1275.9333333333334</v>
      </c>
      <c r="H172" s="232">
        <v>1307.7333333333336</v>
      </c>
      <c r="I172" s="232">
        <v>1317.0166666666669</v>
      </c>
      <c r="J172" s="232">
        <v>1323.6333333333337</v>
      </c>
      <c r="K172" s="231">
        <v>1310.4000000000001</v>
      </c>
      <c r="L172" s="231">
        <v>1294.5</v>
      </c>
      <c r="M172" s="231">
        <v>8.9566700000000008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2188.4499999999998</v>
      </c>
      <c r="D173" s="232">
        <v>2180.25</v>
      </c>
      <c r="E173" s="232">
        <v>2169.35</v>
      </c>
      <c r="F173" s="232">
        <v>2150.25</v>
      </c>
      <c r="G173" s="232">
        <v>2139.35</v>
      </c>
      <c r="H173" s="232">
        <v>2199.35</v>
      </c>
      <c r="I173" s="232">
        <v>2210.2499999999995</v>
      </c>
      <c r="J173" s="232">
        <v>2229.35</v>
      </c>
      <c r="K173" s="231">
        <v>2191.15</v>
      </c>
      <c r="L173" s="231">
        <v>2161.15</v>
      </c>
      <c r="M173" s="231">
        <v>3.3683800000000002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74.2</v>
      </c>
      <c r="D174" s="232">
        <v>74.88333333333334</v>
      </c>
      <c r="E174" s="232">
        <v>72.566666666666677</v>
      </c>
      <c r="F174" s="232">
        <v>70.933333333333337</v>
      </c>
      <c r="G174" s="232">
        <v>68.616666666666674</v>
      </c>
      <c r="H174" s="232">
        <v>76.51666666666668</v>
      </c>
      <c r="I174" s="232">
        <v>78.833333333333343</v>
      </c>
      <c r="J174" s="232">
        <v>80.466666666666683</v>
      </c>
      <c r="K174" s="231">
        <v>77.2</v>
      </c>
      <c r="L174" s="231">
        <v>73.25</v>
      </c>
      <c r="M174" s="231">
        <v>374.22448000000003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24091.55</v>
      </c>
      <c r="D175" s="232">
        <v>24072.2</v>
      </c>
      <c r="E175" s="232">
        <v>23950</v>
      </c>
      <c r="F175" s="232">
        <v>23808.45</v>
      </c>
      <c r="G175" s="232">
        <v>23686.25</v>
      </c>
      <c r="H175" s="232">
        <v>24213.75</v>
      </c>
      <c r="I175" s="232">
        <v>24335.950000000004</v>
      </c>
      <c r="J175" s="232">
        <v>24477.5</v>
      </c>
      <c r="K175" s="231">
        <v>24194.400000000001</v>
      </c>
      <c r="L175" s="231">
        <v>23930.65</v>
      </c>
      <c r="M175" s="231">
        <v>0.18809999999999999</v>
      </c>
      <c r="N175" s="1"/>
      <c r="O175" s="1"/>
    </row>
    <row r="176" spans="1:15" ht="12.75" customHeight="1">
      <c r="A176" s="214">
        <v>167</v>
      </c>
      <c r="B176" t="s">
        <v>963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2945.45</v>
      </c>
      <c r="D177" s="232">
        <v>2968.1999999999994</v>
      </c>
      <c r="E177" s="232">
        <v>2882.4499999999989</v>
      </c>
      <c r="F177" s="232">
        <v>2819.4499999999994</v>
      </c>
      <c r="G177" s="232">
        <v>2733.6999999999989</v>
      </c>
      <c r="H177" s="232">
        <v>3031.1999999999989</v>
      </c>
      <c r="I177" s="232">
        <v>3116.95</v>
      </c>
      <c r="J177" s="232">
        <v>3179.9499999999989</v>
      </c>
      <c r="K177" s="231">
        <v>3053.95</v>
      </c>
      <c r="L177" s="231">
        <v>2905.2</v>
      </c>
      <c r="M177" s="231">
        <v>13.84111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418.35</v>
      </c>
      <c r="D178" s="232">
        <v>419.08333333333331</v>
      </c>
      <c r="E178" s="232">
        <v>415.36666666666662</v>
      </c>
      <c r="F178" s="232">
        <v>412.38333333333333</v>
      </c>
      <c r="G178" s="232">
        <v>408.66666666666663</v>
      </c>
      <c r="H178" s="232">
        <v>422.06666666666661</v>
      </c>
      <c r="I178" s="232">
        <v>425.7833333333333</v>
      </c>
      <c r="J178" s="232">
        <v>428.76666666666659</v>
      </c>
      <c r="K178" s="231">
        <v>422.8</v>
      </c>
      <c r="L178" s="231">
        <v>416.1</v>
      </c>
      <c r="M178" s="231">
        <v>6.3819600000000003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592.95000000000005</v>
      </c>
      <c r="D179" s="232">
        <v>595</v>
      </c>
      <c r="E179" s="232">
        <v>584</v>
      </c>
      <c r="F179" s="232">
        <v>575.04999999999995</v>
      </c>
      <c r="G179" s="232">
        <v>564.04999999999995</v>
      </c>
      <c r="H179" s="232">
        <v>603.95000000000005</v>
      </c>
      <c r="I179" s="232">
        <v>614.95000000000005</v>
      </c>
      <c r="J179" s="232">
        <v>623.90000000000009</v>
      </c>
      <c r="K179" s="231">
        <v>606</v>
      </c>
      <c r="L179" s="231">
        <v>586.04999999999995</v>
      </c>
      <c r="M179" s="231">
        <v>134.61999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87.15</v>
      </c>
      <c r="D180" s="232">
        <v>87.016666666666666</v>
      </c>
      <c r="E180" s="232">
        <v>86.183333333333337</v>
      </c>
      <c r="F180" s="232">
        <v>85.216666666666669</v>
      </c>
      <c r="G180" s="232">
        <v>84.38333333333334</v>
      </c>
      <c r="H180" s="232">
        <v>87.983333333333334</v>
      </c>
      <c r="I180" s="232">
        <v>88.816666666666677</v>
      </c>
      <c r="J180" s="232">
        <v>89.783333333333331</v>
      </c>
      <c r="K180" s="231">
        <v>87.85</v>
      </c>
      <c r="L180" s="231">
        <v>86.05</v>
      </c>
      <c r="M180" s="231">
        <v>125.32647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1032.7</v>
      </c>
      <c r="D181" s="232">
        <v>1031.8333333333333</v>
      </c>
      <c r="E181" s="232">
        <v>1027.6666666666665</v>
      </c>
      <c r="F181" s="232">
        <v>1022.6333333333332</v>
      </c>
      <c r="G181" s="232">
        <v>1018.4666666666665</v>
      </c>
      <c r="H181" s="232">
        <v>1036.8666666666666</v>
      </c>
      <c r="I181" s="232">
        <v>1041.0333333333331</v>
      </c>
      <c r="J181" s="232">
        <v>1046.0666666666666</v>
      </c>
      <c r="K181" s="231">
        <v>1036</v>
      </c>
      <c r="L181" s="231">
        <v>1026.8</v>
      </c>
      <c r="M181" s="231">
        <v>12.45848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483.3</v>
      </c>
      <c r="D182" s="232">
        <v>482.16666666666669</v>
      </c>
      <c r="E182" s="232">
        <v>479.83333333333337</v>
      </c>
      <c r="F182" s="232">
        <v>476.36666666666667</v>
      </c>
      <c r="G182" s="232">
        <v>474.03333333333336</v>
      </c>
      <c r="H182" s="232">
        <v>485.63333333333338</v>
      </c>
      <c r="I182" s="232">
        <v>487.96666666666675</v>
      </c>
      <c r="J182" s="232">
        <v>491.43333333333339</v>
      </c>
      <c r="K182" s="231">
        <v>484.5</v>
      </c>
      <c r="L182" s="231">
        <v>478.7</v>
      </c>
      <c r="M182" s="231">
        <v>3.2427999999999999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603.95000000000005</v>
      </c>
      <c r="D183" s="232">
        <v>605.75</v>
      </c>
      <c r="E183" s="232">
        <v>598.5</v>
      </c>
      <c r="F183" s="232">
        <v>593.04999999999995</v>
      </c>
      <c r="G183" s="232">
        <v>585.79999999999995</v>
      </c>
      <c r="H183" s="232">
        <v>611.20000000000005</v>
      </c>
      <c r="I183" s="232">
        <v>618.45000000000005</v>
      </c>
      <c r="J183" s="232">
        <v>623.90000000000009</v>
      </c>
      <c r="K183" s="231">
        <v>613</v>
      </c>
      <c r="L183" s="231">
        <v>600.29999999999995</v>
      </c>
      <c r="M183" s="231">
        <v>6.3918499999999998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986.65</v>
      </c>
      <c r="D184" s="232">
        <v>991.06666666666661</v>
      </c>
      <c r="E184" s="232">
        <v>973.13333333333321</v>
      </c>
      <c r="F184" s="232">
        <v>959.61666666666656</v>
      </c>
      <c r="G184" s="232">
        <v>941.68333333333317</v>
      </c>
      <c r="H184" s="232">
        <v>1004.5833333333333</v>
      </c>
      <c r="I184" s="232">
        <v>1022.5166666666667</v>
      </c>
      <c r="J184" s="232">
        <v>1036.0333333333333</v>
      </c>
      <c r="K184" s="231">
        <v>1009</v>
      </c>
      <c r="L184" s="231">
        <v>977.55</v>
      </c>
      <c r="M184" s="231">
        <v>30.490069999999999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987.2</v>
      </c>
      <c r="D185" s="232">
        <v>982.23333333333323</v>
      </c>
      <c r="E185" s="232">
        <v>975.31666666666649</v>
      </c>
      <c r="F185" s="232">
        <v>963.43333333333328</v>
      </c>
      <c r="G185" s="232">
        <v>956.51666666666654</v>
      </c>
      <c r="H185" s="232">
        <v>994.11666666666645</v>
      </c>
      <c r="I185" s="232">
        <v>1001.0333333333332</v>
      </c>
      <c r="J185" s="232">
        <v>1012.9166666666664</v>
      </c>
      <c r="K185" s="231">
        <v>989.15</v>
      </c>
      <c r="L185" s="231">
        <v>970.35</v>
      </c>
      <c r="M185" s="231">
        <v>8.8582999999999998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1397.65</v>
      </c>
      <c r="D186" s="232">
        <v>1388.2333333333333</v>
      </c>
      <c r="E186" s="232">
        <v>1373.4666666666667</v>
      </c>
      <c r="F186" s="232">
        <v>1349.2833333333333</v>
      </c>
      <c r="G186" s="232">
        <v>1334.5166666666667</v>
      </c>
      <c r="H186" s="232">
        <v>1412.4166666666667</v>
      </c>
      <c r="I186" s="232">
        <v>1427.1833333333336</v>
      </c>
      <c r="J186" s="232">
        <v>1451.3666666666668</v>
      </c>
      <c r="K186" s="231">
        <v>1403</v>
      </c>
      <c r="L186" s="231">
        <v>1364.05</v>
      </c>
      <c r="M186" s="231">
        <v>7.2447299999999997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3378.4</v>
      </c>
      <c r="D187" s="232">
        <v>3360.4</v>
      </c>
      <c r="E187" s="232">
        <v>3339</v>
      </c>
      <c r="F187" s="232">
        <v>3299.6</v>
      </c>
      <c r="G187" s="232">
        <v>3278.2</v>
      </c>
      <c r="H187" s="232">
        <v>3399.8</v>
      </c>
      <c r="I187" s="232">
        <v>3421.2000000000007</v>
      </c>
      <c r="J187" s="232">
        <v>3460.6000000000004</v>
      </c>
      <c r="K187" s="231">
        <v>3381.8</v>
      </c>
      <c r="L187" s="231">
        <v>3321</v>
      </c>
      <c r="M187" s="231">
        <v>16.88475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750.05</v>
      </c>
      <c r="D188" s="232">
        <v>748.15</v>
      </c>
      <c r="E188" s="232">
        <v>743.5</v>
      </c>
      <c r="F188" s="232">
        <v>736.95</v>
      </c>
      <c r="G188" s="232">
        <v>732.30000000000007</v>
      </c>
      <c r="H188" s="232">
        <v>754.69999999999993</v>
      </c>
      <c r="I188" s="232">
        <v>759.3499999999998</v>
      </c>
      <c r="J188" s="232">
        <v>765.89999999999986</v>
      </c>
      <c r="K188" s="231">
        <v>752.8</v>
      </c>
      <c r="L188" s="231">
        <v>741.6</v>
      </c>
      <c r="M188" s="231">
        <v>14.27736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6254.75</v>
      </c>
      <c r="D189" s="232">
        <v>6253.25</v>
      </c>
      <c r="E189" s="232">
        <v>6226.5</v>
      </c>
      <c r="F189" s="232">
        <v>6198.25</v>
      </c>
      <c r="G189" s="232">
        <v>6171.5</v>
      </c>
      <c r="H189" s="232">
        <v>6281.5</v>
      </c>
      <c r="I189" s="232">
        <v>6308.25</v>
      </c>
      <c r="J189" s="232">
        <v>6336.5</v>
      </c>
      <c r="K189" s="231">
        <v>6280</v>
      </c>
      <c r="L189" s="231">
        <v>6225</v>
      </c>
      <c r="M189" s="231">
        <v>0.58291000000000004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415.3</v>
      </c>
      <c r="D190" s="232">
        <v>415.75</v>
      </c>
      <c r="E190" s="232">
        <v>412.05</v>
      </c>
      <c r="F190" s="232">
        <v>408.8</v>
      </c>
      <c r="G190" s="232">
        <v>405.1</v>
      </c>
      <c r="H190" s="232">
        <v>419</v>
      </c>
      <c r="I190" s="232">
        <v>422.70000000000005</v>
      </c>
      <c r="J190" s="232">
        <v>425.95</v>
      </c>
      <c r="K190" s="231">
        <v>419.45</v>
      </c>
      <c r="L190" s="231">
        <v>412.5</v>
      </c>
      <c r="M190" s="231">
        <v>123.37969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207.7</v>
      </c>
      <c r="D191" s="232">
        <v>207.4</v>
      </c>
      <c r="E191" s="232">
        <v>206.3</v>
      </c>
      <c r="F191" s="232">
        <v>204.9</v>
      </c>
      <c r="G191" s="232">
        <v>203.8</v>
      </c>
      <c r="H191" s="232">
        <v>208.8</v>
      </c>
      <c r="I191" s="232">
        <v>209.89999999999998</v>
      </c>
      <c r="J191" s="232">
        <v>211.3</v>
      </c>
      <c r="K191" s="231">
        <v>208.5</v>
      </c>
      <c r="L191" s="231">
        <v>206</v>
      </c>
      <c r="M191" s="231">
        <v>56.760869999999997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119.35</v>
      </c>
      <c r="D192" s="232">
        <v>119.08333333333333</v>
      </c>
      <c r="E192" s="232">
        <v>118.26666666666665</v>
      </c>
      <c r="F192" s="232">
        <v>117.18333333333332</v>
      </c>
      <c r="G192" s="232">
        <v>116.36666666666665</v>
      </c>
      <c r="H192" s="232">
        <v>120.16666666666666</v>
      </c>
      <c r="I192" s="232">
        <v>120.98333333333335</v>
      </c>
      <c r="J192" s="232">
        <v>122.06666666666666</v>
      </c>
      <c r="K192" s="231">
        <v>119.9</v>
      </c>
      <c r="L192" s="231">
        <v>118</v>
      </c>
      <c r="M192" s="231">
        <v>278.80531000000002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83.25</v>
      </c>
      <c r="D193" s="232">
        <v>83.466666666666654</v>
      </c>
      <c r="E193" s="232">
        <v>82.233333333333306</v>
      </c>
      <c r="F193" s="232">
        <v>81.216666666666654</v>
      </c>
      <c r="G193" s="232">
        <v>79.983333333333306</v>
      </c>
      <c r="H193" s="232">
        <v>84.483333333333306</v>
      </c>
      <c r="I193" s="232">
        <v>85.716666666666654</v>
      </c>
      <c r="J193" s="232">
        <v>86.733333333333306</v>
      </c>
      <c r="K193" s="231">
        <v>84.7</v>
      </c>
      <c r="L193" s="231">
        <v>82.45</v>
      </c>
      <c r="M193" s="231">
        <v>10.408110000000001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1046.05</v>
      </c>
      <c r="D194" s="232">
        <v>1042.3166666666668</v>
      </c>
      <c r="E194" s="232">
        <v>1034.6333333333337</v>
      </c>
      <c r="F194" s="232">
        <v>1023.2166666666669</v>
      </c>
      <c r="G194" s="232">
        <v>1015.5333333333338</v>
      </c>
      <c r="H194" s="232">
        <v>1053.7333333333336</v>
      </c>
      <c r="I194" s="232">
        <v>1061.4166666666665</v>
      </c>
      <c r="J194" s="232">
        <v>1072.8333333333335</v>
      </c>
      <c r="K194" s="231">
        <v>1050</v>
      </c>
      <c r="L194" s="231">
        <v>1030.9000000000001</v>
      </c>
      <c r="M194" s="231">
        <v>24.668759999999999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712.2</v>
      </c>
      <c r="D195" s="232">
        <v>711.75</v>
      </c>
      <c r="E195" s="232">
        <v>707.7</v>
      </c>
      <c r="F195" s="232">
        <v>703.2</v>
      </c>
      <c r="G195" s="232">
        <v>699.15000000000009</v>
      </c>
      <c r="H195" s="232">
        <v>716.25</v>
      </c>
      <c r="I195" s="232">
        <v>720.3</v>
      </c>
      <c r="J195" s="232">
        <v>724.8</v>
      </c>
      <c r="K195" s="231">
        <v>715.8</v>
      </c>
      <c r="L195" s="231">
        <v>707.25</v>
      </c>
      <c r="M195" s="231">
        <v>0.77842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2407.9499999999998</v>
      </c>
      <c r="D196" s="232">
        <v>2403.9500000000003</v>
      </c>
      <c r="E196" s="232">
        <v>2390.0000000000005</v>
      </c>
      <c r="F196" s="232">
        <v>2372.0500000000002</v>
      </c>
      <c r="G196" s="232">
        <v>2358.1000000000004</v>
      </c>
      <c r="H196" s="232">
        <v>2421.9000000000005</v>
      </c>
      <c r="I196" s="232">
        <v>2435.8500000000004</v>
      </c>
      <c r="J196" s="232">
        <v>2453.8000000000006</v>
      </c>
      <c r="K196" s="231">
        <v>2417.9</v>
      </c>
      <c r="L196" s="231">
        <v>2386</v>
      </c>
      <c r="M196" s="231">
        <v>9.2613699999999994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1585.55</v>
      </c>
      <c r="D197" s="232">
        <v>1583.2166666666665</v>
      </c>
      <c r="E197" s="232">
        <v>1571.4833333333329</v>
      </c>
      <c r="F197" s="232">
        <v>1557.4166666666665</v>
      </c>
      <c r="G197" s="232">
        <v>1545.6833333333329</v>
      </c>
      <c r="H197" s="232">
        <v>1597.2833333333328</v>
      </c>
      <c r="I197" s="232">
        <v>1609.0166666666664</v>
      </c>
      <c r="J197" s="232">
        <v>1623.0833333333328</v>
      </c>
      <c r="K197" s="231">
        <v>1594.95</v>
      </c>
      <c r="L197" s="231">
        <v>1569.15</v>
      </c>
      <c r="M197" s="231">
        <v>2.2711399999999999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482.55</v>
      </c>
      <c r="D198" s="232">
        <v>480.88333333333338</v>
      </c>
      <c r="E198" s="232">
        <v>476.86666666666679</v>
      </c>
      <c r="F198" s="232">
        <v>471.18333333333339</v>
      </c>
      <c r="G198" s="232">
        <v>467.1666666666668</v>
      </c>
      <c r="H198" s="232">
        <v>486.56666666666678</v>
      </c>
      <c r="I198" s="232">
        <v>490.58333333333331</v>
      </c>
      <c r="J198" s="232">
        <v>496.26666666666677</v>
      </c>
      <c r="K198" s="231">
        <v>484.9</v>
      </c>
      <c r="L198" s="231">
        <v>475.2</v>
      </c>
      <c r="M198" s="231">
        <v>1.6321399999999999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1193.0999999999999</v>
      </c>
      <c r="D199" s="232">
        <v>1191.3</v>
      </c>
      <c r="E199" s="232">
        <v>1182.6499999999999</v>
      </c>
      <c r="F199" s="232">
        <v>1172.1999999999998</v>
      </c>
      <c r="G199" s="232">
        <v>1163.5499999999997</v>
      </c>
      <c r="H199" s="232">
        <v>1201.75</v>
      </c>
      <c r="I199" s="232">
        <v>1210.4000000000001</v>
      </c>
      <c r="J199" s="232">
        <v>1220.8500000000001</v>
      </c>
      <c r="K199" s="231">
        <v>1199.95</v>
      </c>
      <c r="L199" s="231">
        <v>1180.8499999999999</v>
      </c>
      <c r="M199" s="231">
        <v>5.2820400000000003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33.549999999999997</v>
      </c>
      <c r="D200" s="232">
        <v>33.616666666666667</v>
      </c>
      <c r="E200" s="232">
        <v>33.433333333333337</v>
      </c>
      <c r="F200" s="232">
        <v>33.31666666666667</v>
      </c>
      <c r="G200" s="232">
        <v>33.13333333333334</v>
      </c>
      <c r="H200" s="232">
        <v>33.733333333333334</v>
      </c>
      <c r="I200" s="232">
        <v>33.916666666666657</v>
      </c>
      <c r="J200" s="232">
        <v>34.033333333333331</v>
      </c>
      <c r="K200" s="231">
        <v>33.799999999999997</v>
      </c>
      <c r="L200" s="231">
        <v>33.5</v>
      </c>
      <c r="M200" s="231">
        <v>25.11102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2657.7</v>
      </c>
      <c r="D201" s="232">
        <v>2643.9166666666665</v>
      </c>
      <c r="E201" s="232">
        <v>2625.833333333333</v>
      </c>
      <c r="F201" s="232">
        <v>2593.9666666666667</v>
      </c>
      <c r="G201" s="232">
        <v>2575.8833333333332</v>
      </c>
      <c r="H201" s="232">
        <v>2675.7833333333328</v>
      </c>
      <c r="I201" s="232">
        <v>2693.8666666666659</v>
      </c>
      <c r="J201" s="232">
        <v>2725.7333333333327</v>
      </c>
      <c r="K201" s="231">
        <v>2662</v>
      </c>
      <c r="L201" s="231">
        <v>2612.0500000000002</v>
      </c>
      <c r="M201" s="231">
        <v>2.2459799999999999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719.2</v>
      </c>
      <c r="D202" s="232">
        <v>718.6</v>
      </c>
      <c r="E202" s="232">
        <v>714.2</v>
      </c>
      <c r="F202" s="232">
        <v>709.2</v>
      </c>
      <c r="G202" s="232">
        <v>704.80000000000007</v>
      </c>
      <c r="H202" s="232">
        <v>723.6</v>
      </c>
      <c r="I202" s="232">
        <v>727.99999999999989</v>
      </c>
      <c r="J202" s="232">
        <v>733</v>
      </c>
      <c r="K202" s="231">
        <v>723</v>
      </c>
      <c r="L202" s="231">
        <v>713.6</v>
      </c>
      <c r="M202" s="231">
        <v>13.49682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7377.65</v>
      </c>
      <c r="D203" s="232">
        <v>7343.166666666667</v>
      </c>
      <c r="E203" s="232">
        <v>7297.3333333333339</v>
      </c>
      <c r="F203" s="232">
        <v>7217.0166666666673</v>
      </c>
      <c r="G203" s="232">
        <v>7171.1833333333343</v>
      </c>
      <c r="H203" s="232">
        <v>7423.4833333333336</v>
      </c>
      <c r="I203" s="232">
        <v>7469.3166666666675</v>
      </c>
      <c r="J203" s="232">
        <v>7549.6333333333332</v>
      </c>
      <c r="K203" s="231">
        <v>7389</v>
      </c>
      <c r="L203" s="231">
        <v>7262.85</v>
      </c>
      <c r="M203" s="231">
        <v>3.8573400000000002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81.45</v>
      </c>
      <c r="D204" s="232">
        <v>81.683333333333337</v>
      </c>
      <c r="E204" s="232">
        <v>79.566666666666677</v>
      </c>
      <c r="F204" s="232">
        <v>77.683333333333337</v>
      </c>
      <c r="G204" s="232">
        <v>75.566666666666677</v>
      </c>
      <c r="H204" s="232">
        <v>83.566666666666677</v>
      </c>
      <c r="I204" s="232">
        <v>85.683333333333351</v>
      </c>
      <c r="J204" s="232">
        <v>87.566666666666677</v>
      </c>
      <c r="K204" s="231">
        <v>83.8</v>
      </c>
      <c r="L204" s="231">
        <v>79.8</v>
      </c>
      <c r="M204" s="231">
        <v>222.62142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1608.2</v>
      </c>
      <c r="D205" s="232">
        <v>1611.6666666666667</v>
      </c>
      <c r="E205" s="232">
        <v>1599.0333333333335</v>
      </c>
      <c r="F205" s="232">
        <v>1589.8666666666668</v>
      </c>
      <c r="G205" s="232">
        <v>1577.2333333333336</v>
      </c>
      <c r="H205" s="232">
        <v>1620.8333333333335</v>
      </c>
      <c r="I205" s="232">
        <v>1633.4666666666667</v>
      </c>
      <c r="J205" s="232">
        <v>1642.6333333333334</v>
      </c>
      <c r="K205" s="231">
        <v>1624.3</v>
      </c>
      <c r="L205" s="231">
        <v>1602.5</v>
      </c>
      <c r="M205" s="231">
        <v>1.02153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849.8</v>
      </c>
      <c r="D206" s="232">
        <v>846.08333333333337</v>
      </c>
      <c r="E206" s="232">
        <v>840.76666666666677</v>
      </c>
      <c r="F206" s="232">
        <v>831.73333333333335</v>
      </c>
      <c r="G206" s="232">
        <v>826.41666666666674</v>
      </c>
      <c r="H206" s="232">
        <v>855.11666666666679</v>
      </c>
      <c r="I206" s="232">
        <v>860.43333333333339</v>
      </c>
      <c r="J206" s="232">
        <v>869.46666666666681</v>
      </c>
      <c r="K206" s="231">
        <v>851.4</v>
      </c>
      <c r="L206" s="231">
        <v>837.05</v>
      </c>
      <c r="M206" s="231">
        <v>7.7020299999999997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1210.3</v>
      </c>
      <c r="D207" s="232">
        <v>1208.0666666666668</v>
      </c>
      <c r="E207" s="232">
        <v>1192.1333333333337</v>
      </c>
      <c r="F207" s="232">
        <v>1173.9666666666669</v>
      </c>
      <c r="G207" s="232">
        <v>1158.0333333333338</v>
      </c>
      <c r="H207" s="232">
        <v>1226.2333333333336</v>
      </c>
      <c r="I207" s="232">
        <v>1242.1666666666665</v>
      </c>
      <c r="J207" s="232">
        <v>1260.3333333333335</v>
      </c>
      <c r="K207" s="231">
        <v>1224</v>
      </c>
      <c r="L207" s="231">
        <v>1189.9000000000001</v>
      </c>
      <c r="M207" s="231">
        <v>19.930050000000001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317.95</v>
      </c>
      <c r="D208" s="232">
        <v>316.65000000000003</v>
      </c>
      <c r="E208" s="232">
        <v>314.80000000000007</v>
      </c>
      <c r="F208" s="232">
        <v>311.65000000000003</v>
      </c>
      <c r="G208" s="232">
        <v>309.80000000000007</v>
      </c>
      <c r="H208" s="232">
        <v>319.80000000000007</v>
      </c>
      <c r="I208" s="232">
        <v>321.65000000000009</v>
      </c>
      <c r="J208" s="232">
        <v>324.80000000000007</v>
      </c>
      <c r="K208" s="231">
        <v>318.5</v>
      </c>
      <c r="L208" s="231">
        <v>313.5</v>
      </c>
      <c r="M208" s="231">
        <v>41.469529999999999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7.25</v>
      </c>
      <c r="D209" s="232">
        <v>7.25</v>
      </c>
      <c r="E209" s="232">
        <v>7.15</v>
      </c>
      <c r="F209" s="232">
        <v>7.0500000000000007</v>
      </c>
      <c r="G209" s="232">
        <v>6.9500000000000011</v>
      </c>
      <c r="H209" s="232">
        <v>7.35</v>
      </c>
      <c r="I209" s="232">
        <v>7.4499999999999993</v>
      </c>
      <c r="J209" s="232">
        <v>7.5499999999999989</v>
      </c>
      <c r="K209" s="231">
        <v>7.35</v>
      </c>
      <c r="L209" s="231">
        <v>7.15</v>
      </c>
      <c r="M209" s="231">
        <v>665.61447999999996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809.95</v>
      </c>
      <c r="D210" s="232">
        <v>809.81666666666661</v>
      </c>
      <c r="E210" s="232">
        <v>805.93333333333317</v>
      </c>
      <c r="F210" s="232">
        <v>801.91666666666652</v>
      </c>
      <c r="G210" s="232">
        <v>798.03333333333308</v>
      </c>
      <c r="H210" s="232">
        <v>813.83333333333326</v>
      </c>
      <c r="I210" s="232">
        <v>817.7166666666667</v>
      </c>
      <c r="J210" s="232">
        <v>821.73333333333335</v>
      </c>
      <c r="K210" s="231">
        <v>813.7</v>
      </c>
      <c r="L210" s="231">
        <v>805.8</v>
      </c>
      <c r="M210" s="231">
        <v>5.9983300000000002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1440.85</v>
      </c>
      <c r="D211" s="232">
        <v>1449.6166666666668</v>
      </c>
      <c r="E211" s="232">
        <v>1424.2333333333336</v>
      </c>
      <c r="F211" s="232">
        <v>1407.6166666666668</v>
      </c>
      <c r="G211" s="232">
        <v>1382.2333333333336</v>
      </c>
      <c r="H211" s="232">
        <v>1466.2333333333336</v>
      </c>
      <c r="I211" s="232">
        <v>1491.6166666666668</v>
      </c>
      <c r="J211" s="232">
        <v>1508.2333333333336</v>
      </c>
      <c r="K211" s="231">
        <v>1475</v>
      </c>
      <c r="L211" s="231">
        <v>1433</v>
      </c>
      <c r="M211" s="231">
        <v>1.3130500000000001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396.35</v>
      </c>
      <c r="D212" s="232">
        <v>397.38333333333338</v>
      </c>
      <c r="E212" s="232">
        <v>392.71666666666675</v>
      </c>
      <c r="F212" s="232">
        <v>389.08333333333337</v>
      </c>
      <c r="G212" s="232">
        <v>384.41666666666674</v>
      </c>
      <c r="H212" s="232">
        <v>401.01666666666677</v>
      </c>
      <c r="I212" s="232">
        <v>405.68333333333339</v>
      </c>
      <c r="J212" s="232">
        <v>409.31666666666678</v>
      </c>
      <c r="K212" s="231">
        <v>402.05</v>
      </c>
      <c r="L212" s="231">
        <v>393.75</v>
      </c>
      <c r="M212" s="231">
        <v>71.550160000000005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20.100000000000001</v>
      </c>
      <c r="D213" s="232">
        <v>20.083333333333332</v>
      </c>
      <c r="E213" s="232">
        <v>19.966666666666665</v>
      </c>
      <c r="F213" s="232">
        <v>19.833333333333332</v>
      </c>
      <c r="G213" s="232">
        <v>19.716666666666665</v>
      </c>
      <c r="H213" s="232">
        <v>20.216666666666665</v>
      </c>
      <c r="I213" s="232">
        <v>20.333333333333332</v>
      </c>
      <c r="J213" s="232">
        <v>20.466666666666665</v>
      </c>
      <c r="K213" s="231">
        <v>20.2</v>
      </c>
      <c r="L213" s="231">
        <v>19.95</v>
      </c>
      <c r="M213" s="231">
        <v>786.08576000000005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228.35</v>
      </c>
      <c r="D214" s="232">
        <v>228.58333333333334</v>
      </c>
      <c r="E214" s="232">
        <v>227.2166666666667</v>
      </c>
      <c r="F214" s="232">
        <v>226.08333333333334</v>
      </c>
      <c r="G214" s="232">
        <v>224.7166666666667</v>
      </c>
      <c r="H214" s="232">
        <v>229.7166666666667</v>
      </c>
      <c r="I214" s="232">
        <v>231.08333333333331</v>
      </c>
      <c r="J214" s="232">
        <v>232.2166666666667</v>
      </c>
      <c r="K214" s="231">
        <v>229.95</v>
      </c>
      <c r="L214" s="231">
        <v>227.45</v>
      </c>
      <c r="M214" s="231">
        <v>35.03736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50.15</v>
      </c>
      <c r="D215" s="232">
        <v>51.083333333333336</v>
      </c>
      <c r="E215" s="232">
        <v>49.06666666666667</v>
      </c>
      <c r="F215" s="232">
        <v>47.983333333333334</v>
      </c>
      <c r="G215" s="232">
        <v>45.966666666666669</v>
      </c>
      <c r="H215" s="232">
        <v>52.166666666666671</v>
      </c>
      <c r="I215" s="232">
        <v>54.183333333333337</v>
      </c>
      <c r="J215" s="232">
        <v>55.266666666666673</v>
      </c>
      <c r="K215" s="231">
        <v>53.1</v>
      </c>
      <c r="L215" s="231">
        <v>50</v>
      </c>
      <c r="M215" s="231">
        <v>771.22987000000001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431.45</v>
      </c>
      <c r="D216" s="232">
        <v>433.81666666666666</v>
      </c>
      <c r="E216" s="232">
        <v>427.63333333333333</v>
      </c>
      <c r="F216" s="232">
        <v>423.81666666666666</v>
      </c>
      <c r="G216" s="232">
        <v>417.63333333333333</v>
      </c>
      <c r="H216" s="232">
        <v>437.63333333333333</v>
      </c>
      <c r="I216" s="232">
        <v>443.81666666666661</v>
      </c>
      <c r="J216" s="232">
        <v>447.63333333333333</v>
      </c>
      <c r="K216" s="231">
        <v>440</v>
      </c>
      <c r="L216" s="231">
        <v>430</v>
      </c>
      <c r="M216" s="231">
        <v>9.8968799999999995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I26" sqref="I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3"/>
      <c r="B1" s="37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6" t="s">
        <v>16</v>
      </c>
      <c r="B9" s="368" t="s">
        <v>18</v>
      </c>
      <c r="C9" s="372" t="s">
        <v>20</v>
      </c>
      <c r="D9" s="372" t="s">
        <v>21</v>
      </c>
      <c r="E9" s="363" t="s">
        <v>22</v>
      </c>
      <c r="F9" s="364"/>
      <c r="G9" s="365"/>
      <c r="H9" s="363" t="s">
        <v>23</v>
      </c>
      <c r="I9" s="364"/>
      <c r="J9" s="365"/>
      <c r="K9" s="23"/>
      <c r="L9" s="24"/>
      <c r="M9" s="50"/>
      <c r="N9" s="1"/>
      <c r="O9" s="1"/>
    </row>
    <row r="10" spans="1:15" ht="42.75" customHeight="1">
      <c r="A10" s="370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22611.45</v>
      </c>
      <c r="D11" s="232">
        <v>22573.816666666666</v>
      </c>
      <c r="E11" s="232">
        <v>22447.633333333331</v>
      </c>
      <c r="F11" s="232">
        <v>22283.816666666666</v>
      </c>
      <c r="G11" s="232">
        <v>22157.633333333331</v>
      </c>
      <c r="H11" s="232">
        <v>22737.633333333331</v>
      </c>
      <c r="I11" s="232">
        <v>22863.816666666666</v>
      </c>
      <c r="J11" s="232">
        <v>23027.633333333331</v>
      </c>
      <c r="K11" s="231">
        <v>22700</v>
      </c>
      <c r="L11" s="231">
        <v>22410</v>
      </c>
      <c r="M11" s="231">
        <v>1.9140000000000001E-2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2874.95</v>
      </c>
      <c r="D12" s="232">
        <v>2868.9333333333329</v>
      </c>
      <c r="E12" s="232">
        <v>2841.016666666666</v>
      </c>
      <c r="F12" s="232">
        <v>2807.083333333333</v>
      </c>
      <c r="G12" s="232">
        <v>2779.1666666666661</v>
      </c>
      <c r="H12" s="232">
        <v>2902.8666666666659</v>
      </c>
      <c r="I12" s="232">
        <v>2930.7833333333328</v>
      </c>
      <c r="J12" s="232">
        <v>2964.7166666666658</v>
      </c>
      <c r="K12" s="231">
        <v>2896.85</v>
      </c>
      <c r="L12" s="231">
        <v>2835</v>
      </c>
      <c r="M12" s="231">
        <v>0.88724999999999998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2346</v>
      </c>
      <c r="D13" s="232">
        <v>2348.0333333333333</v>
      </c>
      <c r="E13" s="232">
        <v>2324.3666666666668</v>
      </c>
      <c r="F13" s="232">
        <v>2302.7333333333336</v>
      </c>
      <c r="G13" s="232">
        <v>2279.0666666666671</v>
      </c>
      <c r="H13" s="232">
        <v>2369.6666666666665</v>
      </c>
      <c r="I13" s="232">
        <v>2393.3333333333335</v>
      </c>
      <c r="J13" s="232">
        <v>2414.9666666666662</v>
      </c>
      <c r="K13" s="231">
        <v>2371.6999999999998</v>
      </c>
      <c r="L13" s="231">
        <v>2326.4</v>
      </c>
      <c r="M13" s="231">
        <v>2.3118099999999999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2460.25</v>
      </c>
      <c r="D14" s="232">
        <v>2467.5499999999997</v>
      </c>
      <c r="E14" s="232">
        <v>2434.0999999999995</v>
      </c>
      <c r="F14" s="232">
        <v>2407.9499999999998</v>
      </c>
      <c r="G14" s="232">
        <v>2374.4999999999995</v>
      </c>
      <c r="H14" s="232">
        <v>2493.6999999999994</v>
      </c>
      <c r="I14" s="232">
        <v>2527.1499999999992</v>
      </c>
      <c r="J14" s="232">
        <v>2553.2999999999993</v>
      </c>
      <c r="K14" s="231">
        <v>2501</v>
      </c>
      <c r="L14" s="231">
        <v>2441.4</v>
      </c>
      <c r="M14" s="231">
        <v>0.24095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1142.2</v>
      </c>
      <c r="D15" s="232">
        <v>1133.7333333333333</v>
      </c>
      <c r="E15" s="232">
        <v>1118.9666666666667</v>
      </c>
      <c r="F15" s="232">
        <v>1095.7333333333333</v>
      </c>
      <c r="G15" s="232">
        <v>1080.9666666666667</v>
      </c>
      <c r="H15" s="232">
        <v>1156.9666666666667</v>
      </c>
      <c r="I15" s="232">
        <v>1171.7333333333336</v>
      </c>
      <c r="J15" s="232">
        <v>1194.9666666666667</v>
      </c>
      <c r="K15" s="231">
        <v>1148.5</v>
      </c>
      <c r="L15" s="231">
        <v>1110.5</v>
      </c>
      <c r="M15" s="231">
        <v>3.87371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628</v>
      </c>
      <c r="D16" s="232">
        <v>626.69999999999993</v>
      </c>
      <c r="E16" s="232">
        <v>622.94999999999982</v>
      </c>
      <c r="F16" s="232">
        <v>617.89999999999986</v>
      </c>
      <c r="G16" s="232">
        <v>614.14999999999975</v>
      </c>
      <c r="H16" s="232">
        <v>631.74999999999989</v>
      </c>
      <c r="I16" s="232">
        <v>635.50000000000011</v>
      </c>
      <c r="J16" s="232">
        <v>640.54999999999995</v>
      </c>
      <c r="K16" s="231">
        <v>630.45000000000005</v>
      </c>
      <c r="L16" s="231">
        <v>621.65</v>
      </c>
      <c r="M16" s="231">
        <v>9.9566400000000002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443.7</v>
      </c>
      <c r="D17" s="232">
        <v>445.13333333333338</v>
      </c>
      <c r="E17" s="232">
        <v>441.06666666666678</v>
      </c>
      <c r="F17" s="232">
        <v>438.43333333333339</v>
      </c>
      <c r="G17" s="232">
        <v>434.36666666666679</v>
      </c>
      <c r="H17" s="232">
        <v>447.76666666666677</v>
      </c>
      <c r="I17" s="232">
        <v>451.83333333333337</v>
      </c>
      <c r="J17" s="232">
        <v>454.46666666666675</v>
      </c>
      <c r="K17" s="231">
        <v>449.2</v>
      </c>
      <c r="L17" s="231">
        <v>442.5</v>
      </c>
      <c r="M17" s="231">
        <v>0.27300999999999997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1870.85</v>
      </c>
      <c r="D18" s="232">
        <v>1863.6166666666668</v>
      </c>
      <c r="E18" s="232">
        <v>1848.2333333333336</v>
      </c>
      <c r="F18" s="232">
        <v>1825.6166666666668</v>
      </c>
      <c r="G18" s="232">
        <v>1810.2333333333336</v>
      </c>
      <c r="H18" s="232">
        <v>1886.2333333333336</v>
      </c>
      <c r="I18" s="232">
        <v>1901.6166666666668</v>
      </c>
      <c r="J18" s="232">
        <v>1924.2333333333336</v>
      </c>
      <c r="K18" s="231">
        <v>1879</v>
      </c>
      <c r="L18" s="231">
        <v>1841</v>
      </c>
      <c r="M18" s="231">
        <v>0.77481999999999995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21681.35</v>
      </c>
      <c r="D19" s="232">
        <v>21814.483333333334</v>
      </c>
      <c r="E19" s="232">
        <v>21479.066666666666</v>
      </c>
      <c r="F19" s="232">
        <v>21276.783333333333</v>
      </c>
      <c r="G19" s="232">
        <v>20941.366666666665</v>
      </c>
      <c r="H19" s="232">
        <v>22016.766666666666</v>
      </c>
      <c r="I19" s="232">
        <v>22352.183333333331</v>
      </c>
      <c r="J19" s="232">
        <v>22554.466666666667</v>
      </c>
      <c r="K19" s="231">
        <v>22149.9</v>
      </c>
      <c r="L19" s="231">
        <v>21612.2</v>
      </c>
      <c r="M19" s="231">
        <v>0.21736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3639.35</v>
      </c>
      <c r="D20" s="232">
        <v>3616.3833333333332</v>
      </c>
      <c r="E20" s="232">
        <v>3583.1666666666665</v>
      </c>
      <c r="F20" s="232">
        <v>3526.9833333333331</v>
      </c>
      <c r="G20" s="232">
        <v>3493.7666666666664</v>
      </c>
      <c r="H20" s="232">
        <v>3672.5666666666666</v>
      </c>
      <c r="I20" s="232">
        <v>3705.7833333333338</v>
      </c>
      <c r="J20" s="232">
        <v>3761.9666666666667</v>
      </c>
      <c r="K20" s="231">
        <v>3649.6</v>
      </c>
      <c r="L20" s="231">
        <v>3560.2</v>
      </c>
      <c r="M20" s="231">
        <v>16.683810000000001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2166.15</v>
      </c>
      <c r="D21" s="232">
        <v>2152.0499999999997</v>
      </c>
      <c r="E21" s="232">
        <v>2119.0999999999995</v>
      </c>
      <c r="F21" s="232">
        <v>2072.0499999999997</v>
      </c>
      <c r="G21" s="232">
        <v>2039.0999999999995</v>
      </c>
      <c r="H21" s="232">
        <v>2199.0999999999995</v>
      </c>
      <c r="I21" s="232">
        <v>2232.0499999999993</v>
      </c>
      <c r="J21" s="232">
        <v>2279.0999999999995</v>
      </c>
      <c r="K21" s="231">
        <v>2185</v>
      </c>
      <c r="L21" s="231">
        <v>2105</v>
      </c>
      <c r="M21" s="231">
        <v>58.149729999999998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784.75</v>
      </c>
      <c r="D22" s="232">
        <v>784.76666666666677</v>
      </c>
      <c r="E22" s="232">
        <v>778.08333333333348</v>
      </c>
      <c r="F22" s="232">
        <v>771.41666666666674</v>
      </c>
      <c r="G22" s="232">
        <v>764.73333333333346</v>
      </c>
      <c r="H22" s="232">
        <v>791.43333333333351</v>
      </c>
      <c r="I22" s="232">
        <v>798.11666666666667</v>
      </c>
      <c r="J22" s="232">
        <v>804.78333333333353</v>
      </c>
      <c r="K22" s="231">
        <v>791.45</v>
      </c>
      <c r="L22" s="231">
        <v>778.1</v>
      </c>
      <c r="M22" s="231">
        <v>29.486180000000001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3850</v>
      </c>
      <c r="D23" s="232">
        <v>3814.6833333333329</v>
      </c>
      <c r="E23" s="232">
        <v>3730.3666666666659</v>
      </c>
      <c r="F23" s="232">
        <v>3610.7333333333331</v>
      </c>
      <c r="G23" s="232">
        <v>3526.4166666666661</v>
      </c>
      <c r="H23" s="232">
        <v>3934.3166666666657</v>
      </c>
      <c r="I23" s="232">
        <v>4018.6333333333323</v>
      </c>
      <c r="J23" s="232">
        <v>4138.2666666666655</v>
      </c>
      <c r="K23" s="231">
        <v>3899</v>
      </c>
      <c r="L23" s="231">
        <v>3695.05</v>
      </c>
      <c r="M23" s="231">
        <v>7.32003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2725.05</v>
      </c>
      <c r="D24" s="232">
        <v>2726.8166666666671</v>
      </c>
      <c r="E24" s="232">
        <v>2674.6333333333341</v>
      </c>
      <c r="F24" s="232">
        <v>2624.2166666666672</v>
      </c>
      <c r="G24" s="232">
        <v>2572.0333333333342</v>
      </c>
      <c r="H24" s="232">
        <v>2777.233333333334</v>
      </c>
      <c r="I24" s="232">
        <v>2829.4166666666674</v>
      </c>
      <c r="J24" s="232">
        <v>2879.8333333333339</v>
      </c>
      <c r="K24" s="231">
        <v>2779</v>
      </c>
      <c r="L24" s="231">
        <v>2676.4</v>
      </c>
      <c r="M24" s="231">
        <v>8.0625099999999996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572.25</v>
      </c>
      <c r="D25" s="232">
        <v>571.5</v>
      </c>
      <c r="E25" s="232">
        <v>565.75</v>
      </c>
      <c r="F25" s="232">
        <v>559.25</v>
      </c>
      <c r="G25" s="232">
        <v>553.5</v>
      </c>
      <c r="H25" s="232">
        <v>578</v>
      </c>
      <c r="I25" s="232">
        <v>583.75</v>
      </c>
      <c r="J25" s="232">
        <v>590.25</v>
      </c>
      <c r="K25" s="231">
        <v>577.25</v>
      </c>
      <c r="L25" s="231">
        <v>565</v>
      </c>
      <c r="M25" s="231">
        <v>10.322179999999999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146.94999999999999</v>
      </c>
      <c r="D26" s="232">
        <v>146.41666666666666</v>
      </c>
      <c r="E26" s="232">
        <v>145.0333333333333</v>
      </c>
      <c r="F26" s="232">
        <v>143.11666666666665</v>
      </c>
      <c r="G26" s="232">
        <v>141.73333333333329</v>
      </c>
      <c r="H26" s="232">
        <v>148.33333333333331</v>
      </c>
      <c r="I26" s="232">
        <v>149.7166666666667</v>
      </c>
      <c r="J26" s="232">
        <v>151.63333333333333</v>
      </c>
      <c r="K26" s="231">
        <v>147.80000000000001</v>
      </c>
      <c r="L26" s="231">
        <v>144.5</v>
      </c>
      <c r="M26" s="231">
        <v>12.993639999999999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261.39999999999998</v>
      </c>
      <c r="D27" s="232">
        <v>263.15000000000003</v>
      </c>
      <c r="E27" s="232">
        <v>257.80000000000007</v>
      </c>
      <c r="F27" s="232">
        <v>254.20000000000005</v>
      </c>
      <c r="G27" s="232">
        <v>248.85000000000008</v>
      </c>
      <c r="H27" s="232">
        <v>266.75000000000006</v>
      </c>
      <c r="I27" s="232">
        <v>272.10000000000008</v>
      </c>
      <c r="J27" s="232">
        <v>275.70000000000005</v>
      </c>
      <c r="K27" s="231">
        <v>268.5</v>
      </c>
      <c r="L27" s="231">
        <v>259.55</v>
      </c>
      <c r="M27" s="231">
        <v>36.976669999999999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458.05</v>
      </c>
      <c r="D28" s="232">
        <v>456.7166666666667</v>
      </c>
      <c r="E28" s="232">
        <v>454.43333333333339</v>
      </c>
      <c r="F28" s="232">
        <v>450.81666666666672</v>
      </c>
      <c r="G28" s="232">
        <v>448.53333333333342</v>
      </c>
      <c r="H28" s="232">
        <v>460.33333333333337</v>
      </c>
      <c r="I28" s="232">
        <v>462.61666666666667</v>
      </c>
      <c r="J28" s="232">
        <v>466.23333333333335</v>
      </c>
      <c r="K28" s="231">
        <v>459</v>
      </c>
      <c r="L28" s="231">
        <v>453.1</v>
      </c>
      <c r="M28" s="231">
        <v>0.26807999999999998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357.85</v>
      </c>
      <c r="D29" s="232">
        <v>360.98333333333335</v>
      </c>
      <c r="E29" s="232">
        <v>352.9666666666667</v>
      </c>
      <c r="F29" s="232">
        <v>348.08333333333337</v>
      </c>
      <c r="G29" s="232">
        <v>340.06666666666672</v>
      </c>
      <c r="H29" s="232">
        <v>365.86666666666667</v>
      </c>
      <c r="I29" s="232">
        <v>373.88333333333333</v>
      </c>
      <c r="J29" s="232">
        <v>378.76666666666665</v>
      </c>
      <c r="K29" s="231">
        <v>369</v>
      </c>
      <c r="L29" s="231">
        <v>356.1</v>
      </c>
      <c r="M29" s="231">
        <v>6.2180400000000002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869.7</v>
      </c>
      <c r="D30" s="232">
        <v>875.86666666666667</v>
      </c>
      <c r="E30" s="232">
        <v>861.83333333333337</v>
      </c>
      <c r="F30" s="232">
        <v>853.9666666666667</v>
      </c>
      <c r="G30" s="232">
        <v>839.93333333333339</v>
      </c>
      <c r="H30" s="232">
        <v>883.73333333333335</v>
      </c>
      <c r="I30" s="232">
        <v>897.76666666666665</v>
      </c>
      <c r="J30" s="232">
        <v>905.63333333333333</v>
      </c>
      <c r="K30" s="231">
        <v>889.9</v>
      </c>
      <c r="L30" s="231">
        <v>868</v>
      </c>
      <c r="M30" s="231">
        <v>0.15347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1019.6</v>
      </c>
      <c r="D31" s="232">
        <v>1021.6999999999999</v>
      </c>
      <c r="E31" s="232">
        <v>1013.8999999999999</v>
      </c>
      <c r="F31" s="232">
        <v>1008.1999999999999</v>
      </c>
      <c r="G31" s="232">
        <v>1000.3999999999999</v>
      </c>
      <c r="H31" s="232">
        <v>1027.3999999999999</v>
      </c>
      <c r="I31" s="232">
        <v>1035.1999999999998</v>
      </c>
      <c r="J31" s="232">
        <v>1040.8999999999999</v>
      </c>
      <c r="K31" s="231">
        <v>1029.5</v>
      </c>
      <c r="L31" s="231">
        <v>1016</v>
      </c>
      <c r="M31" s="231">
        <v>1.0146599999999999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1169.1500000000001</v>
      </c>
      <c r="D32" s="232">
        <v>1170.05</v>
      </c>
      <c r="E32" s="232">
        <v>1160.0999999999999</v>
      </c>
      <c r="F32" s="232">
        <v>1151.05</v>
      </c>
      <c r="G32" s="232">
        <v>1141.0999999999999</v>
      </c>
      <c r="H32" s="232">
        <v>1179.0999999999999</v>
      </c>
      <c r="I32" s="232">
        <v>1189.0500000000002</v>
      </c>
      <c r="J32" s="232">
        <v>1198.0999999999999</v>
      </c>
      <c r="K32" s="231">
        <v>1180</v>
      </c>
      <c r="L32" s="231">
        <v>1161</v>
      </c>
      <c r="M32" s="231">
        <v>0.60148999999999997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550.85</v>
      </c>
      <c r="D33" s="232">
        <v>552.2166666666667</v>
      </c>
      <c r="E33" s="232">
        <v>548.63333333333344</v>
      </c>
      <c r="F33" s="232">
        <v>546.41666666666674</v>
      </c>
      <c r="G33" s="232">
        <v>542.83333333333348</v>
      </c>
      <c r="H33" s="232">
        <v>554.43333333333339</v>
      </c>
      <c r="I33" s="232">
        <v>558.01666666666665</v>
      </c>
      <c r="J33" s="232">
        <v>560.23333333333335</v>
      </c>
      <c r="K33" s="231">
        <v>555.79999999999995</v>
      </c>
      <c r="L33" s="231">
        <v>550</v>
      </c>
      <c r="M33" s="231">
        <v>0.50753000000000004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3034.75</v>
      </c>
      <c r="D34" s="232">
        <v>3031.1666666666665</v>
      </c>
      <c r="E34" s="232">
        <v>3012.1333333333332</v>
      </c>
      <c r="F34" s="232">
        <v>2989.5166666666669</v>
      </c>
      <c r="G34" s="232">
        <v>2970.4833333333336</v>
      </c>
      <c r="H34" s="232">
        <v>3053.7833333333328</v>
      </c>
      <c r="I34" s="232">
        <v>3072.8166666666666</v>
      </c>
      <c r="J34" s="232">
        <v>3095.4333333333325</v>
      </c>
      <c r="K34" s="231">
        <v>3050.2</v>
      </c>
      <c r="L34" s="231">
        <v>3008.55</v>
      </c>
      <c r="M34" s="231">
        <v>0.187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2692</v>
      </c>
      <c r="D35" s="232">
        <v>2702.7333333333331</v>
      </c>
      <c r="E35" s="232">
        <v>2668.4666666666662</v>
      </c>
      <c r="F35" s="232">
        <v>2644.9333333333329</v>
      </c>
      <c r="G35" s="232">
        <v>2610.6666666666661</v>
      </c>
      <c r="H35" s="232">
        <v>2726.2666666666664</v>
      </c>
      <c r="I35" s="232">
        <v>2760.5333333333338</v>
      </c>
      <c r="J35" s="232">
        <v>2784.0666666666666</v>
      </c>
      <c r="K35" s="231">
        <v>2737</v>
      </c>
      <c r="L35" s="231">
        <v>2679.2</v>
      </c>
      <c r="M35" s="231">
        <v>0.10054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411.75</v>
      </c>
      <c r="D36" s="232">
        <v>409.76666666666665</v>
      </c>
      <c r="E36" s="232">
        <v>405.63333333333333</v>
      </c>
      <c r="F36" s="232">
        <v>399.51666666666665</v>
      </c>
      <c r="G36" s="232">
        <v>395.38333333333333</v>
      </c>
      <c r="H36" s="232">
        <v>415.88333333333333</v>
      </c>
      <c r="I36" s="232">
        <v>420.01666666666665</v>
      </c>
      <c r="J36" s="232">
        <v>426.13333333333333</v>
      </c>
      <c r="K36" s="231">
        <v>413.9</v>
      </c>
      <c r="L36" s="231">
        <v>403.65</v>
      </c>
      <c r="M36" s="231">
        <v>2.9980500000000001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15</v>
      </c>
      <c r="D37" s="232">
        <v>15.033333333333333</v>
      </c>
      <c r="E37" s="232">
        <v>14.766666666666666</v>
      </c>
      <c r="F37" s="232">
        <v>14.533333333333333</v>
      </c>
      <c r="G37" s="232">
        <v>14.266666666666666</v>
      </c>
      <c r="H37" s="232">
        <v>15.266666666666666</v>
      </c>
      <c r="I37" s="232">
        <v>15.533333333333335</v>
      </c>
      <c r="J37" s="232">
        <v>15.766666666666666</v>
      </c>
      <c r="K37" s="231">
        <v>15.3</v>
      </c>
      <c r="L37" s="231">
        <v>14.8</v>
      </c>
      <c r="M37" s="231">
        <v>15.36472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572.15</v>
      </c>
      <c r="D38" s="232">
        <v>569.76666666666677</v>
      </c>
      <c r="E38" s="232">
        <v>564.03333333333353</v>
      </c>
      <c r="F38" s="232">
        <v>555.91666666666674</v>
      </c>
      <c r="G38" s="232">
        <v>550.18333333333351</v>
      </c>
      <c r="H38" s="232">
        <v>577.88333333333355</v>
      </c>
      <c r="I38" s="232">
        <v>583.6166666666669</v>
      </c>
      <c r="J38" s="232">
        <v>591.73333333333358</v>
      </c>
      <c r="K38" s="231">
        <v>575.5</v>
      </c>
      <c r="L38" s="231">
        <v>561.65</v>
      </c>
      <c r="M38" s="231">
        <v>5.0001499999999997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1867.15</v>
      </c>
      <c r="D39" s="232">
        <v>1865.6000000000001</v>
      </c>
      <c r="E39" s="232">
        <v>1856.8000000000002</v>
      </c>
      <c r="F39" s="232">
        <v>1846.45</v>
      </c>
      <c r="G39" s="232">
        <v>1837.65</v>
      </c>
      <c r="H39" s="232">
        <v>1875.9500000000003</v>
      </c>
      <c r="I39" s="232">
        <v>1884.75</v>
      </c>
      <c r="J39" s="232">
        <v>1895.1000000000004</v>
      </c>
      <c r="K39" s="231">
        <v>1874.4</v>
      </c>
      <c r="L39" s="231">
        <v>1855.25</v>
      </c>
      <c r="M39" s="231">
        <v>0.40805999999999998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517.5</v>
      </c>
      <c r="D40" s="232">
        <v>516.43333333333328</v>
      </c>
      <c r="E40" s="232">
        <v>512.36666666666656</v>
      </c>
      <c r="F40" s="232">
        <v>507.23333333333329</v>
      </c>
      <c r="G40" s="232">
        <v>503.16666666666657</v>
      </c>
      <c r="H40" s="232">
        <v>521.56666666666661</v>
      </c>
      <c r="I40" s="232">
        <v>525.63333333333344</v>
      </c>
      <c r="J40" s="232">
        <v>530.76666666666654</v>
      </c>
      <c r="K40" s="231">
        <v>520.5</v>
      </c>
      <c r="L40" s="231">
        <v>511.3</v>
      </c>
      <c r="M40" s="231">
        <v>23.462520000000001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1292.9000000000001</v>
      </c>
      <c r="D41" s="232">
        <v>1302.6166666666668</v>
      </c>
      <c r="E41" s="232">
        <v>1275.3333333333335</v>
      </c>
      <c r="F41" s="232">
        <v>1257.7666666666667</v>
      </c>
      <c r="G41" s="232">
        <v>1230.4833333333333</v>
      </c>
      <c r="H41" s="232">
        <v>1320.1833333333336</v>
      </c>
      <c r="I41" s="232">
        <v>1347.4666666666669</v>
      </c>
      <c r="J41" s="232">
        <v>1365.0333333333338</v>
      </c>
      <c r="K41" s="231">
        <v>1329.9</v>
      </c>
      <c r="L41" s="231">
        <v>1285.05</v>
      </c>
      <c r="M41" s="231">
        <v>6.8727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667.25</v>
      </c>
      <c r="D42" s="232">
        <v>666.2166666666667</v>
      </c>
      <c r="E42" s="232">
        <v>661.43333333333339</v>
      </c>
      <c r="F42" s="232">
        <v>655.61666666666667</v>
      </c>
      <c r="G42" s="232">
        <v>650.83333333333337</v>
      </c>
      <c r="H42" s="232">
        <v>672.03333333333342</v>
      </c>
      <c r="I42" s="232">
        <v>676.81666666666672</v>
      </c>
      <c r="J42" s="232">
        <v>682.63333333333344</v>
      </c>
      <c r="K42" s="231">
        <v>671</v>
      </c>
      <c r="L42" s="231">
        <v>660.4</v>
      </c>
      <c r="M42" s="231">
        <v>0.45473999999999998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4322.8500000000004</v>
      </c>
      <c r="D43" s="232">
        <v>4311.4333333333334</v>
      </c>
      <c r="E43" s="232">
        <v>4286.416666666667</v>
      </c>
      <c r="F43" s="232">
        <v>4249.9833333333336</v>
      </c>
      <c r="G43" s="232">
        <v>4224.9666666666672</v>
      </c>
      <c r="H43" s="232">
        <v>4347.8666666666668</v>
      </c>
      <c r="I43" s="232">
        <v>4372.8833333333332</v>
      </c>
      <c r="J43" s="232">
        <v>4409.3166666666666</v>
      </c>
      <c r="K43" s="231">
        <v>4336.45</v>
      </c>
      <c r="L43" s="231">
        <v>4275</v>
      </c>
      <c r="M43" s="231">
        <v>2.9449999999999998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319.25</v>
      </c>
      <c r="D44" s="232">
        <v>318.26666666666665</v>
      </c>
      <c r="E44" s="232">
        <v>316.23333333333329</v>
      </c>
      <c r="F44" s="232">
        <v>313.21666666666664</v>
      </c>
      <c r="G44" s="232">
        <v>311.18333333333328</v>
      </c>
      <c r="H44" s="232">
        <v>321.2833333333333</v>
      </c>
      <c r="I44" s="232">
        <v>323.31666666666661</v>
      </c>
      <c r="J44" s="232">
        <v>326.33333333333331</v>
      </c>
      <c r="K44" s="231">
        <v>320.3</v>
      </c>
      <c r="L44" s="231">
        <v>315.25</v>
      </c>
      <c r="M44" s="231">
        <v>13.896470000000001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295.60000000000002</v>
      </c>
      <c r="D45" s="232">
        <v>296.84999999999997</v>
      </c>
      <c r="E45" s="232">
        <v>290.99999999999994</v>
      </c>
      <c r="F45" s="232">
        <v>286.39999999999998</v>
      </c>
      <c r="G45" s="232">
        <v>280.54999999999995</v>
      </c>
      <c r="H45" s="232">
        <v>301.44999999999993</v>
      </c>
      <c r="I45" s="232">
        <v>307.29999999999995</v>
      </c>
      <c r="J45" s="232">
        <v>311.89999999999992</v>
      </c>
      <c r="K45" s="231">
        <v>302.7</v>
      </c>
      <c r="L45" s="231">
        <v>292.25</v>
      </c>
      <c r="M45" s="231">
        <v>4.7766900000000003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511.8</v>
      </c>
      <c r="D46" s="232">
        <v>514</v>
      </c>
      <c r="E46" s="232">
        <v>507.54999999999995</v>
      </c>
      <c r="F46" s="232">
        <v>503.29999999999995</v>
      </c>
      <c r="G46" s="232">
        <v>496.84999999999991</v>
      </c>
      <c r="H46" s="232">
        <v>518.25</v>
      </c>
      <c r="I46" s="232">
        <v>524.70000000000005</v>
      </c>
      <c r="J46" s="232">
        <v>528.95000000000005</v>
      </c>
      <c r="K46" s="231">
        <v>520.45000000000005</v>
      </c>
      <c r="L46" s="231">
        <v>509.75</v>
      </c>
      <c r="M46" s="231">
        <v>0.61892000000000003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146.85</v>
      </c>
      <c r="D47" s="232">
        <v>146.54999999999998</v>
      </c>
      <c r="E47" s="232">
        <v>145.64999999999998</v>
      </c>
      <c r="F47" s="232">
        <v>144.44999999999999</v>
      </c>
      <c r="G47" s="232">
        <v>143.54999999999998</v>
      </c>
      <c r="H47" s="232">
        <v>147.74999999999997</v>
      </c>
      <c r="I47" s="232">
        <v>148.65</v>
      </c>
      <c r="J47" s="232">
        <v>149.84999999999997</v>
      </c>
      <c r="K47" s="231">
        <v>147.44999999999999</v>
      </c>
      <c r="L47" s="231">
        <v>145.35</v>
      </c>
      <c r="M47" s="231">
        <v>64.450530000000001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2940.9</v>
      </c>
      <c r="D48" s="232">
        <v>2932.2999999999997</v>
      </c>
      <c r="E48" s="232">
        <v>2919.7499999999995</v>
      </c>
      <c r="F48" s="232">
        <v>2898.6</v>
      </c>
      <c r="G48" s="232">
        <v>2886.0499999999997</v>
      </c>
      <c r="H48" s="232">
        <v>2953.4499999999994</v>
      </c>
      <c r="I48" s="232">
        <v>2965.9999999999995</v>
      </c>
      <c r="J48" s="232">
        <v>2987.1499999999992</v>
      </c>
      <c r="K48" s="231">
        <v>2944.85</v>
      </c>
      <c r="L48" s="231">
        <v>2911.15</v>
      </c>
      <c r="M48" s="231">
        <v>7.1648899999999998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224.35</v>
      </c>
      <c r="D49" s="232">
        <v>223.85</v>
      </c>
      <c r="E49" s="232">
        <v>221.7</v>
      </c>
      <c r="F49" s="232">
        <v>219.04999999999998</v>
      </c>
      <c r="G49" s="232">
        <v>216.89999999999998</v>
      </c>
      <c r="H49" s="232">
        <v>226.5</v>
      </c>
      <c r="I49" s="232">
        <v>228.65000000000003</v>
      </c>
      <c r="J49" s="232">
        <v>231.3</v>
      </c>
      <c r="K49" s="231">
        <v>226</v>
      </c>
      <c r="L49" s="231">
        <v>221.2</v>
      </c>
      <c r="M49" s="231">
        <v>1.11039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3446.1</v>
      </c>
      <c r="D50" s="232">
        <v>3447.0166666666664</v>
      </c>
      <c r="E50" s="232">
        <v>3427.083333333333</v>
      </c>
      <c r="F50" s="232">
        <v>3408.0666666666666</v>
      </c>
      <c r="G50" s="232">
        <v>3388.1333333333332</v>
      </c>
      <c r="H50" s="232">
        <v>3466.0333333333328</v>
      </c>
      <c r="I50" s="232">
        <v>3485.9666666666662</v>
      </c>
      <c r="J50" s="232">
        <v>3504.9833333333327</v>
      </c>
      <c r="K50" s="231">
        <v>3466.95</v>
      </c>
      <c r="L50" s="231">
        <v>3428</v>
      </c>
      <c r="M50" s="231">
        <v>5.5379999999999999E-2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1988.9</v>
      </c>
      <c r="D51" s="232">
        <v>1977.5333333333335</v>
      </c>
      <c r="E51" s="232">
        <v>1952.916666666667</v>
      </c>
      <c r="F51" s="232">
        <v>1916.9333333333334</v>
      </c>
      <c r="G51" s="232">
        <v>1892.3166666666668</v>
      </c>
      <c r="H51" s="232">
        <v>2013.5166666666671</v>
      </c>
      <c r="I51" s="232">
        <v>2038.1333333333334</v>
      </c>
      <c r="J51" s="232">
        <v>2074.1166666666672</v>
      </c>
      <c r="K51" s="231">
        <v>2002.15</v>
      </c>
      <c r="L51" s="231">
        <v>1941.55</v>
      </c>
      <c r="M51" s="231">
        <v>6.4371799999999997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7790.15</v>
      </c>
      <c r="D52" s="232">
        <v>7781.7166666666672</v>
      </c>
      <c r="E52" s="232">
        <v>7738.4333333333343</v>
      </c>
      <c r="F52" s="232">
        <v>7686.7166666666672</v>
      </c>
      <c r="G52" s="232">
        <v>7643.4333333333343</v>
      </c>
      <c r="H52" s="232">
        <v>7833.4333333333343</v>
      </c>
      <c r="I52" s="232">
        <v>7876.7166666666672</v>
      </c>
      <c r="J52" s="232">
        <v>7928.4333333333343</v>
      </c>
      <c r="K52" s="231">
        <v>7825</v>
      </c>
      <c r="L52" s="231">
        <v>7730</v>
      </c>
      <c r="M52" s="231">
        <v>0.11498999999999999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442.8</v>
      </c>
      <c r="D53" s="232">
        <v>442.9666666666667</v>
      </c>
      <c r="E53" s="232">
        <v>438.58333333333337</v>
      </c>
      <c r="F53" s="232">
        <v>434.36666666666667</v>
      </c>
      <c r="G53" s="232">
        <v>429.98333333333335</v>
      </c>
      <c r="H53" s="232">
        <v>447.18333333333339</v>
      </c>
      <c r="I53" s="232">
        <v>451.56666666666672</v>
      </c>
      <c r="J53" s="232">
        <v>455.78333333333342</v>
      </c>
      <c r="K53" s="231">
        <v>447.35</v>
      </c>
      <c r="L53" s="231">
        <v>438.75</v>
      </c>
      <c r="M53" s="231">
        <v>8.2075399999999998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391.35</v>
      </c>
      <c r="D54" s="232">
        <v>388.84999999999997</v>
      </c>
      <c r="E54" s="232">
        <v>384.74999999999994</v>
      </c>
      <c r="F54" s="232">
        <v>378.15</v>
      </c>
      <c r="G54" s="232">
        <v>374.04999999999995</v>
      </c>
      <c r="H54" s="232">
        <v>395.44999999999993</v>
      </c>
      <c r="I54" s="232">
        <v>399.54999999999995</v>
      </c>
      <c r="J54" s="232">
        <v>406.14999999999992</v>
      </c>
      <c r="K54" s="231">
        <v>392.95</v>
      </c>
      <c r="L54" s="231">
        <v>382.25</v>
      </c>
      <c r="M54" s="231">
        <v>0.69206999999999996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3689.8</v>
      </c>
      <c r="D55" s="232">
        <v>3699.5499999999997</v>
      </c>
      <c r="E55" s="232">
        <v>3665.2499999999995</v>
      </c>
      <c r="F55" s="232">
        <v>3640.7</v>
      </c>
      <c r="G55" s="232">
        <v>3606.3999999999996</v>
      </c>
      <c r="H55" s="232">
        <v>3724.0999999999995</v>
      </c>
      <c r="I55" s="232">
        <v>3758.3999999999996</v>
      </c>
      <c r="J55" s="232">
        <v>3782.9499999999994</v>
      </c>
      <c r="K55" s="231">
        <v>3733.85</v>
      </c>
      <c r="L55" s="231">
        <v>3675</v>
      </c>
      <c r="M55" s="231">
        <v>4.6394700000000002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917.7</v>
      </c>
      <c r="D56" s="232">
        <v>914.70000000000016</v>
      </c>
      <c r="E56" s="232">
        <v>909.70000000000027</v>
      </c>
      <c r="F56" s="232">
        <v>901.70000000000016</v>
      </c>
      <c r="G56" s="232">
        <v>896.70000000000027</v>
      </c>
      <c r="H56" s="232">
        <v>922.70000000000027</v>
      </c>
      <c r="I56" s="232">
        <v>927.7</v>
      </c>
      <c r="J56" s="232">
        <v>935.70000000000027</v>
      </c>
      <c r="K56" s="231">
        <v>919.7</v>
      </c>
      <c r="L56" s="231">
        <v>906.7</v>
      </c>
      <c r="M56" s="231">
        <v>69.049599999999998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2713.6</v>
      </c>
      <c r="D57" s="232">
        <v>2724.55</v>
      </c>
      <c r="E57" s="232">
        <v>2689.1000000000004</v>
      </c>
      <c r="F57" s="232">
        <v>2664.6000000000004</v>
      </c>
      <c r="G57" s="232">
        <v>2629.1500000000005</v>
      </c>
      <c r="H57" s="232">
        <v>2749.05</v>
      </c>
      <c r="I57" s="232">
        <v>2784.5</v>
      </c>
      <c r="J57" s="232">
        <v>2809</v>
      </c>
      <c r="K57" s="231">
        <v>2760</v>
      </c>
      <c r="L57" s="231">
        <v>2700.05</v>
      </c>
      <c r="M57" s="231">
        <v>0.12468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530.9</v>
      </c>
      <c r="D58" s="232">
        <v>531.98333333333323</v>
      </c>
      <c r="E58" s="232">
        <v>526.66666666666652</v>
      </c>
      <c r="F58" s="232">
        <v>522.43333333333328</v>
      </c>
      <c r="G58" s="232">
        <v>517.11666666666656</v>
      </c>
      <c r="H58" s="232">
        <v>536.21666666666647</v>
      </c>
      <c r="I58" s="232">
        <v>541.5333333333333</v>
      </c>
      <c r="J58" s="232">
        <v>545.76666666666642</v>
      </c>
      <c r="K58" s="231">
        <v>537.29999999999995</v>
      </c>
      <c r="L58" s="231">
        <v>527.75</v>
      </c>
      <c r="M58" s="231">
        <v>2.3637999999999999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3606.95</v>
      </c>
      <c r="D59" s="232">
        <v>3595.9333333333329</v>
      </c>
      <c r="E59" s="232">
        <v>3579.1666666666661</v>
      </c>
      <c r="F59" s="232">
        <v>3551.3833333333332</v>
      </c>
      <c r="G59" s="232">
        <v>3534.6166666666663</v>
      </c>
      <c r="H59" s="232">
        <v>3623.7166666666658</v>
      </c>
      <c r="I59" s="232">
        <v>3640.4833333333331</v>
      </c>
      <c r="J59" s="232">
        <v>3668.2666666666655</v>
      </c>
      <c r="K59" s="231">
        <v>3612.7</v>
      </c>
      <c r="L59" s="231">
        <v>3568.15</v>
      </c>
      <c r="M59" s="231">
        <v>1.0646500000000001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1141.5999999999999</v>
      </c>
      <c r="D60" s="232">
        <v>1141.9666666666665</v>
      </c>
      <c r="E60" s="232">
        <v>1129.633333333333</v>
      </c>
      <c r="F60" s="232">
        <v>1117.6666666666665</v>
      </c>
      <c r="G60" s="232">
        <v>1105.333333333333</v>
      </c>
      <c r="H60" s="232">
        <v>1153.9333333333329</v>
      </c>
      <c r="I60" s="232">
        <v>1166.2666666666664</v>
      </c>
      <c r="J60" s="232">
        <v>1178.2333333333329</v>
      </c>
      <c r="K60" s="231">
        <v>1154.3</v>
      </c>
      <c r="L60" s="231">
        <v>1130</v>
      </c>
      <c r="M60" s="231">
        <v>0.23530000000000001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5984.95</v>
      </c>
      <c r="D61" s="232">
        <v>5981.6333333333341</v>
      </c>
      <c r="E61" s="232">
        <v>5943.3166666666684</v>
      </c>
      <c r="F61" s="232">
        <v>5901.6833333333343</v>
      </c>
      <c r="G61" s="232">
        <v>5863.3666666666686</v>
      </c>
      <c r="H61" s="232">
        <v>6023.2666666666682</v>
      </c>
      <c r="I61" s="232">
        <v>6061.5833333333339</v>
      </c>
      <c r="J61" s="232">
        <v>6103.2166666666681</v>
      </c>
      <c r="K61" s="231">
        <v>6019.95</v>
      </c>
      <c r="L61" s="231">
        <v>5940</v>
      </c>
      <c r="M61" s="231">
        <v>8.1700499999999998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1372.9</v>
      </c>
      <c r="D62" s="232">
        <v>1372.8166666666666</v>
      </c>
      <c r="E62" s="232">
        <v>1354.0333333333333</v>
      </c>
      <c r="F62" s="232">
        <v>1335.1666666666667</v>
      </c>
      <c r="G62" s="232">
        <v>1316.3833333333334</v>
      </c>
      <c r="H62" s="232">
        <v>1391.6833333333332</v>
      </c>
      <c r="I62" s="232">
        <v>1410.4666666666665</v>
      </c>
      <c r="J62" s="232">
        <v>1429.333333333333</v>
      </c>
      <c r="K62" s="231">
        <v>1391.6</v>
      </c>
      <c r="L62" s="231">
        <v>1353.95</v>
      </c>
      <c r="M62" s="231">
        <v>36.818019999999997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5693.65</v>
      </c>
      <c r="D63" s="232">
        <v>5738.25</v>
      </c>
      <c r="E63" s="232">
        <v>5611.4</v>
      </c>
      <c r="F63" s="232">
        <v>5529.15</v>
      </c>
      <c r="G63" s="232">
        <v>5402.2999999999993</v>
      </c>
      <c r="H63" s="232">
        <v>5820.5</v>
      </c>
      <c r="I63" s="232">
        <v>5947.35</v>
      </c>
      <c r="J63" s="232">
        <v>6029.6</v>
      </c>
      <c r="K63" s="231">
        <v>5865.1</v>
      </c>
      <c r="L63" s="231">
        <v>5656</v>
      </c>
      <c r="M63" s="231">
        <v>0.45506000000000002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2497.8000000000002</v>
      </c>
      <c r="D64" s="232">
        <v>2515.9333333333334</v>
      </c>
      <c r="E64" s="232">
        <v>2471.8666666666668</v>
      </c>
      <c r="F64" s="232">
        <v>2445.9333333333334</v>
      </c>
      <c r="G64" s="232">
        <v>2401.8666666666668</v>
      </c>
      <c r="H64" s="232">
        <v>2541.8666666666668</v>
      </c>
      <c r="I64" s="232">
        <v>2585.9333333333334</v>
      </c>
      <c r="J64" s="232">
        <v>2611.8666666666668</v>
      </c>
      <c r="K64" s="231">
        <v>2560</v>
      </c>
      <c r="L64" s="231">
        <v>2490</v>
      </c>
      <c r="M64" s="231">
        <v>0.54586000000000001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2240.75</v>
      </c>
      <c r="D65" s="232">
        <v>2235.0833333333335</v>
      </c>
      <c r="E65" s="232">
        <v>2221.166666666667</v>
      </c>
      <c r="F65" s="232">
        <v>2201.5833333333335</v>
      </c>
      <c r="G65" s="232">
        <v>2187.666666666667</v>
      </c>
      <c r="H65" s="232">
        <v>2254.666666666667</v>
      </c>
      <c r="I65" s="232">
        <v>2268.5833333333339</v>
      </c>
      <c r="J65" s="232">
        <v>2288.166666666667</v>
      </c>
      <c r="K65" s="231">
        <v>2249</v>
      </c>
      <c r="L65" s="231">
        <v>2215.5</v>
      </c>
      <c r="M65" s="231">
        <v>3.4479299999999999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397.8</v>
      </c>
      <c r="D66" s="232">
        <v>395.83333333333331</v>
      </c>
      <c r="E66" s="232">
        <v>392.06666666666661</v>
      </c>
      <c r="F66" s="232">
        <v>386.33333333333331</v>
      </c>
      <c r="G66" s="232">
        <v>382.56666666666661</v>
      </c>
      <c r="H66" s="232">
        <v>401.56666666666661</v>
      </c>
      <c r="I66" s="232">
        <v>405.33333333333337</v>
      </c>
      <c r="J66" s="232">
        <v>411.06666666666661</v>
      </c>
      <c r="K66" s="231">
        <v>399.6</v>
      </c>
      <c r="L66" s="231">
        <v>390.1</v>
      </c>
      <c r="M66" s="231">
        <v>12.80423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240.15</v>
      </c>
      <c r="D67" s="232">
        <v>239.69999999999996</v>
      </c>
      <c r="E67" s="232">
        <v>238.14999999999992</v>
      </c>
      <c r="F67" s="232">
        <v>236.14999999999995</v>
      </c>
      <c r="G67" s="232">
        <v>234.59999999999991</v>
      </c>
      <c r="H67" s="232">
        <v>241.69999999999993</v>
      </c>
      <c r="I67" s="232">
        <v>243.24999999999994</v>
      </c>
      <c r="J67" s="232">
        <v>245.24999999999994</v>
      </c>
      <c r="K67" s="231">
        <v>241.25</v>
      </c>
      <c r="L67" s="231">
        <v>237.7</v>
      </c>
      <c r="M67" s="231">
        <v>28.164259999999999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181.8</v>
      </c>
      <c r="D68" s="232">
        <v>182.61666666666667</v>
      </c>
      <c r="E68" s="232">
        <v>178.48333333333335</v>
      </c>
      <c r="F68" s="232">
        <v>175.16666666666669</v>
      </c>
      <c r="G68" s="232">
        <v>171.03333333333336</v>
      </c>
      <c r="H68" s="232">
        <v>185.93333333333334</v>
      </c>
      <c r="I68" s="232">
        <v>190.06666666666666</v>
      </c>
      <c r="J68" s="232">
        <v>193.38333333333333</v>
      </c>
      <c r="K68" s="231">
        <v>186.75</v>
      </c>
      <c r="L68" s="231">
        <v>179.3</v>
      </c>
      <c r="M68" s="231">
        <v>183.80190999999999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93.4</v>
      </c>
      <c r="D69" s="232">
        <v>94.350000000000009</v>
      </c>
      <c r="E69" s="232">
        <v>88.700000000000017</v>
      </c>
      <c r="F69" s="232">
        <v>84.000000000000014</v>
      </c>
      <c r="G69" s="232">
        <v>78.350000000000023</v>
      </c>
      <c r="H69" s="232">
        <v>99.050000000000011</v>
      </c>
      <c r="I69" s="232">
        <v>104.70000000000002</v>
      </c>
      <c r="J69" s="232">
        <v>109.4</v>
      </c>
      <c r="K69" s="231">
        <v>100</v>
      </c>
      <c r="L69" s="231">
        <v>89.65</v>
      </c>
      <c r="M69" s="231">
        <v>704.66402000000005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32</v>
      </c>
      <c r="D70" s="232">
        <v>32.6</v>
      </c>
      <c r="E70" s="232">
        <v>31.1</v>
      </c>
      <c r="F70" s="232">
        <v>30.2</v>
      </c>
      <c r="G70" s="232">
        <v>28.7</v>
      </c>
      <c r="H70" s="232">
        <v>33.5</v>
      </c>
      <c r="I70" s="232">
        <v>35</v>
      </c>
      <c r="J70" s="232">
        <v>35.900000000000006</v>
      </c>
      <c r="K70" s="231">
        <v>34.1</v>
      </c>
      <c r="L70" s="231">
        <v>31.7</v>
      </c>
      <c r="M70" s="231">
        <v>684.32478000000003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1584.4</v>
      </c>
      <c r="D71" s="232">
        <v>1579.7333333333333</v>
      </c>
      <c r="E71" s="232">
        <v>1569.9166666666667</v>
      </c>
      <c r="F71" s="232">
        <v>1555.4333333333334</v>
      </c>
      <c r="G71" s="232">
        <v>1545.6166666666668</v>
      </c>
      <c r="H71" s="232">
        <v>1594.2166666666667</v>
      </c>
      <c r="I71" s="232">
        <v>1604.0333333333333</v>
      </c>
      <c r="J71" s="232">
        <v>1618.5166666666667</v>
      </c>
      <c r="K71" s="231">
        <v>1589.55</v>
      </c>
      <c r="L71" s="231">
        <v>1565.25</v>
      </c>
      <c r="M71" s="231">
        <v>1.69672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4758.25</v>
      </c>
      <c r="D72" s="232">
        <v>4751.166666666667</v>
      </c>
      <c r="E72" s="232">
        <v>4708.3333333333339</v>
      </c>
      <c r="F72" s="232">
        <v>4658.416666666667</v>
      </c>
      <c r="G72" s="232">
        <v>4615.5833333333339</v>
      </c>
      <c r="H72" s="232">
        <v>4801.0833333333339</v>
      </c>
      <c r="I72" s="232">
        <v>4843.9166666666679</v>
      </c>
      <c r="J72" s="232">
        <v>4893.8333333333339</v>
      </c>
      <c r="K72" s="231">
        <v>4794</v>
      </c>
      <c r="L72" s="231">
        <v>4701.25</v>
      </c>
      <c r="M72" s="231">
        <v>3.2469999999999999E-2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567.70000000000005</v>
      </c>
      <c r="D73" s="232">
        <v>565.85</v>
      </c>
      <c r="E73" s="232">
        <v>561.85</v>
      </c>
      <c r="F73" s="232">
        <v>556</v>
      </c>
      <c r="G73" s="232">
        <v>552</v>
      </c>
      <c r="H73" s="232">
        <v>571.70000000000005</v>
      </c>
      <c r="I73" s="232">
        <v>575.70000000000005</v>
      </c>
      <c r="J73" s="232">
        <v>581.55000000000007</v>
      </c>
      <c r="K73" s="231">
        <v>569.85</v>
      </c>
      <c r="L73" s="231">
        <v>560</v>
      </c>
      <c r="M73" s="231">
        <v>6.9558600000000004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937.2</v>
      </c>
      <c r="D74" s="232">
        <v>933.11666666666667</v>
      </c>
      <c r="E74" s="232">
        <v>927.23333333333335</v>
      </c>
      <c r="F74" s="232">
        <v>917.26666666666665</v>
      </c>
      <c r="G74" s="232">
        <v>911.38333333333333</v>
      </c>
      <c r="H74" s="232">
        <v>943.08333333333337</v>
      </c>
      <c r="I74" s="232">
        <v>948.96666666666681</v>
      </c>
      <c r="J74" s="232">
        <v>958.93333333333339</v>
      </c>
      <c r="K74" s="231">
        <v>939</v>
      </c>
      <c r="L74" s="231">
        <v>923.15</v>
      </c>
      <c r="M74" s="231">
        <v>2.7699600000000002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102.9</v>
      </c>
      <c r="D75" s="232">
        <v>102.46666666666665</v>
      </c>
      <c r="E75" s="232">
        <v>101.93333333333331</v>
      </c>
      <c r="F75" s="232">
        <v>100.96666666666665</v>
      </c>
      <c r="G75" s="232">
        <v>100.43333333333331</v>
      </c>
      <c r="H75" s="232">
        <v>103.43333333333331</v>
      </c>
      <c r="I75" s="232">
        <v>103.96666666666664</v>
      </c>
      <c r="J75" s="232">
        <v>104.93333333333331</v>
      </c>
      <c r="K75" s="231">
        <v>103</v>
      </c>
      <c r="L75" s="231">
        <v>101.5</v>
      </c>
      <c r="M75" s="231">
        <v>117.6203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865.05</v>
      </c>
      <c r="D76" s="232">
        <v>864.31666666666661</v>
      </c>
      <c r="E76" s="232">
        <v>859.73333333333323</v>
      </c>
      <c r="F76" s="232">
        <v>854.41666666666663</v>
      </c>
      <c r="G76" s="232">
        <v>849.83333333333326</v>
      </c>
      <c r="H76" s="232">
        <v>869.63333333333321</v>
      </c>
      <c r="I76" s="232">
        <v>874.2166666666667</v>
      </c>
      <c r="J76" s="232">
        <v>879.53333333333319</v>
      </c>
      <c r="K76" s="231">
        <v>868.9</v>
      </c>
      <c r="L76" s="231">
        <v>859</v>
      </c>
      <c r="M76" s="231">
        <v>9.5503099999999996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79.8</v>
      </c>
      <c r="D77" s="232">
        <v>79.5</v>
      </c>
      <c r="E77" s="232">
        <v>78.8</v>
      </c>
      <c r="F77" s="232">
        <v>77.8</v>
      </c>
      <c r="G77" s="232">
        <v>77.099999999999994</v>
      </c>
      <c r="H77" s="232">
        <v>80.5</v>
      </c>
      <c r="I77" s="232">
        <v>81.199999999999989</v>
      </c>
      <c r="J77" s="232">
        <v>82.2</v>
      </c>
      <c r="K77" s="231">
        <v>80.2</v>
      </c>
      <c r="L77" s="231">
        <v>78.5</v>
      </c>
      <c r="M77" s="231">
        <v>96.591040000000007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348.4</v>
      </c>
      <c r="D78" s="232">
        <v>348.40000000000003</v>
      </c>
      <c r="E78" s="232">
        <v>345.45000000000005</v>
      </c>
      <c r="F78" s="232">
        <v>342.5</v>
      </c>
      <c r="G78" s="232">
        <v>339.55</v>
      </c>
      <c r="H78" s="232">
        <v>351.35000000000008</v>
      </c>
      <c r="I78" s="232">
        <v>354.3</v>
      </c>
      <c r="J78" s="232">
        <v>357.25000000000011</v>
      </c>
      <c r="K78" s="231">
        <v>351.35</v>
      </c>
      <c r="L78" s="231">
        <v>345.45</v>
      </c>
      <c r="M78" s="231">
        <v>17.387830000000001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9458.85</v>
      </c>
      <c r="D79" s="232">
        <v>9463.0833333333339</v>
      </c>
      <c r="E79" s="232">
        <v>9406.8166666666675</v>
      </c>
      <c r="F79" s="232">
        <v>9354.7833333333328</v>
      </c>
      <c r="G79" s="232">
        <v>9298.5166666666664</v>
      </c>
      <c r="H79" s="232">
        <v>9515.1166666666686</v>
      </c>
      <c r="I79" s="232">
        <v>9571.383333333335</v>
      </c>
      <c r="J79" s="232">
        <v>9623.4166666666697</v>
      </c>
      <c r="K79" s="231">
        <v>9519.35</v>
      </c>
      <c r="L79" s="231">
        <v>9411.0499999999993</v>
      </c>
      <c r="M79" s="231">
        <v>3.1099999999999999E-3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765.7</v>
      </c>
      <c r="D80" s="232">
        <v>764.44999999999993</v>
      </c>
      <c r="E80" s="232">
        <v>759.99999999999989</v>
      </c>
      <c r="F80" s="232">
        <v>754.3</v>
      </c>
      <c r="G80" s="232">
        <v>749.84999999999991</v>
      </c>
      <c r="H80" s="232">
        <v>770.14999999999986</v>
      </c>
      <c r="I80" s="232">
        <v>774.59999999999991</v>
      </c>
      <c r="J80" s="232">
        <v>780.29999999999984</v>
      </c>
      <c r="K80" s="231">
        <v>768.9</v>
      </c>
      <c r="L80" s="231">
        <v>758.75</v>
      </c>
      <c r="M80" s="231">
        <v>65.944280000000006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249.35</v>
      </c>
      <c r="D81" s="232">
        <v>249.4666666666667</v>
      </c>
      <c r="E81" s="232">
        <v>247.43333333333339</v>
      </c>
      <c r="F81" s="232">
        <v>245.51666666666671</v>
      </c>
      <c r="G81" s="232">
        <v>243.48333333333341</v>
      </c>
      <c r="H81" s="232">
        <v>251.38333333333338</v>
      </c>
      <c r="I81" s="232">
        <v>253.41666666666669</v>
      </c>
      <c r="J81" s="232">
        <v>255.33333333333337</v>
      </c>
      <c r="K81" s="231">
        <v>251.5</v>
      </c>
      <c r="L81" s="231">
        <v>247.55</v>
      </c>
      <c r="M81" s="231">
        <v>9.1890900000000002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965.8</v>
      </c>
      <c r="D82" s="232">
        <v>966.88333333333333</v>
      </c>
      <c r="E82" s="232">
        <v>960.91666666666663</v>
      </c>
      <c r="F82" s="232">
        <v>956.0333333333333</v>
      </c>
      <c r="G82" s="232">
        <v>950.06666666666661</v>
      </c>
      <c r="H82" s="232">
        <v>971.76666666666665</v>
      </c>
      <c r="I82" s="232">
        <v>977.73333333333335</v>
      </c>
      <c r="J82" s="232">
        <v>982.61666666666667</v>
      </c>
      <c r="K82" s="231">
        <v>972.85</v>
      </c>
      <c r="L82" s="231">
        <v>962</v>
      </c>
      <c r="M82" s="231">
        <v>0.32521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296.25</v>
      </c>
      <c r="D83" s="232">
        <v>296.91666666666669</v>
      </c>
      <c r="E83" s="232">
        <v>294.33333333333337</v>
      </c>
      <c r="F83" s="232">
        <v>292.41666666666669</v>
      </c>
      <c r="G83" s="232">
        <v>289.83333333333337</v>
      </c>
      <c r="H83" s="232">
        <v>298.83333333333337</v>
      </c>
      <c r="I83" s="232">
        <v>301.41666666666674</v>
      </c>
      <c r="J83" s="232">
        <v>303.33333333333337</v>
      </c>
      <c r="K83" s="231">
        <v>299.5</v>
      </c>
      <c r="L83" s="231">
        <v>295</v>
      </c>
      <c r="M83" s="231">
        <v>10.476760000000001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7066.9</v>
      </c>
      <c r="D84" s="232">
        <v>7099.6166666666659</v>
      </c>
      <c r="E84" s="232">
        <v>6992.3833333333314</v>
      </c>
      <c r="F84" s="232">
        <v>6917.8666666666659</v>
      </c>
      <c r="G84" s="232">
        <v>6810.6333333333314</v>
      </c>
      <c r="H84" s="232">
        <v>7174.1333333333314</v>
      </c>
      <c r="I84" s="232">
        <v>7281.3666666666668</v>
      </c>
      <c r="J84" s="232">
        <v>7355.8833333333314</v>
      </c>
      <c r="K84" s="231">
        <v>7206.85</v>
      </c>
      <c r="L84" s="231">
        <v>7025.1</v>
      </c>
      <c r="M84" s="231">
        <v>0.15092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1239.0999999999999</v>
      </c>
      <c r="D85" s="232">
        <v>1238.2166666666665</v>
      </c>
      <c r="E85" s="232">
        <v>1228.9333333333329</v>
      </c>
      <c r="F85" s="232">
        <v>1218.7666666666664</v>
      </c>
      <c r="G85" s="232">
        <v>1209.4833333333329</v>
      </c>
      <c r="H85" s="232">
        <v>1248.383333333333</v>
      </c>
      <c r="I85" s="232">
        <v>1257.6666666666663</v>
      </c>
      <c r="J85" s="232">
        <v>1267.833333333333</v>
      </c>
      <c r="K85" s="231">
        <v>1247.5</v>
      </c>
      <c r="L85" s="231">
        <v>1228.05</v>
      </c>
      <c r="M85" s="231">
        <v>0.22882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917.85</v>
      </c>
      <c r="D86" s="232">
        <v>917.33333333333337</v>
      </c>
      <c r="E86" s="232">
        <v>912.51666666666677</v>
      </c>
      <c r="F86" s="232">
        <v>907.18333333333339</v>
      </c>
      <c r="G86" s="232">
        <v>902.36666666666679</v>
      </c>
      <c r="H86" s="232">
        <v>922.66666666666674</v>
      </c>
      <c r="I86" s="232">
        <v>927.48333333333335</v>
      </c>
      <c r="J86" s="232">
        <v>932.81666666666672</v>
      </c>
      <c r="K86" s="231">
        <v>922.15</v>
      </c>
      <c r="L86" s="231">
        <v>912</v>
      </c>
      <c r="M86" s="231">
        <v>0.11905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488.2</v>
      </c>
      <c r="D87" s="232">
        <v>490.16666666666669</v>
      </c>
      <c r="E87" s="232">
        <v>483.58333333333337</v>
      </c>
      <c r="F87" s="232">
        <v>478.9666666666667</v>
      </c>
      <c r="G87" s="232">
        <v>472.38333333333338</v>
      </c>
      <c r="H87" s="232">
        <v>494.78333333333336</v>
      </c>
      <c r="I87" s="232">
        <v>501.36666666666673</v>
      </c>
      <c r="J87" s="232">
        <v>505.98333333333335</v>
      </c>
      <c r="K87" s="231">
        <v>496.75</v>
      </c>
      <c r="L87" s="231">
        <v>485.55</v>
      </c>
      <c r="M87" s="231">
        <v>1.1160000000000001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16999.05</v>
      </c>
      <c r="D88" s="232">
        <v>17010.333333333332</v>
      </c>
      <c r="E88" s="232">
        <v>16899.716666666664</v>
      </c>
      <c r="F88" s="232">
        <v>16800.383333333331</v>
      </c>
      <c r="G88" s="232">
        <v>16689.766666666663</v>
      </c>
      <c r="H88" s="232">
        <v>17109.666666666664</v>
      </c>
      <c r="I88" s="232">
        <v>17220.283333333333</v>
      </c>
      <c r="J88" s="232">
        <v>17319.616666666665</v>
      </c>
      <c r="K88" s="231">
        <v>17120.95</v>
      </c>
      <c r="L88" s="231">
        <v>16911</v>
      </c>
      <c r="M88" s="231">
        <v>6.812E-2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463.4</v>
      </c>
      <c r="D89" s="232">
        <v>458.43333333333334</v>
      </c>
      <c r="E89" s="232">
        <v>447.9666666666667</v>
      </c>
      <c r="F89" s="232">
        <v>432.53333333333336</v>
      </c>
      <c r="G89" s="232">
        <v>422.06666666666672</v>
      </c>
      <c r="H89" s="232">
        <v>473.86666666666667</v>
      </c>
      <c r="I89" s="232">
        <v>484.33333333333326</v>
      </c>
      <c r="J89" s="232">
        <v>499.76666666666665</v>
      </c>
      <c r="K89" s="231">
        <v>468.9</v>
      </c>
      <c r="L89" s="231">
        <v>443</v>
      </c>
      <c r="M89" s="231">
        <v>2.7358600000000002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28.65</v>
      </c>
      <c r="D90" s="232">
        <v>28.716666666666669</v>
      </c>
      <c r="E90" s="232">
        <v>28.133333333333336</v>
      </c>
      <c r="F90" s="232">
        <v>27.616666666666667</v>
      </c>
      <c r="G90" s="232">
        <v>27.033333333333335</v>
      </c>
      <c r="H90" s="232">
        <v>29.233333333333338</v>
      </c>
      <c r="I90" s="232">
        <v>29.816666666666666</v>
      </c>
      <c r="J90" s="232">
        <v>30.333333333333339</v>
      </c>
      <c r="K90" s="231">
        <v>29.3</v>
      </c>
      <c r="L90" s="231">
        <v>28.2</v>
      </c>
      <c r="M90" s="231">
        <v>179.00309999999999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4362.05</v>
      </c>
      <c r="D91" s="232">
        <v>4342.25</v>
      </c>
      <c r="E91" s="232">
        <v>4311.55</v>
      </c>
      <c r="F91" s="232">
        <v>4261.05</v>
      </c>
      <c r="G91" s="232">
        <v>4230.3500000000004</v>
      </c>
      <c r="H91" s="232">
        <v>4392.75</v>
      </c>
      <c r="I91" s="232">
        <v>4423.4500000000007</v>
      </c>
      <c r="J91" s="232">
        <v>4473.95</v>
      </c>
      <c r="K91" s="231">
        <v>4372.95</v>
      </c>
      <c r="L91" s="231">
        <v>4291.75</v>
      </c>
      <c r="M91" s="231">
        <v>1.69798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1071.55</v>
      </c>
      <c r="D92" s="232">
        <v>1071.1666666666667</v>
      </c>
      <c r="E92" s="232">
        <v>1065.3333333333335</v>
      </c>
      <c r="F92" s="232">
        <v>1059.1166666666668</v>
      </c>
      <c r="G92" s="232">
        <v>1053.2833333333335</v>
      </c>
      <c r="H92" s="232">
        <v>1077.3833333333334</v>
      </c>
      <c r="I92" s="232">
        <v>1083.2166666666669</v>
      </c>
      <c r="J92" s="232">
        <v>1089.4333333333334</v>
      </c>
      <c r="K92" s="231">
        <v>1077</v>
      </c>
      <c r="L92" s="231">
        <v>1064.95</v>
      </c>
      <c r="M92" s="231">
        <v>0.24851000000000001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519.45000000000005</v>
      </c>
      <c r="D93" s="232">
        <v>519.68333333333339</v>
      </c>
      <c r="E93" s="232">
        <v>514.76666666666677</v>
      </c>
      <c r="F93" s="232">
        <v>510.08333333333337</v>
      </c>
      <c r="G93" s="232">
        <v>505.16666666666674</v>
      </c>
      <c r="H93" s="232">
        <v>524.36666666666679</v>
      </c>
      <c r="I93" s="232">
        <v>529.2833333333333</v>
      </c>
      <c r="J93" s="232">
        <v>533.96666666666681</v>
      </c>
      <c r="K93" s="231">
        <v>524.6</v>
      </c>
      <c r="L93" s="231">
        <v>515</v>
      </c>
      <c r="M93" s="231">
        <v>0.63256999999999997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73.2</v>
      </c>
      <c r="D94" s="232">
        <v>73.400000000000006</v>
      </c>
      <c r="E94" s="232">
        <v>72.700000000000017</v>
      </c>
      <c r="F94" s="232">
        <v>72.200000000000017</v>
      </c>
      <c r="G94" s="232">
        <v>71.500000000000028</v>
      </c>
      <c r="H94" s="232">
        <v>73.900000000000006</v>
      </c>
      <c r="I94" s="232">
        <v>74.599999999999994</v>
      </c>
      <c r="J94" s="232">
        <v>75.099999999999994</v>
      </c>
      <c r="K94" s="231">
        <v>74.099999999999994</v>
      </c>
      <c r="L94" s="231">
        <v>72.900000000000006</v>
      </c>
      <c r="M94" s="231">
        <v>18.964600000000001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305.64999999999998</v>
      </c>
      <c r="D95" s="232">
        <v>305.86666666666662</v>
      </c>
      <c r="E95" s="232">
        <v>301.53333333333325</v>
      </c>
      <c r="F95" s="232">
        <v>297.41666666666663</v>
      </c>
      <c r="G95" s="232">
        <v>293.08333333333326</v>
      </c>
      <c r="H95" s="232">
        <v>309.98333333333323</v>
      </c>
      <c r="I95" s="232">
        <v>314.31666666666661</v>
      </c>
      <c r="J95" s="232">
        <v>318.43333333333322</v>
      </c>
      <c r="K95" s="231">
        <v>310.2</v>
      </c>
      <c r="L95" s="231">
        <v>301.75</v>
      </c>
      <c r="M95" s="231">
        <v>32.437629999999999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3008</v>
      </c>
      <c r="D96" s="232">
        <v>3014.2833333333333</v>
      </c>
      <c r="E96" s="232">
        <v>2991.7166666666667</v>
      </c>
      <c r="F96" s="232">
        <v>2975.4333333333334</v>
      </c>
      <c r="G96" s="232">
        <v>2952.8666666666668</v>
      </c>
      <c r="H96" s="232">
        <v>3030.5666666666666</v>
      </c>
      <c r="I96" s="232">
        <v>3053.1333333333332</v>
      </c>
      <c r="J96" s="232">
        <v>3069.4166666666665</v>
      </c>
      <c r="K96" s="231">
        <v>3036.85</v>
      </c>
      <c r="L96" s="231">
        <v>2998</v>
      </c>
      <c r="M96" s="231">
        <v>8.2280000000000006E-2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245.65</v>
      </c>
      <c r="D97" s="232">
        <v>246.83333333333334</v>
      </c>
      <c r="E97" s="232">
        <v>242.86666666666667</v>
      </c>
      <c r="F97" s="232">
        <v>240.08333333333334</v>
      </c>
      <c r="G97" s="232">
        <v>236.11666666666667</v>
      </c>
      <c r="H97" s="232">
        <v>249.61666666666667</v>
      </c>
      <c r="I97" s="232">
        <v>253.58333333333331</v>
      </c>
      <c r="J97" s="232">
        <v>256.36666666666667</v>
      </c>
      <c r="K97" s="231">
        <v>250.8</v>
      </c>
      <c r="L97" s="231">
        <v>244.05</v>
      </c>
      <c r="M97" s="231">
        <v>3.4484699999999999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390.3</v>
      </c>
      <c r="D98" s="232">
        <v>391.61666666666662</v>
      </c>
      <c r="E98" s="232">
        <v>385.48333333333323</v>
      </c>
      <c r="F98" s="232">
        <v>380.66666666666663</v>
      </c>
      <c r="G98" s="232">
        <v>374.53333333333325</v>
      </c>
      <c r="H98" s="232">
        <v>396.43333333333322</v>
      </c>
      <c r="I98" s="232">
        <v>402.56666666666655</v>
      </c>
      <c r="J98" s="232">
        <v>407.38333333333321</v>
      </c>
      <c r="K98" s="231">
        <v>397.75</v>
      </c>
      <c r="L98" s="231">
        <v>386.8</v>
      </c>
      <c r="M98" s="231">
        <v>2.59876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526.04999999999995</v>
      </c>
      <c r="D99" s="232">
        <v>529.5</v>
      </c>
      <c r="E99" s="232">
        <v>513.65</v>
      </c>
      <c r="F99" s="232">
        <v>501.25</v>
      </c>
      <c r="G99" s="232">
        <v>485.4</v>
      </c>
      <c r="H99" s="232">
        <v>541.9</v>
      </c>
      <c r="I99" s="232">
        <v>557.74999999999989</v>
      </c>
      <c r="J99" s="232">
        <v>570.15</v>
      </c>
      <c r="K99" s="231">
        <v>545.35</v>
      </c>
      <c r="L99" s="231">
        <v>517.1</v>
      </c>
      <c r="M99" s="231">
        <v>19.381319999999999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319.60000000000002</v>
      </c>
      <c r="D100" s="232">
        <v>319.16666666666669</v>
      </c>
      <c r="E100" s="232">
        <v>312.48333333333335</v>
      </c>
      <c r="F100" s="232">
        <v>305.36666666666667</v>
      </c>
      <c r="G100" s="232">
        <v>298.68333333333334</v>
      </c>
      <c r="H100" s="232">
        <v>326.28333333333336</v>
      </c>
      <c r="I100" s="232">
        <v>332.96666666666664</v>
      </c>
      <c r="J100" s="232">
        <v>340.08333333333337</v>
      </c>
      <c r="K100" s="231">
        <v>325.85000000000002</v>
      </c>
      <c r="L100" s="231">
        <v>312.05</v>
      </c>
      <c r="M100" s="231">
        <v>87.125339999999994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709.5</v>
      </c>
      <c r="D101" s="232">
        <v>711.01666666666677</v>
      </c>
      <c r="E101" s="232">
        <v>705.53333333333353</v>
      </c>
      <c r="F101" s="232">
        <v>701.56666666666672</v>
      </c>
      <c r="G101" s="232">
        <v>696.08333333333348</v>
      </c>
      <c r="H101" s="232">
        <v>714.98333333333358</v>
      </c>
      <c r="I101" s="232">
        <v>720.46666666666692</v>
      </c>
      <c r="J101" s="232">
        <v>724.43333333333362</v>
      </c>
      <c r="K101" s="231">
        <v>716.5</v>
      </c>
      <c r="L101" s="231">
        <v>707.05</v>
      </c>
      <c r="M101" s="231">
        <v>0.17165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761.7</v>
      </c>
      <c r="D102" s="232">
        <v>761.7166666666667</v>
      </c>
      <c r="E102" s="232">
        <v>752.43333333333339</v>
      </c>
      <c r="F102" s="232">
        <v>743.16666666666674</v>
      </c>
      <c r="G102" s="232">
        <v>733.88333333333344</v>
      </c>
      <c r="H102" s="232">
        <v>770.98333333333335</v>
      </c>
      <c r="I102" s="232">
        <v>780.26666666666665</v>
      </c>
      <c r="J102" s="232">
        <v>789.5333333333333</v>
      </c>
      <c r="K102" s="231">
        <v>771</v>
      </c>
      <c r="L102" s="231">
        <v>752.45</v>
      </c>
      <c r="M102" s="231">
        <v>1.1587099999999999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904.75</v>
      </c>
      <c r="D103" s="232">
        <v>906.61666666666667</v>
      </c>
      <c r="E103" s="232">
        <v>898.23333333333335</v>
      </c>
      <c r="F103" s="232">
        <v>891.7166666666667</v>
      </c>
      <c r="G103" s="232">
        <v>883.33333333333337</v>
      </c>
      <c r="H103" s="232">
        <v>913.13333333333333</v>
      </c>
      <c r="I103" s="232">
        <v>921.51666666666677</v>
      </c>
      <c r="J103" s="232">
        <v>928.0333333333333</v>
      </c>
      <c r="K103" s="231">
        <v>915</v>
      </c>
      <c r="L103" s="231">
        <v>900.1</v>
      </c>
      <c r="M103" s="231">
        <v>0.57794000000000001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123.9</v>
      </c>
      <c r="D104" s="232">
        <v>123.71666666666665</v>
      </c>
      <c r="E104" s="232">
        <v>123.08333333333331</v>
      </c>
      <c r="F104" s="232">
        <v>122.26666666666667</v>
      </c>
      <c r="G104" s="232">
        <v>121.63333333333333</v>
      </c>
      <c r="H104" s="232">
        <v>124.5333333333333</v>
      </c>
      <c r="I104" s="232">
        <v>125.16666666666666</v>
      </c>
      <c r="J104" s="232">
        <v>125.98333333333329</v>
      </c>
      <c r="K104" s="231">
        <v>124.35</v>
      </c>
      <c r="L104" s="231">
        <v>122.9</v>
      </c>
      <c r="M104" s="231">
        <v>2.1215999999999999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1637.25</v>
      </c>
      <c r="D105" s="232">
        <v>1636.0666666666666</v>
      </c>
      <c r="E105" s="232">
        <v>1623.1833333333332</v>
      </c>
      <c r="F105" s="232">
        <v>1609.1166666666666</v>
      </c>
      <c r="G105" s="232">
        <v>1596.2333333333331</v>
      </c>
      <c r="H105" s="232">
        <v>1650.1333333333332</v>
      </c>
      <c r="I105" s="232">
        <v>1663.0166666666664</v>
      </c>
      <c r="J105" s="232">
        <v>1677.0833333333333</v>
      </c>
      <c r="K105" s="231">
        <v>1648.95</v>
      </c>
      <c r="L105" s="231">
        <v>1622</v>
      </c>
      <c r="M105" s="231">
        <v>0.35411999999999999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32.549999999999997</v>
      </c>
      <c r="D106" s="232">
        <v>32.549999999999997</v>
      </c>
      <c r="E106" s="232">
        <v>31.699999999999996</v>
      </c>
      <c r="F106" s="232">
        <v>30.849999999999998</v>
      </c>
      <c r="G106" s="232">
        <v>29.999999999999996</v>
      </c>
      <c r="H106" s="232">
        <v>33.399999999999991</v>
      </c>
      <c r="I106" s="232">
        <v>34.249999999999986</v>
      </c>
      <c r="J106" s="232">
        <v>35.099999999999994</v>
      </c>
      <c r="K106" s="231">
        <v>33.4</v>
      </c>
      <c r="L106" s="231">
        <v>31.7</v>
      </c>
      <c r="M106" s="231">
        <v>163.38105999999999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1060.75</v>
      </c>
      <c r="D107" s="232">
        <v>1063.0166666666667</v>
      </c>
      <c r="E107" s="232">
        <v>1052.4833333333333</v>
      </c>
      <c r="F107" s="232">
        <v>1044.2166666666667</v>
      </c>
      <c r="G107" s="232">
        <v>1033.6833333333334</v>
      </c>
      <c r="H107" s="232">
        <v>1071.2833333333333</v>
      </c>
      <c r="I107" s="232">
        <v>1081.8166666666666</v>
      </c>
      <c r="J107" s="232">
        <v>1090.0833333333333</v>
      </c>
      <c r="K107" s="231">
        <v>1073.55</v>
      </c>
      <c r="L107" s="231">
        <v>1054.75</v>
      </c>
      <c r="M107" s="231">
        <v>3.1522000000000001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507.1</v>
      </c>
      <c r="D108" s="232">
        <v>509.59999999999997</v>
      </c>
      <c r="E108" s="232">
        <v>499.54999999999995</v>
      </c>
      <c r="F108" s="232">
        <v>492</v>
      </c>
      <c r="G108" s="232">
        <v>481.95</v>
      </c>
      <c r="H108" s="232">
        <v>517.14999999999986</v>
      </c>
      <c r="I108" s="232">
        <v>527.20000000000005</v>
      </c>
      <c r="J108" s="232">
        <v>534.74999999999989</v>
      </c>
      <c r="K108" s="231">
        <v>519.65</v>
      </c>
      <c r="L108" s="231">
        <v>502.05</v>
      </c>
      <c r="M108" s="231">
        <v>1.4075299999999999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704.25</v>
      </c>
      <c r="D109" s="232">
        <v>704.25</v>
      </c>
      <c r="E109" s="232">
        <v>699.95</v>
      </c>
      <c r="F109" s="232">
        <v>695.65000000000009</v>
      </c>
      <c r="G109" s="232">
        <v>691.35000000000014</v>
      </c>
      <c r="H109" s="232">
        <v>708.55</v>
      </c>
      <c r="I109" s="232">
        <v>712.84999999999991</v>
      </c>
      <c r="J109" s="232">
        <v>717.14999999999986</v>
      </c>
      <c r="K109" s="231">
        <v>708.55</v>
      </c>
      <c r="L109" s="231">
        <v>699.95</v>
      </c>
      <c r="M109" s="231">
        <v>0.31540000000000001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5353.45</v>
      </c>
      <c r="D110" s="232">
        <v>5357.833333333333</v>
      </c>
      <c r="E110" s="232">
        <v>5315.6666666666661</v>
      </c>
      <c r="F110" s="232">
        <v>5277.8833333333332</v>
      </c>
      <c r="G110" s="232">
        <v>5235.7166666666662</v>
      </c>
      <c r="H110" s="232">
        <v>5395.6166666666659</v>
      </c>
      <c r="I110" s="232">
        <v>5437.7833333333319</v>
      </c>
      <c r="J110" s="232">
        <v>5475.5666666666657</v>
      </c>
      <c r="K110" s="231">
        <v>5400</v>
      </c>
      <c r="L110" s="231">
        <v>5320.05</v>
      </c>
      <c r="M110" s="231">
        <v>3.7339999999999998E-2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338.7</v>
      </c>
      <c r="D111" s="232">
        <v>337.40000000000003</v>
      </c>
      <c r="E111" s="232">
        <v>332.80000000000007</v>
      </c>
      <c r="F111" s="232">
        <v>326.90000000000003</v>
      </c>
      <c r="G111" s="232">
        <v>322.30000000000007</v>
      </c>
      <c r="H111" s="232">
        <v>343.30000000000007</v>
      </c>
      <c r="I111" s="232">
        <v>347.90000000000009</v>
      </c>
      <c r="J111" s="232">
        <v>353.80000000000007</v>
      </c>
      <c r="K111" s="231">
        <v>342</v>
      </c>
      <c r="L111" s="231">
        <v>331.5</v>
      </c>
      <c r="M111" s="231">
        <v>1.0933999999999999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302.8</v>
      </c>
      <c r="D112" s="232">
        <v>301.13333333333333</v>
      </c>
      <c r="E112" s="232">
        <v>298.81666666666666</v>
      </c>
      <c r="F112" s="232">
        <v>294.83333333333331</v>
      </c>
      <c r="G112" s="232">
        <v>292.51666666666665</v>
      </c>
      <c r="H112" s="232">
        <v>305.11666666666667</v>
      </c>
      <c r="I112" s="232">
        <v>307.43333333333328</v>
      </c>
      <c r="J112" s="232">
        <v>311.41666666666669</v>
      </c>
      <c r="K112" s="231">
        <v>303.45</v>
      </c>
      <c r="L112" s="231">
        <v>297.14999999999998</v>
      </c>
      <c r="M112" s="231">
        <v>9.3558400000000006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456.2</v>
      </c>
      <c r="D113" s="232">
        <v>454.56666666666661</v>
      </c>
      <c r="E113" s="232">
        <v>449.73333333333323</v>
      </c>
      <c r="F113" s="232">
        <v>443.26666666666665</v>
      </c>
      <c r="G113" s="232">
        <v>438.43333333333328</v>
      </c>
      <c r="H113" s="232">
        <v>461.03333333333319</v>
      </c>
      <c r="I113" s="232">
        <v>465.86666666666656</v>
      </c>
      <c r="J113" s="232">
        <v>472.33333333333314</v>
      </c>
      <c r="K113" s="231">
        <v>459.4</v>
      </c>
      <c r="L113" s="231">
        <v>448.1</v>
      </c>
      <c r="M113" s="231">
        <v>6.5508699999999997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589.65</v>
      </c>
      <c r="D114" s="232">
        <v>589.98333333333335</v>
      </c>
      <c r="E114" s="232">
        <v>583.9666666666667</v>
      </c>
      <c r="F114" s="232">
        <v>578.2833333333333</v>
      </c>
      <c r="G114" s="232">
        <v>572.26666666666665</v>
      </c>
      <c r="H114" s="232">
        <v>595.66666666666674</v>
      </c>
      <c r="I114" s="232">
        <v>601.68333333333339</v>
      </c>
      <c r="J114" s="232">
        <v>607.36666666666679</v>
      </c>
      <c r="K114" s="231">
        <v>596</v>
      </c>
      <c r="L114" s="231">
        <v>584.29999999999995</v>
      </c>
      <c r="M114" s="231">
        <v>1.2165299999999999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681.4</v>
      </c>
      <c r="D115" s="232">
        <v>683.9</v>
      </c>
      <c r="E115" s="232">
        <v>672.8</v>
      </c>
      <c r="F115" s="232">
        <v>664.19999999999993</v>
      </c>
      <c r="G115" s="232">
        <v>653.09999999999991</v>
      </c>
      <c r="H115" s="232">
        <v>692.5</v>
      </c>
      <c r="I115" s="232">
        <v>703.60000000000014</v>
      </c>
      <c r="J115" s="232">
        <v>712.2</v>
      </c>
      <c r="K115" s="231">
        <v>695</v>
      </c>
      <c r="L115" s="231">
        <v>675.3</v>
      </c>
      <c r="M115" s="231">
        <v>17.467870000000001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1069.0999999999999</v>
      </c>
      <c r="D116" s="232">
        <v>1064.5166666666667</v>
      </c>
      <c r="E116" s="232">
        <v>1057.9333333333334</v>
      </c>
      <c r="F116" s="232">
        <v>1046.7666666666667</v>
      </c>
      <c r="G116" s="232">
        <v>1040.1833333333334</v>
      </c>
      <c r="H116" s="232">
        <v>1075.6833333333334</v>
      </c>
      <c r="I116" s="232">
        <v>1082.2666666666669</v>
      </c>
      <c r="J116" s="232">
        <v>1093.4333333333334</v>
      </c>
      <c r="K116" s="231">
        <v>1071.0999999999999</v>
      </c>
      <c r="L116" s="231">
        <v>1053.3499999999999</v>
      </c>
      <c r="M116" s="231">
        <v>7.62941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160.44999999999999</v>
      </c>
      <c r="D117" s="232">
        <v>161.81666666666666</v>
      </c>
      <c r="E117" s="232">
        <v>157.63333333333333</v>
      </c>
      <c r="F117" s="232">
        <v>154.81666666666666</v>
      </c>
      <c r="G117" s="232">
        <v>150.63333333333333</v>
      </c>
      <c r="H117" s="232">
        <v>164.63333333333333</v>
      </c>
      <c r="I117" s="232">
        <v>168.81666666666666</v>
      </c>
      <c r="J117" s="232">
        <v>171.63333333333333</v>
      </c>
      <c r="K117" s="231">
        <v>166</v>
      </c>
      <c r="L117" s="231">
        <v>159</v>
      </c>
      <c r="M117" s="231">
        <v>46.663420000000002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1435.9</v>
      </c>
      <c r="D118" s="232">
        <v>1438.3833333333332</v>
      </c>
      <c r="E118" s="232">
        <v>1423.6666666666665</v>
      </c>
      <c r="F118" s="232">
        <v>1411.4333333333334</v>
      </c>
      <c r="G118" s="232">
        <v>1396.7166666666667</v>
      </c>
      <c r="H118" s="232">
        <v>1450.6166666666663</v>
      </c>
      <c r="I118" s="232">
        <v>1465.333333333333</v>
      </c>
      <c r="J118" s="232">
        <v>1477.5666666666662</v>
      </c>
      <c r="K118" s="231">
        <v>1453.1</v>
      </c>
      <c r="L118" s="231">
        <v>1426.15</v>
      </c>
      <c r="M118" s="231">
        <v>0.33579999999999999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213.1</v>
      </c>
      <c r="D119" s="232">
        <v>213.11666666666667</v>
      </c>
      <c r="E119" s="232">
        <v>211.08333333333334</v>
      </c>
      <c r="F119" s="232">
        <v>209.06666666666666</v>
      </c>
      <c r="G119" s="232">
        <v>207.03333333333333</v>
      </c>
      <c r="H119" s="232">
        <v>215.13333333333335</v>
      </c>
      <c r="I119" s="232">
        <v>217.16666666666666</v>
      </c>
      <c r="J119" s="232">
        <v>219.18333333333337</v>
      </c>
      <c r="K119" s="231">
        <v>215.15</v>
      </c>
      <c r="L119" s="231">
        <v>211.1</v>
      </c>
      <c r="M119" s="231">
        <v>58.717579999999998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499.85</v>
      </c>
      <c r="D120" s="232">
        <v>500.75</v>
      </c>
      <c r="E120" s="232">
        <v>493.05</v>
      </c>
      <c r="F120" s="232">
        <v>486.25</v>
      </c>
      <c r="G120" s="232">
        <v>478.55</v>
      </c>
      <c r="H120" s="232">
        <v>507.55</v>
      </c>
      <c r="I120" s="232">
        <v>515.25</v>
      </c>
      <c r="J120" s="232">
        <v>522.04999999999995</v>
      </c>
      <c r="K120" s="231">
        <v>508.45</v>
      </c>
      <c r="L120" s="231">
        <v>493.95</v>
      </c>
      <c r="M120" s="231">
        <v>7.8551599999999997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3918</v>
      </c>
      <c r="D121" s="232">
        <v>3911.7166666666667</v>
      </c>
      <c r="E121" s="232">
        <v>3886.4833333333336</v>
      </c>
      <c r="F121" s="232">
        <v>3854.9666666666667</v>
      </c>
      <c r="G121" s="232">
        <v>3829.7333333333336</v>
      </c>
      <c r="H121" s="232">
        <v>3943.2333333333336</v>
      </c>
      <c r="I121" s="232">
        <v>3968.4666666666662</v>
      </c>
      <c r="J121" s="232">
        <v>3999.9833333333336</v>
      </c>
      <c r="K121" s="231">
        <v>3936.95</v>
      </c>
      <c r="L121" s="231">
        <v>3880.2</v>
      </c>
      <c r="M121" s="231">
        <v>1.39585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1499.95</v>
      </c>
      <c r="D122" s="232">
        <v>1497.1666666666667</v>
      </c>
      <c r="E122" s="232">
        <v>1487.3833333333334</v>
      </c>
      <c r="F122" s="232">
        <v>1474.8166666666666</v>
      </c>
      <c r="G122" s="232">
        <v>1465.0333333333333</v>
      </c>
      <c r="H122" s="232">
        <v>1509.7333333333336</v>
      </c>
      <c r="I122" s="232">
        <v>1519.5166666666669</v>
      </c>
      <c r="J122" s="232">
        <v>1532.0833333333337</v>
      </c>
      <c r="K122" s="231">
        <v>1506.95</v>
      </c>
      <c r="L122" s="231">
        <v>1484.6</v>
      </c>
      <c r="M122" s="231">
        <v>4.5036300000000002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2293.4499999999998</v>
      </c>
      <c r="D123" s="232">
        <v>2290.6</v>
      </c>
      <c r="E123" s="232">
        <v>2276.85</v>
      </c>
      <c r="F123" s="232">
        <v>2260.25</v>
      </c>
      <c r="G123" s="232">
        <v>2246.5</v>
      </c>
      <c r="H123" s="232">
        <v>2307.1999999999998</v>
      </c>
      <c r="I123" s="232">
        <v>2320.9499999999998</v>
      </c>
      <c r="J123" s="232">
        <v>2337.5499999999997</v>
      </c>
      <c r="K123" s="231">
        <v>2304.35</v>
      </c>
      <c r="L123" s="231">
        <v>2274</v>
      </c>
      <c r="M123" s="231">
        <v>1.1688499999999999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695.45</v>
      </c>
      <c r="D124" s="232">
        <v>697.5333333333333</v>
      </c>
      <c r="E124" s="232">
        <v>689.06666666666661</v>
      </c>
      <c r="F124" s="232">
        <v>682.68333333333328</v>
      </c>
      <c r="G124" s="232">
        <v>674.21666666666658</v>
      </c>
      <c r="H124" s="232">
        <v>703.91666666666663</v>
      </c>
      <c r="I124" s="232">
        <v>712.38333333333333</v>
      </c>
      <c r="J124" s="232">
        <v>718.76666666666665</v>
      </c>
      <c r="K124" s="231">
        <v>706</v>
      </c>
      <c r="L124" s="231">
        <v>691.15</v>
      </c>
      <c r="M124" s="231">
        <v>19.9786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885.6</v>
      </c>
      <c r="D125" s="232">
        <v>881.91666666666663</v>
      </c>
      <c r="E125" s="232">
        <v>876.88333333333321</v>
      </c>
      <c r="F125" s="232">
        <v>868.16666666666663</v>
      </c>
      <c r="G125" s="232">
        <v>863.13333333333321</v>
      </c>
      <c r="H125" s="232">
        <v>890.63333333333321</v>
      </c>
      <c r="I125" s="232">
        <v>895.66666666666674</v>
      </c>
      <c r="J125" s="232">
        <v>904.38333333333321</v>
      </c>
      <c r="K125" s="231">
        <v>886.95</v>
      </c>
      <c r="L125" s="231">
        <v>873.2</v>
      </c>
      <c r="M125" s="231">
        <v>1.22319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881.7</v>
      </c>
      <c r="D126" s="232">
        <v>878.38333333333333</v>
      </c>
      <c r="E126" s="232">
        <v>872.31666666666661</v>
      </c>
      <c r="F126" s="232">
        <v>862.93333333333328</v>
      </c>
      <c r="G126" s="232">
        <v>856.86666666666656</v>
      </c>
      <c r="H126" s="232">
        <v>887.76666666666665</v>
      </c>
      <c r="I126" s="232">
        <v>893.83333333333348</v>
      </c>
      <c r="J126" s="232">
        <v>903.2166666666667</v>
      </c>
      <c r="K126" s="231">
        <v>884.45</v>
      </c>
      <c r="L126" s="231">
        <v>869</v>
      </c>
      <c r="M126" s="231">
        <v>0.55398000000000003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324.05</v>
      </c>
      <c r="D127" s="232">
        <v>325.0333333333333</v>
      </c>
      <c r="E127" s="232">
        <v>320.06666666666661</v>
      </c>
      <c r="F127" s="232">
        <v>316.08333333333331</v>
      </c>
      <c r="G127" s="232">
        <v>311.11666666666662</v>
      </c>
      <c r="H127" s="232">
        <v>329.01666666666659</v>
      </c>
      <c r="I127" s="232">
        <v>333.98333333333329</v>
      </c>
      <c r="J127" s="232">
        <v>337.96666666666658</v>
      </c>
      <c r="K127" s="231">
        <v>330</v>
      </c>
      <c r="L127" s="231">
        <v>321.05</v>
      </c>
      <c r="M127" s="231">
        <v>19.411850000000001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1483.2</v>
      </c>
      <c r="D128" s="232">
        <v>1475.4166666666667</v>
      </c>
      <c r="E128" s="232">
        <v>1455.8333333333335</v>
      </c>
      <c r="F128" s="232">
        <v>1428.4666666666667</v>
      </c>
      <c r="G128" s="232">
        <v>1408.8833333333334</v>
      </c>
      <c r="H128" s="232">
        <v>1502.7833333333335</v>
      </c>
      <c r="I128" s="232">
        <v>1522.366666666667</v>
      </c>
      <c r="J128" s="232">
        <v>1549.7333333333336</v>
      </c>
      <c r="K128" s="231">
        <v>1495</v>
      </c>
      <c r="L128" s="231">
        <v>1448.05</v>
      </c>
      <c r="M128" s="231">
        <v>4.6786199999999996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886.2</v>
      </c>
      <c r="D129" s="232">
        <v>888.85</v>
      </c>
      <c r="E129" s="232">
        <v>877.45</v>
      </c>
      <c r="F129" s="232">
        <v>868.7</v>
      </c>
      <c r="G129" s="232">
        <v>857.30000000000007</v>
      </c>
      <c r="H129" s="232">
        <v>897.6</v>
      </c>
      <c r="I129" s="232">
        <v>908.99999999999989</v>
      </c>
      <c r="J129" s="232">
        <v>917.75</v>
      </c>
      <c r="K129" s="231">
        <v>900.25</v>
      </c>
      <c r="L129" s="231">
        <v>880.1</v>
      </c>
      <c r="M129" s="231">
        <v>3.0363099999999998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884</v>
      </c>
      <c r="D130" s="232">
        <v>883.51666666666677</v>
      </c>
      <c r="E130" s="232">
        <v>878.08333333333348</v>
      </c>
      <c r="F130" s="232">
        <v>872.16666666666674</v>
      </c>
      <c r="G130" s="232">
        <v>866.73333333333346</v>
      </c>
      <c r="H130" s="232">
        <v>889.43333333333351</v>
      </c>
      <c r="I130" s="232">
        <v>894.86666666666667</v>
      </c>
      <c r="J130" s="232">
        <v>900.78333333333353</v>
      </c>
      <c r="K130" s="231">
        <v>888.95</v>
      </c>
      <c r="L130" s="231">
        <v>877.6</v>
      </c>
      <c r="M130" s="231">
        <v>9.5600000000000004E-2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375.4</v>
      </c>
      <c r="D131" s="232">
        <v>373.45</v>
      </c>
      <c r="E131" s="232">
        <v>371</v>
      </c>
      <c r="F131" s="232">
        <v>366.6</v>
      </c>
      <c r="G131" s="232">
        <v>364.15000000000003</v>
      </c>
      <c r="H131" s="232">
        <v>377.84999999999997</v>
      </c>
      <c r="I131" s="232">
        <v>380.2999999999999</v>
      </c>
      <c r="J131" s="232">
        <v>384.69999999999993</v>
      </c>
      <c r="K131" s="231">
        <v>375.9</v>
      </c>
      <c r="L131" s="231">
        <v>369.05</v>
      </c>
      <c r="M131" s="231">
        <v>19.77186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556.54999999999995</v>
      </c>
      <c r="D132" s="232">
        <v>555.2833333333333</v>
      </c>
      <c r="E132" s="232">
        <v>551.31666666666661</v>
      </c>
      <c r="F132" s="232">
        <v>546.08333333333326</v>
      </c>
      <c r="G132" s="232">
        <v>542.11666666666656</v>
      </c>
      <c r="H132" s="232">
        <v>560.51666666666665</v>
      </c>
      <c r="I132" s="232">
        <v>564.48333333333335</v>
      </c>
      <c r="J132" s="232">
        <v>569.7166666666667</v>
      </c>
      <c r="K132" s="231">
        <v>559.25</v>
      </c>
      <c r="L132" s="231">
        <v>550.04999999999995</v>
      </c>
      <c r="M132" s="231">
        <v>12.28285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1905.6</v>
      </c>
      <c r="D133" s="232">
        <v>1895.3333333333333</v>
      </c>
      <c r="E133" s="232">
        <v>1880.4666666666665</v>
      </c>
      <c r="F133" s="232">
        <v>1855.3333333333333</v>
      </c>
      <c r="G133" s="232">
        <v>1840.4666666666665</v>
      </c>
      <c r="H133" s="232">
        <v>1920.4666666666665</v>
      </c>
      <c r="I133" s="232">
        <v>1935.3333333333333</v>
      </c>
      <c r="J133" s="232">
        <v>1960.4666666666665</v>
      </c>
      <c r="K133" s="231">
        <v>1910.2</v>
      </c>
      <c r="L133" s="231">
        <v>1870.2</v>
      </c>
      <c r="M133" s="231">
        <v>1.06281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708.9</v>
      </c>
      <c r="D134" s="232">
        <v>704.18333333333339</v>
      </c>
      <c r="E134" s="232">
        <v>696.36666666666679</v>
      </c>
      <c r="F134" s="232">
        <v>683.83333333333337</v>
      </c>
      <c r="G134" s="232">
        <v>676.01666666666677</v>
      </c>
      <c r="H134" s="232">
        <v>716.71666666666681</v>
      </c>
      <c r="I134" s="232">
        <v>724.53333333333342</v>
      </c>
      <c r="J134" s="232">
        <v>737.06666666666683</v>
      </c>
      <c r="K134" s="231">
        <v>712</v>
      </c>
      <c r="L134" s="231">
        <v>691.65</v>
      </c>
      <c r="M134" s="231">
        <v>2.3155000000000001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1941.4</v>
      </c>
      <c r="D135" s="232">
        <v>1936.3333333333333</v>
      </c>
      <c r="E135" s="232">
        <v>1926.0666666666666</v>
      </c>
      <c r="F135" s="232">
        <v>1910.7333333333333</v>
      </c>
      <c r="G135" s="232">
        <v>1900.4666666666667</v>
      </c>
      <c r="H135" s="232">
        <v>1951.6666666666665</v>
      </c>
      <c r="I135" s="232">
        <v>1961.9333333333334</v>
      </c>
      <c r="J135" s="232">
        <v>1977.2666666666664</v>
      </c>
      <c r="K135" s="231">
        <v>1946.6</v>
      </c>
      <c r="L135" s="231">
        <v>1921</v>
      </c>
      <c r="M135" s="231">
        <v>1.4079200000000001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318.10000000000002</v>
      </c>
      <c r="D136" s="232">
        <v>317.88333333333338</v>
      </c>
      <c r="E136" s="232">
        <v>313.21666666666675</v>
      </c>
      <c r="F136" s="232">
        <v>308.33333333333337</v>
      </c>
      <c r="G136" s="232">
        <v>303.66666666666674</v>
      </c>
      <c r="H136" s="232">
        <v>322.76666666666677</v>
      </c>
      <c r="I136" s="232">
        <v>327.43333333333339</v>
      </c>
      <c r="J136" s="232">
        <v>332.31666666666678</v>
      </c>
      <c r="K136" s="231">
        <v>322.55</v>
      </c>
      <c r="L136" s="231">
        <v>313</v>
      </c>
      <c r="M136" s="231">
        <v>4.1044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211.3</v>
      </c>
      <c r="D137" s="232">
        <v>211.95000000000002</v>
      </c>
      <c r="E137" s="232">
        <v>207.35000000000002</v>
      </c>
      <c r="F137" s="232">
        <v>203.4</v>
      </c>
      <c r="G137" s="232">
        <v>198.8</v>
      </c>
      <c r="H137" s="232">
        <v>215.90000000000003</v>
      </c>
      <c r="I137" s="232">
        <v>220.5</v>
      </c>
      <c r="J137" s="232">
        <v>224.45000000000005</v>
      </c>
      <c r="K137" s="231">
        <v>216.55</v>
      </c>
      <c r="L137" s="231">
        <v>208</v>
      </c>
      <c r="M137" s="231">
        <v>58.223050000000001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158.4</v>
      </c>
      <c r="D138" s="232">
        <v>159.38333333333333</v>
      </c>
      <c r="E138" s="232">
        <v>157.01666666666665</v>
      </c>
      <c r="F138" s="232">
        <v>155.63333333333333</v>
      </c>
      <c r="G138" s="232">
        <v>153.26666666666665</v>
      </c>
      <c r="H138" s="232">
        <v>160.76666666666665</v>
      </c>
      <c r="I138" s="232">
        <v>163.13333333333333</v>
      </c>
      <c r="J138" s="232">
        <v>164.51666666666665</v>
      </c>
      <c r="K138" s="231">
        <v>161.75</v>
      </c>
      <c r="L138" s="231">
        <v>158</v>
      </c>
      <c r="M138" s="231">
        <v>20.64021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36.299999999999997</v>
      </c>
      <c r="D139" s="232">
        <v>36.733333333333327</v>
      </c>
      <c r="E139" s="232">
        <v>35.716666666666654</v>
      </c>
      <c r="F139" s="232">
        <v>35.133333333333326</v>
      </c>
      <c r="G139" s="232">
        <v>34.116666666666653</v>
      </c>
      <c r="H139" s="232">
        <v>37.316666666666656</v>
      </c>
      <c r="I139" s="232">
        <v>38.333333333333321</v>
      </c>
      <c r="J139" s="232">
        <v>38.916666666666657</v>
      </c>
      <c r="K139" s="231">
        <v>37.75</v>
      </c>
      <c r="L139" s="231">
        <v>36.15</v>
      </c>
      <c r="M139" s="231">
        <v>18.511209999999998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218.1</v>
      </c>
      <c r="D140" s="232">
        <v>218.68333333333331</v>
      </c>
      <c r="E140" s="232">
        <v>216.76666666666662</v>
      </c>
      <c r="F140" s="232">
        <v>215.43333333333331</v>
      </c>
      <c r="G140" s="232">
        <v>213.51666666666662</v>
      </c>
      <c r="H140" s="232">
        <v>220.01666666666662</v>
      </c>
      <c r="I140" s="232">
        <v>221.93333333333331</v>
      </c>
      <c r="J140" s="232">
        <v>223.26666666666662</v>
      </c>
      <c r="K140" s="231">
        <v>220.6</v>
      </c>
      <c r="L140" s="231">
        <v>217.35</v>
      </c>
      <c r="M140" s="231">
        <v>1.2634399999999999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3347.4</v>
      </c>
      <c r="D141" s="232">
        <v>3339.8666666666668</v>
      </c>
      <c r="E141" s="232">
        <v>3327.5833333333335</v>
      </c>
      <c r="F141" s="232">
        <v>3307.7666666666669</v>
      </c>
      <c r="G141" s="232">
        <v>3295.4833333333336</v>
      </c>
      <c r="H141" s="232">
        <v>3359.6833333333334</v>
      </c>
      <c r="I141" s="232">
        <v>3371.9666666666662</v>
      </c>
      <c r="J141" s="232">
        <v>3391.7833333333333</v>
      </c>
      <c r="K141" s="231">
        <v>3352.15</v>
      </c>
      <c r="L141" s="231">
        <v>3320.05</v>
      </c>
      <c r="M141" s="231">
        <v>1.3645799999999999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3564.05</v>
      </c>
      <c r="D142" s="232">
        <v>3553.15</v>
      </c>
      <c r="E142" s="232">
        <v>3523.4</v>
      </c>
      <c r="F142" s="232">
        <v>3482.75</v>
      </c>
      <c r="G142" s="232">
        <v>3453</v>
      </c>
      <c r="H142" s="232">
        <v>3593.8</v>
      </c>
      <c r="I142" s="232">
        <v>3623.55</v>
      </c>
      <c r="J142" s="232">
        <v>3664.2000000000003</v>
      </c>
      <c r="K142" s="231">
        <v>3582.9</v>
      </c>
      <c r="L142" s="231">
        <v>3512.5</v>
      </c>
      <c r="M142" s="231">
        <v>1.3176699999999999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2137.65</v>
      </c>
      <c r="D143" s="232">
        <v>2140.4333333333334</v>
      </c>
      <c r="E143" s="232">
        <v>2118.2666666666669</v>
      </c>
      <c r="F143" s="232">
        <v>2098.8833333333337</v>
      </c>
      <c r="G143" s="232">
        <v>2076.7166666666672</v>
      </c>
      <c r="H143" s="232">
        <v>2159.8166666666666</v>
      </c>
      <c r="I143" s="232">
        <v>2181.9833333333327</v>
      </c>
      <c r="J143" s="232">
        <v>2201.3666666666663</v>
      </c>
      <c r="K143" s="231">
        <v>2162.6</v>
      </c>
      <c r="L143" s="231">
        <v>2121.0500000000002</v>
      </c>
      <c r="M143" s="231">
        <v>1.373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4351.75</v>
      </c>
      <c r="D144" s="232">
        <v>4339.05</v>
      </c>
      <c r="E144" s="232">
        <v>4318.3</v>
      </c>
      <c r="F144" s="232">
        <v>4284.8500000000004</v>
      </c>
      <c r="G144" s="232">
        <v>4264.1000000000004</v>
      </c>
      <c r="H144" s="232">
        <v>4372.5</v>
      </c>
      <c r="I144" s="232">
        <v>4393.25</v>
      </c>
      <c r="J144" s="232">
        <v>4426.7</v>
      </c>
      <c r="K144" s="231">
        <v>4359.8</v>
      </c>
      <c r="L144" s="231">
        <v>4305.6000000000004</v>
      </c>
      <c r="M144" s="231">
        <v>1.5562499999999999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539.45000000000005</v>
      </c>
      <c r="D145" s="232">
        <v>540.4</v>
      </c>
      <c r="E145" s="232">
        <v>533.04999999999995</v>
      </c>
      <c r="F145" s="232">
        <v>526.65</v>
      </c>
      <c r="G145" s="232">
        <v>519.29999999999995</v>
      </c>
      <c r="H145" s="232">
        <v>546.79999999999995</v>
      </c>
      <c r="I145" s="232">
        <v>554.15000000000009</v>
      </c>
      <c r="J145" s="232">
        <v>560.54999999999995</v>
      </c>
      <c r="K145" s="231">
        <v>547.75</v>
      </c>
      <c r="L145" s="231">
        <v>534</v>
      </c>
      <c r="M145" s="231">
        <v>0.97197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172.25</v>
      </c>
      <c r="D146" s="232">
        <v>173.41666666666666</v>
      </c>
      <c r="E146" s="232">
        <v>170.38333333333333</v>
      </c>
      <c r="F146" s="232">
        <v>168.51666666666668</v>
      </c>
      <c r="G146" s="232">
        <v>165.48333333333335</v>
      </c>
      <c r="H146" s="232">
        <v>175.2833333333333</v>
      </c>
      <c r="I146" s="232">
        <v>178.31666666666666</v>
      </c>
      <c r="J146" s="232">
        <v>180.18333333333328</v>
      </c>
      <c r="K146" s="231">
        <v>176.45</v>
      </c>
      <c r="L146" s="231">
        <v>171.55</v>
      </c>
      <c r="M146" s="231">
        <v>1.80819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164.5</v>
      </c>
      <c r="D147" s="232">
        <v>164.1</v>
      </c>
      <c r="E147" s="232">
        <v>162.5</v>
      </c>
      <c r="F147" s="232">
        <v>160.5</v>
      </c>
      <c r="G147" s="232">
        <v>158.9</v>
      </c>
      <c r="H147" s="232">
        <v>166.1</v>
      </c>
      <c r="I147" s="232">
        <v>167.69999999999996</v>
      </c>
      <c r="J147" s="232">
        <v>169.7</v>
      </c>
      <c r="K147" s="231">
        <v>165.7</v>
      </c>
      <c r="L147" s="231">
        <v>162.1</v>
      </c>
      <c r="M147" s="231">
        <v>9.6478000000000002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56</v>
      </c>
      <c r="D148" s="232">
        <v>55.6</v>
      </c>
      <c r="E148" s="232">
        <v>54.85</v>
      </c>
      <c r="F148" s="232">
        <v>53.7</v>
      </c>
      <c r="G148" s="232">
        <v>52.95</v>
      </c>
      <c r="H148" s="232">
        <v>56.75</v>
      </c>
      <c r="I148" s="232">
        <v>57.5</v>
      </c>
      <c r="J148" s="232">
        <v>58.65</v>
      </c>
      <c r="K148" s="231">
        <v>56.35</v>
      </c>
      <c r="L148" s="231">
        <v>54.45</v>
      </c>
      <c r="M148" s="231">
        <v>214.16399000000001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73.8</v>
      </c>
      <c r="D149" s="232">
        <v>73.516666666666666</v>
      </c>
      <c r="E149" s="232">
        <v>72.383333333333326</v>
      </c>
      <c r="F149" s="232">
        <v>70.966666666666654</v>
      </c>
      <c r="G149" s="232">
        <v>69.833333333333314</v>
      </c>
      <c r="H149" s="232">
        <v>74.933333333333337</v>
      </c>
      <c r="I149" s="232">
        <v>76.066666666666691</v>
      </c>
      <c r="J149" s="232">
        <v>77.483333333333348</v>
      </c>
      <c r="K149" s="231">
        <v>74.650000000000006</v>
      </c>
      <c r="L149" s="231">
        <v>72.099999999999994</v>
      </c>
      <c r="M149" s="231">
        <v>40.676859999999998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3179.95</v>
      </c>
      <c r="D150" s="232">
        <v>3165.65</v>
      </c>
      <c r="E150" s="232">
        <v>3139.3</v>
      </c>
      <c r="F150" s="232">
        <v>3098.65</v>
      </c>
      <c r="G150" s="232">
        <v>3072.3</v>
      </c>
      <c r="H150" s="232">
        <v>3206.3</v>
      </c>
      <c r="I150" s="232">
        <v>3232.6499999999996</v>
      </c>
      <c r="J150" s="232">
        <v>3273.3</v>
      </c>
      <c r="K150" s="231">
        <v>3192</v>
      </c>
      <c r="L150" s="231">
        <v>3125</v>
      </c>
      <c r="M150" s="231">
        <v>4.9580900000000003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399.7</v>
      </c>
      <c r="D151" s="232">
        <v>402.88333333333338</v>
      </c>
      <c r="E151" s="232">
        <v>394.81666666666678</v>
      </c>
      <c r="F151" s="232">
        <v>389.93333333333339</v>
      </c>
      <c r="G151" s="232">
        <v>381.86666666666679</v>
      </c>
      <c r="H151" s="232">
        <v>407.76666666666677</v>
      </c>
      <c r="I151" s="232">
        <v>415.83333333333337</v>
      </c>
      <c r="J151" s="232">
        <v>420.71666666666675</v>
      </c>
      <c r="K151" s="231">
        <v>410.95</v>
      </c>
      <c r="L151" s="231">
        <v>398</v>
      </c>
      <c r="M151" s="231">
        <v>1.98811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434</v>
      </c>
      <c r="D152" s="232">
        <v>434.01666666666665</v>
      </c>
      <c r="E152" s="232">
        <v>430.0333333333333</v>
      </c>
      <c r="F152" s="232">
        <v>426.06666666666666</v>
      </c>
      <c r="G152" s="232">
        <v>422.08333333333331</v>
      </c>
      <c r="H152" s="232">
        <v>437.98333333333329</v>
      </c>
      <c r="I152" s="232">
        <v>441.96666666666664</v>
      </c>
      <c r="J152" s="232">
        <v>445.93333333333328</v>
      </c>
      <c r="K152" s="231">
        <v>438</v>
      </c>
      <c r="L152" s="231">
        <v>430.05</v>
      </c>
      <c r="M152" s="231">
        <v>2.9312900000000002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1421.3</v>
      </c>
      <c r="D153" s="232">
        <v>1409.7666666666667</v>
      </c>
      <c r="E153" s="232">
        <v>1389.5333333333333</v>
      </c>
      <c r="F153" s="232">
        <v>1357.7666666666667</v>
      </c>
      <c r="G153" s="232">
        <v>1337.5333333333333</v>
      </c>
      <c r="H153" s="232">
        <v>1441.5333333333333</v>
      </c>
      <c r="I153" s="232">
        <v>1461.7666666666664</v>
      </c>
      <c r="J153" s="232">
        <v>1493.5333333333333</v>
      </c>
      <c r="K153" s="231">
        <v>1430</v>
      </c>
      <c r="L153" s="231">
        <v>1378</v>
      </c>
      <c r="M153" s="231">
        <v>0.30967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84.95</v>
      </c>
      <c r="D154" s="232">
        <v>84.516666666666666</v>
      </c>
      <c r="E154" s="232">
        <v>83.533333333333331</v>
      </c>
      <c r="F154" s="232">
        <v>82.11666666666666</v>
      </c>
      <c r="G154" s="232">
        <v>81.133333333333326</v>
      </c>
      <c r="H154" s="232">
        <v>85.933333333333337</v>
      </c>
      <c r="I154" s="232">
        <v>86.916666666666657</v>
      </c>
      <c r="J154" s="232">
        <v>88.333333333333343</v>
      </c>
      <c r="K154" s="231">
        <v>85.5</v>
      </c>
      <c r="L154" s="231">
        <v>83.1</v>
      </c>
      <c r="M154" s="231">
        <v>32.219290000000001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55.95</v>
      </c>
      <c r="D155" s="232">
        <v>56.633333333333326</v>
      </c>
      <c r="E155" s="232">
        <v>55.116666666666653</v>
      </c>
      <c r="F155" s="232">
        <v>54.283333333333324</v>
      </c>
      <c r="G155" s="232">
        <v>52.766666666666652</v>
      </c>
      <c r="H155" s="232">
        <v>57.466666666666654</v>
      </c>
      <c r="I155" s="232">
        <v>58.983333333333334</v>
      </c>
      <c r="J155" s="232">
        <v>59.816666666666656</v>
      </c>
      <c r="K155" s="231">
        <v>58.15</v>
      </c>
      <c r="L155" s="231">
        <v>55.8</v>
      </c>
      <c r="M155" s="231">
        <v>33.170360000000002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2104.85</v>
      </c>
      <c r="D156" s="232">
        <v>2101.65</v>
      </c>
      <c r="E156" s="232">
        <v>2081.2000000000003</v>
      </c>
      <c r="F156" s="232">
        <v>2057.5500000000002</v>
      </c>
      <c r="G156" s="232">
        <v>2037.1000000000004</v>
      </c>
      <c r="H156" s="232">
        <v>2125.3000000000002</v>
      </c>
      <c r="I156" s="232">
        <v>2145.75</v>
      </c>
      <c r="J156" s="232">
        <v>2169.4</v>
      </c>
      <c r="K156" s="231">
        <v>2122.1</v>
      </c>
      <c r="L156" s="231">
        <v>2078</v>
      </c>
      <c r="M156" s="231">
        <v>1.10192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184.25</v>
      </c>
      <c r="D157" s="232">
        <v>183.73333333333335</v>
      </c>
      <c r="E157" s="232">
        <v>182.8666666666667</v>
      </c>
      <c r="F157" s="232">
        <v>181.48333333333335</v>
      </c>
      <c r="G157" s="232">
        <v>180.6166666666667</v>
      </c>
      <c r="H157" s="232">
        <v>185.1166666666667</v>
      </c>
      <c r="I157" s="232">
        <v>185.98333333333338</v>
      </c>
      <c r="J157" s="232">
        <v>187.3666666666667</v>
      </c>
      <c r="K157" s="231">
        <v>184.6</v>
      </c>
      <c r="L157" s="231">
        <v>182.35</v>
      </c>
      <c r="M157" s="231">
        <v>21.63936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265.14999999999998</v>
      </c>
      <c r="D158" s="232">
        <v>265.55</v>
      </c>
      <c r="E158" s="232">
        <v>262.8</v>
      </c>
      <c r="F158" s="232">
        <v>260.45</v>
      </c>
      <c r="G158" s="232">
        <v>257.7</v>
      </c>
      <c r="H158" s="232">
        <v>267.90000000000003</v>
      </c>
      <c r="I158" s="232">
        <v>270.65000000000003</v>
      </c>
      <c r="J158" s="232">
        <v>273.00000000000006</v>
      </c>
      <c r="K158" s="231">
        <v>268.3</v>
      </c>
      <c r="L158" s="231">
        <v>263.2</v>
      </c>
      <c r="M158" s="231">
        <v>0.82723999999999998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133.30000000000001</v>
      </c>
      <c r="D159" s="232">
        <v>135.53333333333333</v>
      </c>
      <c r="E159" s="232">
        <v>130.06666666666666</v>
      </c>
      <c r="F159" s="232">
        <v>126.83333333333334</v>
      </c>
      <c r="G159" s="232">
        <v>121.36666666666667</v>
      </c>
      <c r="H159" s="232">
        <v>138.76666666666665</v>
      </c>
      <c r="I159" s="232">
        <v>144.23333333333329</v>
      </c>
      <c r="J159" s="232">
        <v>147.46666666666664</v>
      </c>
      <c r="K159" s="231">
        <v>141</v>
      </c>
      <c r="L159" s="231">
        <v>132.30000000000001</v>
      </c>
      <c r="M159" s="231">
        <v>253.02180999999999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138</v>
      </c>
      <c r="D160" s="232">
        <v>138.63333333333333</v>
      </c>
      <c r="E160" s="232">
        <v>134.36666666666665</v>
      </c>
      <c r="F160" s="232">
        <v>130.73333333333332</v>
      </c>
      <c r="G160" s="232">
        <v>126.46666666666664</v>
      </c>
      <c r="H160" s="232">
        <v>142.26666666666665</v>
      </c>
      <c r="I160" s="232">
        <v>146.5333333333333</v>
      </c>
      <c r="J160" s="232">
        <v>150.16666666666666</v>
      </c>
      <c r="K160" s="231">
        <v>142.9</v>
      </c>
      <c r="L160" s="231">
        <v>135</v>
      </c>
      <c r="M160" s="231">
        <v>460.01364000000001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320.5</v>
      </c>
      <c r="D161" s="232">
        <v>311.66666666666669</v>
      </c>
      <c r="E161" s="232">
        <v>302.83333333333337</v>
      </c>
      <c r="F161" s="232">
        <v>285.16666666666669</v>
      </c>
      <c r="G161" s="232">
        <v>276.33333333333337</v>
      </c>
      <c r="H161" s="232">
        <v>329.33333333333337</v>
      </c>
      <c r="I161" s="232">
        <v>338.16666666666674</v>
      </c>
      <c r="J161" s="232">
        <v>355.83333333333337</v>
      </c>
      <c r="K161" s="231">
        <v>320.5</v>
      </c>
      <c r="L161" s="231">
        <v>294</v>
      </c>
      <c r="M161" s="231">
        <v>23.85361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5500.6</v>
      </c>
      <c r="D162" s="232">
        <v>5526.1833333333334</v>
      </c>
      <c r="E162" s="232">
        <v>5454.416666666667</v>
      </c>
      <c r="F162" s="232">
        <v>5408.2333333333336</v>
      </c>
      <c r="G162" s="232">
        <v>5336.4666666666672</v>
      </c>
      <c r="H162" s="232">
        <v>5572.3666666666668</v>
      </c>
      <c r="I162" s="232">
        <v>5644.1333333333332</v>
      </c>
      <c r="J162" s="232">
        <v>5690.3166666666666</v>
      </c>
      <c r="K162" s="231">
        <v>5597.95</v>
      </c>
      <c r="L162" s="231">
        <v>5480</v>
      </c>
      <c r="M162" s="231">
        <v>0.17283000000000001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554.79999999999995</v>
      </c>
      <c r="D163" s="232">
        <v>557.2833333333333</v>
      </c>
      <c r="E163" s="232">
        <v>550.66666666666663</v>
      </c>
      <c r="F163" s="232">
        <v>546.5333333333333</v>
      </c>
      <c r="G163" s="232">
        <v>539.91666666666663</v>
      </c>
      <c r="H163" s="232">
        <v>561.41666666666663</v>
      </c>
      <c r="I163" s="232">
        <v>568.03333333333342</v>
      </c>
      <c r="J163" s="232">
        <v>572.16666666666663</v>
      </c>
      <c r="K163" s="231">
        <v>563.9</v>
      </c>
      <c r="L163" s="231">
        <v>553.15</v>
      </c>
      <c r="M163" s="231">
        <v>1.56372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172.2</v>
      </c>
      <c r="D164" s="232">
        <v>173.76666666666665</v>
      </c>
      <c r="E164" s="232">
        <v>169.83333333333331</v>
      </c>
      <c r="F164" s="232">
        <v>167.46666666666667</v>
      </c>
      <c r="G164" s="232">
        <v>163.53333333333333</v>
      </c>
      <c r="H164" s="232">
        <v>176.1333333333333</v>
      </c>
      <c r="I164" s="232">
        <v>180.06666666666663</v>
      </c>
      <c r="J164" s="232">
        <v>182.43333333333328</v>
      </c>
      <c r="K164" s="231">
        <v>177.7</v>
      </c>
      <c r="L164" s="231">
        <v>171.4</v>
      </c>
      <c r="M164" s="231">
        <v>2.9378000000000002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104.4</v>
      </c>
      <c r="D165" s="232">
        <v>104.30000000000001</v>
      </c>
      <c r="E165" s="232">
        <v>103.65000000000002</v>
      </c>
      <c r="F165" s="232">
        <v>102.9</v>
      </c>
      <c r="G165" s="232">
        <v>102.25000000000001</v>
      </c>
      <c r="H165" s="232">
        <v>105.05000000000003</v>
      </c>
      <c r="I165" s="232">
        <v>105.7</v>
      </c>
      <c r="J165" s="232">
        <v>106.45000000000003</v>
      </c>
      <c r="K165" s="231">
        <v>104.95</v>
      </c>
      <c r="L165" s="231">
        <v>103.55</v>
      </c>
      <c r="M165" s="231">
        <v>8.5314399999999999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283.5</v>
      </c>
      <c r="D166" s="232">
        <v>283.48333333333335</v>
      </c>
      <c r="E166" s="232">
        <v>281.01666666666671</v>
      </c>
      <c r="F166" s="232">
        <v>278.53333333333336</v>
      </c>
      <c r="G166" s="232">
        <v>276.06666666666672</v>
      </c>
      <c r="H166" s="232">
        <v>285.9666666666667</v>
      </c>
      <c r="I166" s="232">
        <v>288.43333333333339</v>
      </c>
      <c r="J166" s="232">
        <v>290.91666666666669</v>
      </c>
      <c r="K166" s="231">
        <v>285.95</v>
      </c>
      <c r="L166" s="231">
        <v>281</v>
      </c>
      <c r="M166" s="231">
        <v>3.1405599999999998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1212.75</v>
      </c>
      <c r="D167" s="232">
        <v>1211.2333333333333</v>
      </c>
      <c r="E167" s="232">
        <v>1203.5166666666667</v>
      </c>
      <c r="F167" s="232">
        <v>1194.2833333333333</v>
      </c>
      <c r="G167" s="232">
        <v>1186.5666666666666</v>
      </c>
      <c r="H167" s="232">
        <v>1220.4666666666667</v>
      </c>
      <c r="I167" s="232">
        <v>1228.1833333333334</v>
      </c>
      <c r="J167" s="232">
        <v>1237.4166666666667</v>
      </c>
      <c r="K167" s="231">
        <v>1218.95</v>
      </c>
      <c r="L167" s="231">
        <v>1202</v>
      </c>
      <c r="M167" s="231">
        <v>3.9919999999999997E-2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97.45</v>
      </c>
      <c r="D168" s="232">
        <v>97.3</v>
      </c>
      <c r="E168" s="232">
        <v>96.899999999999991</v>
      </c>
      <c r="F168" s="232">
        <v>96.35</v>
      </c>
      <c r="G168" s="232">
        <v>95.949999999999989</v>
      </c>
      <c r="H168" s="232">
        <v>97.85</v>
      </c>
      <c r="I168" s="232">
        <v>98.25</v>
      </c>
      <c r="J168" s="232">
        <v>98.8</v>
      </c>
      <c r="K168" s="231">
        <v>97.7</v>
      </c>
      <c r="L168" s="231">
        <v>96.75</v>
      </c>
      <c r="M168" s="231">
        <v>73.218279999999993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1595.75</v>
      </c>
      <c r="D169" s="232">
        <v>1588.9166666666667</v>
      </c>
      <c r="E169" s="232">
        <v>1578.8333333333335</v>
      </c>
      <c r="F169" s="232">
        <v>1561.9166666666667</v>
      </c>
      <c r="G169" s="232">
        <v>1551.8333333333335</v>
      </c>
      <c r="H169" s="232">
        <v>1605.8333333333335</v>
      </c>
      <c r="I169" s="232">
        <v>1615.916666666667</v>
      </c>
      <c r="J169" s="232">
        <v>1632.8333333333335</v>
      </c>
      <c r="K169" s="231">
        <v>1599</v>
      </c>
      <c r="L169" s="231">
        <v>1572</v>
      </c>
      <c r="M169" s="231">
        <v>0.40433999999999998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40.15</v>
      </c>
      <c r="D170" s="232">
        <v>40.183333333333337</v>
      </c>
      <c r="E170" s="232">
        <v>39.866666666666674</v>
      </c>
      <c r="F170" s="232">
        <v>39.583333333333336</v>
      </c>
      <c r="G170" s="232">
        <v>39.266666666666673</v>
      </c>
      <c r="H170" s="232">
        <v>40.466666666666676</v>
      </c>
      <c r="I170" s="232">
        <v>40.783333333333339</v>
      </c>
      <c r="J170" s="232">
        <v>41.066666666666677</v>
      </c>
      <c r="K170" s="231">
        <v>40.5</v>
      </c>
      <c r="L170" s="231">
        <v>39.9</v>
      </c>
      <c r="M170" s="231">
        <v>51.345559999999999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2366.35</v>
      </c>
      <c r="D171" s="232">
        <v>2366.4833333333331</v>
      </c>
      <c r="E171" s="232">
        <v>2349.8666666666663</v>
      </c>
      <c r="F171" s="232">
        <v>2333.3833333333332</v>
      </c>
      <c r="G171" s="232">
        <v>2316.7666666666664</v>
      </c>
      <c r="H171" s="232">
        <v>2382.9666666666662</v>
      </c>
      <c r="I171" s="232">
        <v>2399.583333333333</v>
      </c>
      <c r="J171" s="232">
        <v>2416.0666666666662</v>
      </c>
      <c r="K171" s="231">
        <v>2383.1</v>
      </c>
      <c r="L171" s="231">
        <v>2350</v>
      </c>
      <c r="M171" s="231">
        <v>8.2129999999999995E-2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2931.35</v>
      </c>
      <c r="D172" s="232">
        <v>2949.9166666666665</v>
      </c>
      <c r="E172" s="232">
        <v>2906.4333333333329</v>
      </c>
      <c r="F172" s="232">
        <v>2881.5166666666664</v>
      </c>
      <c r="G172" s="232">
        <v>2838.0333333333328</v>
      </c>
      <c r="H172" s="232">
        <v>2974.833333333333</v>
      </c>
      <c r="I172" s="232">
        <v>3018.3166666666666</v>
      </c>
      <c r="J172" s="232">
        <v>3043.2333333333331</v>
      </c>
      <c r="K172" s="231">
        <v>2993.4</v>
      </c>
      <c r="L172" s="231">
        <v>2925</v>
      </c>
      <c r="M172" s="231">
        <v>5.7610000000000001E-2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178.4</v>
      </c>
      <c r="D173" s="232">
        <v>179.36666666666667</v>
      </c>
      <c r="E173" s="232">
        <v>175.28333333333336</v>
      </c>
      <c r="F173" s="232">
        <v>172.16666666666669</v>
      </c>
      <c r="G173" s="232">
        <v>168.08333333333337</v>
      </c>
      <c r="H173" s="232">
        <v>182.48333333333335</v>
      </c>
      <c r="I173" s="232">
        <v>186.56666666666666</v>
      </c>
      <c r="J173" s="232">
        <v>189.68333333333334</v>
      </c>
      <c r="K173" s="231">
        <v>183.45</v>
      </c>
      <c r="L173" s="231">
        <v>176.25</v>
      </c>
      <c r="M173" s="231">
        <v>18.292580000000001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1398.35</v>
      </c>
      <c r="D174" s="232">
        <v>1414.9333333333332</v>
      </c>
      <c r="E174" s="232">
        <v>1372.0666666666664</v>
      </c>
      <c r="F174" s="232">
        <v>1345.7833333333333</v>
      </c>
      <c r="G174" s="232">
        <v>1302.9166666666665</v>
      </c>
      <c r="H174" s="232">
        <v>1441.2166666666662</v>
      </c>
      <c r="I174" s="232">
        <v>1484.083333333333</v>
      </c>
      <c r="J174" s="232">
        <v>1510.3666666666661</v>
      </c>
      <c r="K174" s="231">
        <v>1457.8</v>
      </c>
      <c r="L174" s="231">
        <v>1388.65</v>
      </c>
      <c r="M174" s="231">
        <v>12.394970000000001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1305.45</v>
      </c>
      <c r="D175" s="232">
        <v>1304.8</v>
      </c>
      <c r="E175" s="232">
        <v>1299.75</v>
      </c>
      <c r="F175" s="232">
        <v>1294.05</v>
      </c>
      <c r="G175" s="232">
        <v>1289</v>
      </c>
      <c r="H175" s="232">
        <v>1310.5</v>
      </c>
      <c r="I175" s="232">
        <v>1315.5499999999997</v>
      </c>
      <c r="J175" s="232">
        <v>1321.25</v>
      </c>
      <c r="K175" s="231">
        <v>1309.8499999999999</v>
      </c>
      <c r="L175" s="231">
        <v>1299.0999999999999</v>
      </c>
      <c r="M175" s="231">
        <v>0.13908999999999999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416.55</v>
      </c>
      <c r="D176" s="232">
        <v>417.55</v>
      </c>
      <c r="E176" s="232">
        <v>413.5</v>
      </c>
      <c r="F176" s="232">
        <v>410.45</v>
      </c>
      <c r="G176" s="232">
        <v>406.4</v>
      </c>
      <c r="H176" s="232">
        <v>420.6</v>
      </c>
      <c r="I176" s="232">
        <v>424.65000000000009</v>
      </c>
      <c r="J176" s="232">
        <v>427.70000000000005</v>
      </c>
      <c r="K176" s="231">
        <v>421.6</v>
      </c>
      <c r="L176" s="231">
        <v>414.5</v>
      </c>
      <c r="M176" s="231">
        <v>2.4555500000000001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1170.75</v>
      </c>
      <c r="D177" s="232">
        <v>1170.3166666666666</v>
      </c>
      <c r="E177" s="232">
        <v>1154.9833333333331</v>
      </c>
      <c r="F177" s="232">
        <v>1139.2166666666665</v>
      </c>
      <c r="G177" s="232">
        <v>1123.883333333333</v>
      </c>
      <c r="H177" s="232">
        <v>1186.0833333333333</v>
      </c>
      <c r="I177" s="232">
        <v>1201.4166666666667</v>
      </c>
      <c r="J177" s="232">
        <v>1217.1833333333334</v>
      </c>
      <c r="K177" s="231">
        <v>1185.6500000000001</v>
      </c>
      <c r="L177" s="231">
        <v>1154.55</v>
      </c>
      <c r="M177" s="231">
        <v>1.57456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1929.25</v>
      </c>
      <c r="D178" s="232">
        <v>1926.75</v>
      </c>
      <c r="E178" s="232">
        <v>1878.5</v>
      </c>
      <c r="F178" s="232">
        <v>1827.75</v>
      </c>
      <c r="G178" s="232">
        <v>1779.5</v>
      </c>
      <c r="H178" s="232">
        <v>1977.5</v>
      </c>
      <c r="I178" s="232">
        <v>2025.75</v>
      </c>
      <c r="J178" s="232">
        <v>2076.5</v>
      </c>
      <c r="K178" s="231">
        <v>1975</v>
      </c>
      <c r="L178" s="231">
        <v>1876</v>
      </c>
      <c r="M178" s="231">
        <v>1.4634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460.75</v>
      </c>
      <c r="D179" s="232">
        <v>460.01666666666665</v>
      </c>
      <c r="E179" s="232">
        <v>458.88333333333333</v>
      </c>
      <c r="F179" s="232">
        <v>457.01666666666665</v>
      </c>
      <c r="G179" s="232">
        <v>455.88333333333333</v>
      </c>
      <c r="H179" s="232">
        <v>461.88333333333333</v>
      </c>
      <c r="I179" s="232">
        <v>463.01666666666665</v>
      </c>
      <c r="J179" s="232">
        <v>464.88333333333333</v>
      </c>
      <c r="K179" s="231">
        <v>461.15</v>
      </c>
      <c r="L179" s="231">
        <v>458.15</v>
      </c>
      <c r="M179" s="231">
        <v>0.30831999999999998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929.3</v>
      </c>
      <c r="D180" s="232">
        <v>925.4</v>
      </c>
      <c r="E180" s="232">
        <v>915.3</v>
      </c>
      <c r="F180" s="232">
        <v>901.3</v>
      </c>
      <c r="G180" s="232">
        <v>891.19999999999993</v>
      </c>
      <c r="H180" s="232">
        <v>939.4</v>
      </c>
      <c r="I180" s="232">
        <v>949.50000000000011</v>
      </c>
      <c r="J180" s="232">
        <v>963.5</v>
      </c>
      <c r="K180" s="231">
        <v>935.5</v>
      </c>
      <c r="L180" s="231">
        <v>911.4</v>
      </c>
      <c r="M180" s="231">
        <v>10.69191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447.9</v>
      </c>
      <c r="D181" s="232">
        <v>446.2</v>
      </c>
      <c r="E181" s="232">
        <v>442.4</v>
      </c>
      <c r="F181" s="232">
        <v>436.9</v>
      </c>
      <c r="G181" s="232">
        <v>433.09999999999997</v>
      </c>
      <c r="H181" s="232">
        <v>451.7</v>
      </c>
      <c r="I181" s="232">
        <v>455.50000000000006</v>
      </c>
      <c r="J181" s="232">
        <v>461</v>
      </c>
      <c r="K181" s="231">
        <v>450</v>
      </c>
      <c r="L181" s="231">
        <v>440.7</v>
      </c>
      <c r="M181" s="231">
        <v>0.39551999999999998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1237.45</v>
      </c>
      <c r="D182" s="232">
        <v>1233.75</v>
      </c>
      <c r="E182" s="232">
        <v>1218.7</v>
      </c>
      <c r="F182" s="232">
        <v>1199.95</v>
      </c>
      <c r="G182" s="232">
        <v>1184.9000000000001</v>
      </c>
      <c r="H182" s="232">
        <v>1252.5</v>
      </c>
      <c r="I182" s="232">
        <v>1267.5500000000002</v>
      </c>
      <c r="J182" s="232">
        <v>1286.3</v>
      </c>
      <c r="K182" s="231">
        <v>1248.8</v>
      </c>
      <c r="L182" s="231">
        <v>1215</v>
      </c>
      <c r="M182" s="231">
        <v>2.9198400000000002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314.05</v>
      </c>
      <c r="D183" s="232">
        <v>314.58333333333331</v>
      </c>
      <c r="E183" s="232">
        <v>311.76666666666665</v>
      </c>
      <c r="F183" s="232">
        <v>309.48333333333335</v>
      </c>
      <c r="G183" s="232">
        <v>306.66666666666669</v>
      </c>
      <c r="H183" s="232">
        <v>316.86666666666662</v>
      </c>
      <c r="I183" s="232">
        <v>319.68333333333334</v>
      </c>
      <c r="J183" s="232">
        <v>321.96666666666658</v>
      </c>
      <c r="K183" s="231">
        <v>317.39999999999998</v>
      </c>
      <c r="L183" s="231">
        <v>312.3</v>
      </c>
      <c r="M183" s="231">
        <v>4.1609699999999998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372.4</v>
      </c>
      <c r="D184" s="232">
        <v>371.18333333333334</v>
      </c>
      <c r="E184" s="232">
        <v>362.9666666666667</v>
      </c>
      <c r="F184" s="232">
        <v>353.53333333333336</v>
      </c>
      <c r="G184" s="232">
        <v>345.31666666666672</v>
      </c>
      <c r="H184" s="232">
        <v>380.61666666666667</v>
      </c>
      <c r="I184" s="232">
        <v>388.83333333333326</v>
      </c>
      <c r="J184" s="232">
        <v>398.26666666666665</v>
      </c>
      <c r="K184" s="231">
        <v>379.4</v>
      </c>
      <c r="L184" s="231">
        <v>361.75</v>
      </c>
      <c r="M184" s="231">
        <v>3.4439199999999999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1660.7</v>
      </c>
      <c r="D185" s="232">
        <v>1656.2333333333333</v>
      </c>
      <c r="E185" s="232">
        <v>1646.4666666666667</v>
      </c>
      <c r="F185" s="232">
        <v>1632.2333333333333</v>
      </c>
      <c r="G185" s="232">
        <v>1622.4666666666667</v>
      </c>
      <c r="H185" s="232">
        <v>1670.4666666666667</v>
      </c>
      <c r="I185" s="232">
        <v>1680.2333333333336</v>
      </c>
      <c r="J185" s="232">
        <v>1694.4666666666667</v>
      </c>
      <c r="K185" s="231">
        <v>1666</v>
      </c>
      <c r="L185" s="231">
        <v>1642</v>
      </c>
      <c r="M185" s="231">
        <v>5.1295799999999998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635.04999999999995</v>
      </c>
      <c r="D186" s="232">
        <v>630.2166666666667</v>
      </c>
      <c r="E186" s="232">
        <v>622.83333333333337</v>
      </c>
      <c r="F186" s="232">
        <v>610.61666666666667</v>
      </c>
      <c r="G186" s="232">
        <v>603.23333333333335</v>
      </c>
      <c r="H186" s="232">
        <v>642.43333333333339</v>
      </c>
      <c r="I186" s="232">
        <v>649.81666666666661</v>
      </c>
      <c r="J186" s="232">
        <v>662.03333333333342</v>
      </c>
      <c r="K186" s="231">
        <v>637.6</v>
      </c>
      <c r="L186" s="231">
        <v>618</v>
      </c>
      <c r="M186" s="231">
        <v>1.8776900000000001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321.60000000000002</v>
      </c>
      <c r="D187" s="232">
        <v>323.78333333333336</v>
      </c>
      <c r="E187" s="232">
        <v>317.76666666666671</v>
      </c>
      <c r="F187" s="232">
        <v>313.93333333333334</v>
      </c>
      <c r="G187" s="232">
        <v>307.91666666666669</v>
      </c>
      <c r="H187" s="232">
        <v>327.61666666666673</v>
      </c>
      <c r="I187" s="232">
        <v>333.63333333333338</v>
      </c>
      <c r="J187" s="232">
        <v>337.46666666666675</v>
      </c>
      <c r="K187" s="231">
        <v>329.8</v>
      </c>
      <c r="L187" s="231">
        <v>319.95</v>
      </c>
      <c r="M187" s="231">
        <v>1.53111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1963.7</v>
      </c>
      <c r="D188" s="232">
        <v>1971.2333333333333</v>
      </c>
      <c r="E188" s="232">
        <v>1942.4666666666667</v>
      </c>
      <c r="F188" s="232">
        <v>1921.2333333333333</v>
      </c>
      <c r="G188" s="232">
        <v>1892.4666666666667</v>
      </c>
      <c r="H188" s="232">
        <v>1992.4666666666667</v>
      </c>
      <c r="I188" s="232">
        <v>2021.2333333333336</v>
      </c>
      <c r="J188" s="232">
        <v>2042.4666666666667</v>
      </c>
      <c r="K188" s="231">
        <v>2000</v>
      </c>
      <c r="L188" s="231">
        <v>1950</v>
      </c>
      <c r="M188" s="231">
        <v>1.16343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731.35</v>
      </c>
      <c r="D189" s="232">
        <v>731.93333333333339</v>
      </c>
      <c r="E189" s="232">
        <v>725.46666666666681</v>
      </c>
      <c r="F189" s="232">
        <v>719.58333333333337</v>
      </c>
      <c r="G189" s="232">
        <v>713.11666666666679</v>
      </c>
      <c r="H189" s="232">
        <v>737.81666666666683</v>
      </c>
      <c r="I189" s="232">
        <v>744.28333333333353</v>
      </c>
      <c r="J189" s="232">
        <v>750.16666666666686</v>
      </c>
      <c r="K189" s="231">
        <v>738.4</v>
      </c>
      <c r="L189" s="231">
        <v>726.05</v>
      </c>
      <c r="M189" s="231">
        <v>0.43789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237.1</v>
      </c>
      <c r="D190" s="232">
        <v>238.71666666666667</v>
      </c>
      <c r="E190" s="232">
        <v>234.38333333333333</v>
      </c>
      <c r="F190" s="232">
        <v>231.66666666666666</v>
      </c>
      <c r="G190" s="232">
        <v>227.33333333333331</v>
      </c>
      <c r="H190" s="232">
        <v>241.43333333333334</v>
      </c>
      <c r="I190" s="232">
        <v>245.76666666666665</v>
      </c>
      <c r="J190" s="232">
        <v>248.48333333333335</v>
      </c>
      <c r="K190" s="231">
        <v>243.05</v>
      </c>
      <c r="L190" s="231">
        <v>236</v>
      </c>
      <c r="M190" s="231">
        <v>1.42028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2831.1</v>
      </c>
      <c r="D191" s="232">
        <v>2837.2333333333336</v>
      </c>
      <c r="E191" s="232">
        <v>2800.4666666666672</v>
      </c>
      <c r="F191" s="232">
        <v>2769.8333333333335</v>
      </c>
      <c r="G191" s="232">
        <v>2733.0666666666671</v>
      </c>
      <c r="H191" s="232">
        <v>2867.8666666666672</v>
      </c>
      <c r="I191" s="232">
        <v>2904.6333333333337</v>
      </c>
      <c r="J191" s="232">
        <v>2935.2666666666673</v>
      </c>
      <c r="K191" s="231">
        <v>2874</v>
      </c>
      <c r="L191" s="231">
        <v>2806.6</v>
      </c>
      <c r="M191" s="231">
        <v>0.55623999999999996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448.5</v>
      </c>
      <c r="D192" s="232">
        <v>446.8</v>
      </c>
      <c r="E192" s="232">
        <v>443.70000000000005</v>
      </c>
      <c r="F192" s="232">
        <v>438.90000000000003</v>
      </c>
      <c r="G192" s="232">
        <v>435.80000000000007</v>
      </c>
      <c r="H192" s="232">
        <v>451.6</v>
      </c>
      <c r="I192" s="232">
        <v>454.70000000000005</v>
      </c>
      <c r="J192" s="232">
        <v>459.5</v>
      </c>
      <c r="K192" s="231">
        <v>449.9</v>
      </c>
      <c r="L192" s="231">
        <v>442</v>
      </c>
      <c r="M192" s="231">
        <v>8.9219200000000001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573.15</v>
      </c>
      <c r="D193" s="232">
        <v>569.1</v>
      </c>
      <c r="E193" s="232">
        <v>563.30000000000007</v>
      </c>
      <c r="F193" s="232">
        <v>553.45000000000005</v>
      </c>
      <c r="G193" s="232">
        <v>547.65000000000009</v>
      </c>
      <c r="H193" s="232">
        <v>578.95000000000005</v>
      </c>
      <c r="I193" s="232">
        <v>584.75</v>
      </c>
      <c r="J193" s="232">
        <v>594.6</v>
      </c>
      <c r="K193" s="231">
        <v>574.9</v>
      </c>
      <c r="L193" s="231">
        <v>559.25</v>
      </c>
      <c r="M193" s="231">
        <v>5.72424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94.75</v>
      </c>
      <c r="D194" s="232">
        <v>94.516666666666666</v>
      </c>
      <c r="E194" s="232">
        <v>94.033333333333331</v>
      </c>
      <c r="F194" s="232">
        <v>93.316666666666663</v>
      </c>
      <c r="G194" s="232">
        <v>92.833333333333329</v>
      </c>
      <c r="H194" s="232">
        <v>95.233333333333334</v>
      </c>
      <c r="I194" s="232">
        <v>95.716666666666654</v>
      </c>
      <c r="J194" s="232">
        <v>96.433333333333337</v>
      </c>
      <c r="K194" s="231">
        <v>95</v>
      </c>
      <c r="L194" s="231">
        <v>93.8</v>
      </c>
      <c r="M194" s="231">
        <v>5.6042199999999998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136.1</v>
      </c>
      <c r="D195" s="232">
        <v>136.36666666666667</v>
      </c>
      <c r="E195" s="232">
        <v>134.33333333333334</v>
      </c>
      <c r="F195" s="232">
        <v>132.56666666666666</v>
      </c>
      <c r="G195" s="232">
        <v>130.53333333333333</v>
      </c>
      <c r="H195" s="232">
        <v>138.13333333333335</v>
      </c>
      <c r="I195" s="232">
        <v>140.16666666666666</v>
      </c>
      <c r="J195" s="232">
        <v>141.93333333333337</v>
      </c>
      <c r="K195" s="231">
        <v>138.4</v>
      </c>
      <c r="L195" s="231">
        <v>134.6</v>
      </c>
      <c r="M195" s="231">
        <v>24.969149999999999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275.45</v>
      </c>
      <c r="D196" s="232">
        <v>275.16666666666669</v>
      </c>
      <c r="E196" s="232">
        <v>271.63333333333338</v>
      </c>
      <c r="F196" s="232">
        <v>267.81666666666672</v>
      </c>
      <c r="G196" s="232">
        <v>264.28333333333342</v>
      </c>
      <c r="H196" s="232">
        <v>278.98333333333335</v>
      </c>
      <c r="I196" s="232">
        <v>282.51666666666665</v>
      </c>
      <c r="J196" s="232">
        <v>286.33333333333331</v>
      </c>
      <c r="K196" s="231">
        <v>278.7</v>
      </c>
      <c r="L196" s="231">
        <v>271.35000000000002</v>
      </c>
      <c r="M196" s="231">
        <v>3.1697000000000002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1086.6500000000001</v>
      </c>
      <c r="D197" s="232">
        <v>1087.9666666666667</v>
      </c>
      <c r="E197" s="232">
        <v>1077.4333333333334</v>
      </c>
      <c r="F197" s="232">
        <v>1068.2166666666667</v>
      </c>
      <c r="G197" s="232">
        <v>1057.6833333333334</v>
      </c>
      <c r="H197" s="232">
        <v>1097.1833333333334</v>
      </c>
      <c r="I197" s="232">
        <v>1107.7166666666667</v>
      </c>
      <c r="J197" s="232">
        <v>1116.9333333333334</v>
      </c>
      <c r="K197" s="231">
        <v>1098.5</v>
      </c>
      <c r="L197" s="231">
        <v>1078.75</v>
      </c>
      <c r="M197" s="231">
        <v>1.4659599999999999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1111.05</v>
      </c>
      <c r="D198" s="232">
        <v>1106.6666666666667</v>
      </c>
      <c r="E198" s="232">
        <v>1099.3833333333334</v>
      </c>
      <c r="F198" s="232">
        <v>1087.7166666666667</v>
      </c>
      <c r="G198" s="232">
        <v>1080.4333333333334</v>
      </c>
      <c r="H198" s="232">
        <v>1118.3333333333335</v>
      </c>
      <c r="I198" s="232">
        <v>1125.6166666666668</v>
      </c>
      <c r="J198" s="232">
        <v>1137.2833333333335</v>
      </c>
      <c r="K198" s="231">
        <v>1113.95</v>
      </c>
      <c r="L198" s="231">
        <v>1095</v>
      </c>
      <c r="M198" s="231">
        <v>43.903379999999999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2095.9499999999998</v>
      </c>
      <c r="D199" s="232">
        <v>2090.2499999999995</v>
      </c>
      <c r="E199" s="232">
        <v>2076.3999999999992</v>
      </c>
      <c r="F199" s="232">
        <v>2056.8499999999995</v>
      </c>
      <c r="G199" s="232">
        <v>2042.9999999999991</v>
      </c>
      <c r="H199" s="232">
        <v>2109.7999999999993</v>
      </c>
      <c r="I199" s="232">
        <v>2123.6499999999996</v>
      </c>
      <c r="J199" s="232">
        <v>2143.1999999999994</v>
      </c>
      <c r="K199" s="231">
        <v>2104.1</v>
      </c>
      <c r="L199" s="231">
        <v>2070.6999999999998</v>
      </c>
      <c r="M199" s="231">
        <v>2.0810599999999999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1608.9</v>
      </c>
      <c r="D200" s="232">
        <v>1599.1333333333332</v>
      </c>
      <c r="E200" s="232">
        <v>1587.2666666666664</v>
      </c>
      <c r="F200" s="232">
        <v>1565.6333333333332</v>
      </c>
      <c r="G200" s="232">
        <v>1553.7666666666664</v>
      </c>
      <c r="H200" s="232">
        <v>1620.7666666666664</v>
      </c>
      <c r="I200" s="232">
        <v>1632.6333333333332</v>
      </c>
      <c r="J200" s="232">
        <v>1654.2666666666664</v>
      </c>
      <c r="K200" s="231">
        <v>1611</v>
      </c>
      <c r="L200" s="231">
        <v>1577.5</v>
      </c>
      <c r="M200" s="231">
        <v>53.93177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609.45000000000005</v>
      </c>
      <c r="D201" s="232">
        <v>607.08333333333337</v>
      </c>
      <c r="E201" s="232">
        <v>603.56666666666672</v>
      </c>
      <c r="F201" s="232">
        <v>597.68333333333339</v>
      </c>
      <c r="G201" s="232">
        <v>594.16666666666674</v>
      </c>
      <c r="H201" s="232">
        <v>612.9666666666667</v>
      </c>
      <c r="I201" s="232">
        <v>616.48333333333335</v>
      </c>
      <c r="J201" s="232">
        <v>622.36666666666667</v>
      </c>
      <c r="K201" s="231">
        <v>610.6</v>
      </c>
      <c r="L201" s="231">
        <v>601.20000000000005</v>
      </c>
      <c r="M201" s="231">
        <v>18.075150000000001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71.349999999999994</v>
      </c>
      <c r="D202" s="232">
        <v>71.716666666666654</v>
      </c>
      <c r="E202" s="232">
        <v>70.433333333333309</v>
      </c>
      <c r="F202" s="232">
        <v>69.516666666666652</v>
      </c>
      <c r="G202" s="232">
        <v>68.233333333333306</v>
      </c>
      <c r="H202" s="232">
        <v>72.633333333333312</v>
      </c>
      <c r="I202" s="232">
        <v>73.916666666666643</v>
      </c>
      <c r="J202" s="232">
        <v>74.833333333333314</v>
      </c>
      <c r="K202" s="231">
        <v>73</v>
      </c>
      <c r="L202" s="231">
        <v>70.8</v>
      </c>
      <c r="M202" s="231">
        <v>36.992939999999997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627.4</v>
      </c>
      <c r="D203" s="232">
        <v>629.13333333333333</v>
      </c>
      <c r="E203" s="232">
        <v>623.26666666666665</v>
      </c>
      <c r="F203" s="232">
        <v>619.13333333333333</v>
      </c>
      <c r="G203" s="232">
        <v>613.26666666666665</v>
      </c>
      <c r="H203" s="232">
        <v>633.26666666666665</v>
      </c>
      <c r="I203" s="232">
        <v>639.13333333333321</v>
      </c>
      <c r="J203" s="232">
        <v>643.26666666666665</v>
      </c>
      <c r="K203" s="231">
        <v>635</v>
      </c>
      <c r="L203" s="231">
        <v>625</v>
      </c>
      <c r="M203" s="231">
        <v>0.11118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883.95</v>
      </c>
      <c r="D204" s="232">
        <v>883.6</v>
      </c>
      <c r="E204" s="232">
        <v>878.65000000000009</v>
      </c>
      <c r="F204" s="232">
        <v>873.35</v>
      </c>
      <c r="G204" s="232">
        <v>868.40000000000009</v>
      </c>
      <c r="H204" s="232">
        <v>888.90000000000009</v>
      </c>
      <c r="I204" s="232">
        <v>893.85000000000014</v>
      </c>
      <c r="J204" s="232">
        <v>899.15000000000009</v>
      </c>
      <c r="K204" s="231">
        <v>888.55</v>
      </c>
      <c r="L204" s="231">
        <v>878.3</v>
      </c>
      <c r="M204" s="231">
        <v>0.63438000000000005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888.2</v>
      </c>
      <c r="D205" s="232">
        <v>889.35</v>
      </c>
      <c r="E205" s="232">
        <v>881.2</v>
      </c>
      <c r="F205" s="232">
        <v>874.2</v>
      </c>
      <c r="G205" s="232">
        <v>866.05000000000007</v>
      </c>
      <c r="H205" s="232">
        <v>896.35</v>
      </c>
      <c r="I205" s="232">
        <v>904.49999999999989</v>
      </c>
      <c r="J205" s="232">
        <v>911.5</v>
      </c>
      <c r="K205" s="231">
        <v>897.5</v>
      </c>
      <c r="L205" s="231">
        <v>882.35</v>
      </c>
      <c r="M205" s="231">
        <v>6.5430000000000002E-2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1178.0999999999999</v>
      </c>
      <c r="D206" s="232">
        <v>1180.0333333333335</v>
      </c>
      <c r="E206" s="232">
        <v>1170.116666666667</v>
      </c>
      <c r="F206" s="232">
        <v>1162.1333333333334</v>
      </c>
      <c r="G206" s="232">
        <v>1152.2166666666669</v>
      </c>
      <c r="H206" s="232">
        <v>1188.0166666666671</v>
      </c>
      <c r="I206" s="232">
        <v>1197.9333333333336</v>
      </c>
      <c r="J206" s="232">
        <v>1205.9166666666672</v>
      </c>
      <c r="K206" s="231">
        <v>1189.95</v>
      </c>
      <c r="L206" s="231">
        <v>1172.05</v>
      </c>
      <c r="M206" s="231">
        <v>7.2521500000000003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2766.85</v>
      </c>
      <c r="D207" s="232">
        <v>2755.1833333333329</v>
      </c>
      <c r="E207" s="232">
        <v>2741.3666666666659</v>
      </c>
      <c r="F207" s="232">
        <v>2715.8833333333328</v>
      </c>
      <c r="G207" s="232">
        <v>2702.0666666666657</v>
      </c>
      <c r="H207" s="232">
        <v>2780.6666666666661</v>
      </c>
      <c r="I207" s="232">
        <v>2794.4833333333327</v>
      </c>
      <c r="J207" s="232">
        <v>2819.9666666666662</v>
      </c>
      <c r="K207" s="231">
        <v>2769</v>
      </c>
      <c r="L207" s="231">
        <v>2729.7</v>
      </c>
      <c r="M207" s="231">
        <v>2.5406200000000001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394.75</v>
      </c>
      <c r="D208" s="232">
        <v>396.26666666666665</v>
      </c>
      <c r="E208" s="232">
        <v>389.73333333333329</v>
      </c>
      <c r="F208" s="232">
        <v>384.71666666666664</v>
      </c>
      <c r="G208" s="232">
        <v>378.18333333333328</v>
      </c>
      <c r="H208" s="232">
        <v>401.2833333333333</v>
      </c>
      <c r="I208" s="232">
        <v>407.81666666666661</v>
      </c>
      <c r="J208" s="232">
        <v>412.83333333333331</v>
      </c>
      <c r="K208" s="231">
        <v>402.8</v>
      </c>
      <c r="L208" s="231">
        <v>391.25</v>
      </c>
      <c r="M208" s="231">
        <v>2.7763599999999999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487.9</v>
      </c>
      <c r="D209" s="232">
        <v>484.7166666666667</v>
      </c>
      <c r="E209" s="232">
        <v>480.13333333333338</v>
      </c>
      <c r="F209" s="232">
        <v>472.36666666666667</v>
      </c>
      <c r="G209" s="232">
        <v>467.78333333333336</v>
      </c>
      <c r="H209" s="232">
        <v>492.48333333333341</v>
      </c>
      <c r="I209" s="232">
        <v>497.06666666666666</v>
      </c>
      <c r="J209" s="232">
        <v>504.83333333333343</v>
      </c>
      <c r="K209" s="231">
        <v>489.3</v>
      </c>
      <c r="L209" s="231">
        <v>476.95</v>
      </c>
      <c r="M209" s="231">
        <v>78.19426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1326.25</v>
      </c>
      <c r="D210" s="232">
        <v>1325.4166666666667</v>
      </c>
      <c r="E210" s="232">
        <v>1320.8333333333335</v>
      </c>
      <c r="F210" s="232">
        <v>1315.4166666666667</v>
      </c>
      <c r="G210" s="232">
        <v>1310.8333333333335</v>
      </c>
      <c r="H210" s="232">
        <v>1330.8333333333335</v>
      </c>
      <c r="I210" s="232">
        <v>1335.416666666667</v>
      </c>
      <c r="J210" s="232">
        <v>1340.8333333333335</v>
      </c>
      <c r="K210" s="231">
        <v>1330</v>
      </c>
      <c r="L210" s="231">
        <v>1320</v>
      </c>
      <c r="M210" s="231">
        <v>0.14710999999999999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2457.6</v>
      </c>
      <c r="D211" s="232">
        <v>2458.6</v>
      </c>
      <c r="E211" s="232">
        <v>2432.6999999999998</v>
      </c>
      <c r="F211" s="232">
        <v>2407.7999999999997</v>
      </c>
      <c r="G211" s="232">
        <v>2381.8999999999996</v>
      </c>
      <c r="H211" s="232">
        <v>2483.5</v>
      </c>
      <c r="I211" s="232">
        <v>2509.4000000000005</v>
      </c>
      <c r="J211" s="232">
        <v>2534.3000000000002</v>
      </c>
      <c r="K211" s="231">
        <v>2484.5</v>
      </c>
      <c r="L211" s="231">
        <v>2433.6999999999998</v>
      </c>
      <c r="M211" s="231">
        <v>5.9112999999999998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128.25</v>
      </c>
      <c r="D212" s="232">
        <v>128.04999999999998</v>
      </c>
      <c r="E212" s="232">
        <v>126.69999999999996</v>
      </c>
      <c r="F212" s="232">
        <v>125.14999999999998</v>
      </c>
      <c r="G212" s="232">
        <v>123.79999999999995</v>
      </c>
      <c r="H212" s="232">
        <v>129.59999999999997</v>
      </c>
      <c r="I212" s="232">
        <v>130.94999999999999</v>
      </c>
      <c r="J212" s="232">
        <v>132.49999999999997</v>
      </c>
      <c r="K212" s="231">
        <v>129.4</v>
      </c>
      <c r="L212" s="231">
        <v>126.5</v>
      </c>
      <c r="M212" s="231">
        <v>46.107439999999997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243.35</v>
      </c>
      <c r="D213" s="232">
        <v>245.0333333333333</v>
      </c>
      <c r="E213" s="232">
        <v>240.36666666666662</v>
      </c>
      <c r="F213" s="232">
        <v>237.38333333333333</v>
      </c>
      <c r="G213" s="232">
        <v>232.71666666666664</v>
      </c>
      <c r="H213" s="232">
        <v>248.01666666666659</v>
      </c>
      <c r="I213" s="232">
        <v>252.68333333333328</v>
      </c>
      <c r="J213" s="232">
        <v>255.66666666666657</v>
      </c>
      <c r="K213" s="231">
        <v>249.7</v>
      </c>
      <c r="L213" s="231">
        <v>242.05</v>
      </c>
      <c r="M213" s="231">
        <v>44.049680000000002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2667.55</v>
      </c>
      <c r="D214" s="232">
        <v>2648.1166666666668</v>
      </c>
      <c r="E214" s="232">
        <v>2621.2333333333336</v>
      </c>
      <c r="F214" s="232">
        <v>2574.916666666667</v>
      </c>
      <c r="G214" s="232">
        <v>2548.0333333333338</v>
      </c>
      <c r="H214" s="232">
        <v>2694.4333333333334</v>
      </c>
      <c r="I214" s="232">
        <v>2721.3166666666666</v>
      </c>
      <c r="J214" s="232">
        <v>2767.6333333333332</v>
      </c>
      <c r="K214" s="231">
        <v>2675</v>
      </c>
      <c r="L214" s="231">
        <v>2601.8000000000002</v>
      </c>
      <c r="M214" s="231">
        <v>18.928650000000001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347.55</v>
      </c>
      <c r="D215" s="232">
        <v>347.38333333333338</v>
      </c>
      <c r="E215" s="232">
        <v>342.81666666666678</v>
      </c>
      <c r="F215" s="232">
        <v>338.08333333333337</v>
      </c>
      <c r="G215" s="232">
        <v>333.51666666666677</v>
      </c>
      <c r="H215" s="232">
        <v>352.11666666666679</v>
      </c>
      <c r="I215" s="232">
        <v>356.68333333333339</v>
      </c>
      <c r="J215" s="232">
        <v>361.4166666666668</v>
      </c>
      <c r="K215" s="231">
        <v>351.95</v>
      </c>
      <c r="L215" s="231">
        <v>342.65</v>
      </c>
      <c r="M215" s="231">
        <v>8.0963899999999995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3283.2</v>
      </c>
      <c r="D216" s="232">
        <v>3276.5833333333335</v>
      </c>
      <c r="E216" s="232">
        <v>3256.7166666666672</v>
      </c>
      <c r="F216" s="232">
        <v>3230.2333333333336</v>
      </c>
      <c r="G216" s="232">
        <v>3210.3666666666672</v>
      </c>
      <c r="H216" s="232">
        <v>3303.0666666666671</v>
      </c>
      <c r="I216" s="232">
        <v>3322.9333333333329</v>
      </c>
      <c r="J216" s="232">
        <v>3349.416666666667</v>
      </c>
      <c r="K216" s="231">
        <v>3296.45</v>
      </c>
      <c r="L216" s="231">
        <v>3250.1</v>
      </c>
      <c r="M216" s="231">
        <v>9.5339999999999994E-2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729.65</v>
      </c>
      <c r="D217" s="232">
        <v>732.56666666666661</v>
      </c>
      <c r="E217" s="232">
        <v>722.28333333333319</v>
      </c>
      <c r="F217" s="232">
        <v>714.91666666666663</v>
      </c>
      <c r="G217" s="232">
        <v>704.63333333333321</v>
      </c>
      <c r="H217" s="232">
        <v>739.93333333333317</v>
      </c>
      <c r="I217" s="232">
        <v>750.21666666666647</v>
      </c>
      <c r="J217" s="232">
        <v>757.58333333333314</v>
      </c>
      <c r="K217" s="231">
        <v>742.85</v>
      </c>
      <c r="L217" s="231">
        <v>725.2</v>
      </c>
      <c r="M217" s="231">
        <v>0.18756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39319.25</v>
      </c>
      <c r="D218" s="232">
        <v>39439.633333333331</v>
      </c>
      <c r="E218" s="232">
        <v>39079.266666666663</v>
      </c>
      <c r="F218" s="232">
        <v>38839.283333333333</v>
      </c>
      <c r="G218" s="232">
        <v>38478.916666666664</v>
      </c>
      <c r="H218" s="232">
        <v>39679.616666666661</v>
      </c>
      <c r="I218" s="232">
        <v>40039.98333333333</v>
      </c>
      <c r="J218" s="232">
        <v>40279.96666666666</v>
      </c>
      <c r="K218" s="231">
        <v>39800</v>
      </c>
      <c r="L218" s="231">
        <v>39199.65</v>
      </c>
      <c r="M218" s="231">
        <v>1.976E-2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50.55</v>
      </c>
      <c r="D219" s="232">
        <v>50.633333333333333</v>
      </c>
      <c r="E219" s="232">
        <v>49.766666666666666</v>
      </c>
      <c r="F219" s="232">
        <v>48.983333333333334</v>
      </c>
      <c r="G219" s="232">
        <v>48.116666666666667</v>
      </c>
      <c r="H219" s="232">
        <v>51.416666666666664</v>
      </c>
      <c r="I219" s="232">
        <v>52.283333333333324</v>
      </c>
      <c r="J219" s="232">
        <v>53.066666666666663</v>
      </c>
      <c r="K219" s="231">
        <v>51.5</v>
      </c>
      <c r="L219" s="231">
        <v>49.85</v>
      </c>
      <c r="M219" s="231">
        <v>33.54081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2640.65</v>
      </c>
      <c r="D220" s="232">
        <v>2624.0499999999997</v>
      </c>
      <c r="E220" s="232">
        <v>2604.1999999999994</v>
      </c>
      <c r="F220" s="232">
        <v>2567.7499999999995</v>
      </c>
      <c r="G220" s="232">
        <v>2547.8999999999992</v>
      </c>
      <c r="H220" s="232">
        <v>2660.4999999999995</v>
      </c>
      <c r="I220" s="232">
        <v>2680.35</v>
      </c>
      <c r="J220" s="232">
        <v>2716.7999999999997</v>
      </c>
      <c r="K220" s="231">
        <v>2643.9</v>
      </c>
      <c r="L220" s="231">
        <v>2587.6</v>
      </c>
      <c r="M220" s="231">
        <v>21.083850000000002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865.15</v>
      </c>
      <c r="D221" s="232">
        <v>863.73333333333323</v>
      </c>
      <c r="E221" s="232">
        <v>859.51666666666642</v>
      </c>
      <c r="F221" s="232">
        <v>853.88333333333321</v>
      </c>
      <c r="G221" s="232">
        <v>849.6666666666664</v>
      </c>
      <c r="H221" s="232">
        <v>869.36666666666645</v>
      </c>
      <c r="I221" s="232">
        <v>873.58333333333337</v>
      </c>
      <c r="J221" s="232">
        <v>879.21666666666647</v>
      </c>
      <c r="K221" s="231">
        <v>867.95</v>
      </c>
      <c r="L221" s="231">
        <v>858.1</v>
      </c>
      <c r="M221" s="231">
        <v>126.24858999999999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1249.3</v>
      </c>
      <c r="D222" s="232">
        <v>1245.3333333333333</v>
      </c>
      <c r="E222" s="232">
        <v>1234.9166666666665</v>
      </c>
      <c r="F222" s="232">
        <v>1220.5333333333333</v>
      </c>
      <c r="G222" s="232">
        <v>1210.1166666666666</v>
      </c>
      <c r="H222" s="232">
        <v>1259.7166666666665</v>
      </c>
      <c r="I222" s="232">
        <v>1270.133333333333</v>
      </c>
      <c r="J222" s="232">
        <v>1284.5166666666664</v>
      </c>
      <c r="K222" s="231">
        <v>1255.75</v>
      </c>
      <c r="L222" s="231">
        <v>1230.95</v>
      </c>
      <c r="M222" s="231">
        <v>6.7538600000000004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484.8</v>
      </c>
      <c r="D223" s="232">
        <v>480.2833333333333</v>
      </c>
      <c r="E223" s="232">
        <v>474.66666666666663</v>
      </c>
      <c r="F223" s="232">
        <v>464.5333333333333</v>
      </c>
      <c r="G223" s="232">
        <v>458.91666666666663</v>
      </c>
      <c r="H223" s="232">
        <v>490.41666666666663</v>
      </c>
      <c r="I223" s="232">
        <v>496.0333333333333</v>
      </c>
      <c r="J223" s="232">
        <v>506.16666666666663</v>
      </c>
      <c r="K223" s="231">
        <v>485.9</v>
      </c>
      <c r="L223" s="231">
        <v>470.15</v>
      </c>
      <c r="M223" s="231">
        <v>23.346699999999998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510.7</v>
      </c>
      <c r="D224" s="232">
        <v>509.91666666666669</v>
      </c>
      <c r="E224" s="232">
        <v>505.13333333333333</v>
      </c>
      <c r="F224" s="232">
        <v>499.56666666666666</v>
      </c>
      <c r="G224" s="232">
        <v>494.7833333333333</v>
      </c>
      <c r="H224" s="232">
        <v>515.48333333333335</v>
      </c>
      <c r="I224" s="232">
        <v>520.26666666666677</v>
      </c>
      <c r="J224" s="232">
        <v>525.83333333333337</v>
      </c>
      <c r="K224" s="231">
        <v>514.70000000000005</v>
      </c>
      <c r="L224" s="231">
        <v>504.35</v>
      </c>
      <c r="M224" s="231">
        <v>1.86327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54.9</v>
      </c>
      <c r="D225" s="232">
        <v>54.983333333333327</v>
      </c>
      <c r="E225" s="232">
        <v>54.166666666666657</v>
      </c>
      <c r="F225" s="232">
        <v>53.43333333333333</v>
      </c>
      <c r="G225" s="232">
        <v>52.61666666666666</v>
      </c>
      <c r="H225" s="232">
        <v>55.716666666666654</v>
      </c>
      <c r="I225" s="232">
        <v>56.533333333333331</v>
      </c>
      <c r="J225" s="232">
        <v>57.266666666666652</v>
      </c>
      <c r="K225" s="231">
        <v>55.8</v>
      </c>
      <c r="L225" s="231">
        <v>54.25</v>
      </c>
      <c r="M225" s="231">
        <v>80.816270000000003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59.2</v>
      </c>
      <c r="D226" s="232">
        <v>59.449999999999996</v>
      </c>
      <c r="E226" s="232">
        <v>58.149999999999991</v>
      </c>
      <c r="F226" s="232">
        <v>57.099999999999994</v>
      </c>
      <c r="G226" s="232">
        <v>55.79999999999999</v>
      </c>
      <c r="H226" s="232">
        <v>60.499999999999993</v>
      </c>
      <c r="I226" s="232">
        <v>61.79999999999999</v>
      </c>
      <c r="J226" s="232">
        <v>62.849999999999994</v>
      </c>
      <c r="K226" s="231">
        <v>60.75</v>
      </c>
      <c r="L226" s="231">
        <v>58.4</v>
      </c>
      <c r="M226" s="231">
        <v>290.70697000000001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86.7</v>
      </c>
      <c r="D227" s="232">
        <v>86.5</v>
      </c>
      <c r="E227" s="232">
        <v>84.85</v>
      </c>
      <c r="F227" s="232">
        <v>83</v>
      </c>
      <c r="G227" s="232">
        <v>81.349999999999994</v>
      </c>
      <c r="H227" s="232">
        <v>88.35</v>
      </c>
      <c r="I227" s="232">
        <v>90</v>
      </c>
      <c r="J227" s="232">
        <v>91.85</v>
      </c>
      <c r="K227" s="231">
        <v>88.15</v>
      </c>
      <c r="L227" s="231">
        <v>84.65</v>
      </c>
      <c r="M227" s="231">
        <v>109.00736000000001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895.45</v>
      </c>
      <c r="D228" s="232">
        <v>898.69999999999993</v>
      </c>
      <c r="E228" s="232">
        <v>885.74999999999989</v>
      </c>
      <c r="F228" s="232">
        <v>876.05</v>
      </c>
      <c r="G228" s="232">
        <v>863.09999999999991</v>
      </c>
      <c r="H228" s="232">
        <v>908.39999999999986</v>
      </c>
      <c r="I228" s="232">
        <v>921.34999999999991</v>
      </c>
      <c r="J228" s="232">
        <v>931.04999999999984</v>
      </c>
      <c r="K228" s="231">
        <v>911.65</v>
      </c>
      <c r="L228" s="231">
        <v>889</v>
      </c>
      <c r="M228" s="231">
        <v>0.17757999999999999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514.75</v>
      </c>
      <c r="D229" s="232">
        <v>501.76666666666665</v>
      </c>
      <c r="E229" s="232">
        <v>484.5333333333333</v>
      </c>
      <c r="F229" s="232">
        <v>454.31666666666666</v>
      </c>
      <c r="G229" s="232">
        <v>437.08333333333331</v>
      </c>
      <c r="H229" s="232">
        <v>531.98333333333335</v>
      </c>
      <c r="I229" s="232">
        <v>549.2166666666667</v>
      </c>
      <c r="J229" s="232">
        <v>579.43333333333328</v>
      </c>
      <c r="K229" s="231">
        <v>519</v>
      </c>
      <c r="L229" s="231">
        <v>471.55</v>
      </c>
      <c r="M229" s="231">
        <v>46.348939999999999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1840.05</v>
      </c>
      <c r="D230" s="232">
        <v>1837.6499999999999</v>
      </c>
      <c r="E230" s="232">
        <v>1817.3999999999996</v>
      </c>
      <c r="F230" s="232">
        <v>1794.7499999999998</v>
      </c>
      <c r="G230" s="232">
        <v>1774.4999999999995</v>
      </c>
      <c r="H230" s="232">
        <v>1860.2999999999997</v>
      </c>
      <c r="I230" s="232">
        <v>1880.5500000000002</v>
      </c>
      <c r="J230" s="232">
        <v>1903.1999999999998</v>
      </c>
      <c r="K230" s="231">
        <v>1857.9</v>
      </c>
      <c r="L230" s="231">
        <v>1815</v>
      </c>
      <c r="M230" s="231">
        <v>0.45552999999999999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308.7</v>
      </c>
      <c r="D231" s="232">
        <v>309.65000000000003</v>
      </c>
      <c r="E231" s="232">
        <v>305.10000000000008</v>
      </c>
      <c r="F231" s="232">
        <v>301.50000000000006</v>
      </c>
      <c r="G231" s="232">
        <v>296.9500000000001</v>
      </c>
      <c r="H231" s="232">
        <v>313.25000000000006</v>
      </c>
      <c r="I231" s="232">
        <v>317.8</v>
      </c>
      <c r="J231" s="232">
        <v>321.40000000000003</v>
      </c>
      <c r="K231" s="231">
        <v>314.2</v>
      </c>
      <c r="L231" s="231">
        <v>306.05</v>
      </c>
      <c r="M231" s="231">
        <v>53.924599999999998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332.25</v>
      </c>
      <c r="D232" s="232">
        <v>331.61666666666667</v>
      </c>
      <c r="E232" s="232">
        <v>329.73333333333335</v>
      </c>
      <c r="F232" s="232">
        <v>327.2166666666667</v>
      </c>
      <c r="G232" s="232">
        <v>325.33333333333337</v>
      </c>
      <c r="H232" s="232">
        <v>334.13333333333333</v>
      </c>
      <c r="I232" s="232">
        <v>336.01666666666665</v>
      </c>
      <c r="J232" s="232">
        <v>338.5333333333333</v>
      </c>
      <c r="K232" s="231">
        <v>333.5</v>
      </c>
      <c r="L232" s="231">
        <v>329.1</v>
      </c>
      <c r="M232" s="231">
        <v>137.12537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105.15</v>
      </c>
      <c r="D233" s="232">
        <v>105.33333333333333</v>
      </c>
      <c r="E233" s="232">
        <v>104.36666666666666</v>
      </c>
      <c r="F233" s="232">
        <v>103.58333333333333</v>
      </c>
      <c r="G233" s="232">
        <v>102.61666666666666</v>
      </c>
      <c r="H233" s="232">
        <v>106.11666666666666</v>
      </c>
      <c r="I233" s="232">
        <v>107.08333333333333</v>
      </c>
      <c r="J233" s="232">
        <v>107.86666666666666</v>
      </c>
      <c r="K233" s="231">
        <v>106.3</v>
      </c>
      <c r="L233" s="231">
        <v>104.55</v>
      </c>
      <c r="M233" s="231">
        <v>2.3475000000000001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214.85</v>
      </c>
      <c r="D234" s="232">
        <v>214.48333333333335</v>
      </c>
      <c r="E234" s="232">
        <v>212.66666666666669</v>
      </c>
      <c r="F234" s="232">
        <v>210.48333333333335</v>
      </c>
      <c r="G234" s="232">
        <v>208.66666666666669</v>
      </c>
      <c r="H234" s="232">
        <v>216.66666666666669</v>
      </c>
      <c r="I234" s="232">
        <v>218.48333333333335</v>
      </c>
      <c r="J234" s="232">
        <v>220.66666666666669</v>
      </c>
      <c r="K234" s="231">
        <v>216.3</v>
      </c>
      <c r="L234" s="231">
        <v>212.3</v>
      </c>
      <c r="M234" s="231">
        <v>10.72883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140.30000000000001</v>
      </c>
      <c r="D235" s="232">
        <v>140.38333333333333</v>
      </c>
      <c r="E235" s="232">
        <v>139.06666666666666</v>
      </c>
      <c r="F235" s="232">
        <v>137.83333333333334</v>
      </c>
      <c r="G235" s="232">
        <v>136.51666666666668</v>
      </c>
      <c r="H235" s="232">
        <v>141.61666666666665</v>
      </c>
      <c r="I235" s="232">
        <v>142.93333333333331</v>
      </c>
      <c r="J235" s="232">
        <v>144.16666666666663</v>
      </c>
      <c r="K235" s="231">
        <v>141.69999999999999</v>
      </c>
      <c r="L235" s="231">
        <v>139.15</v>
      </c>
      <c r="M235" s="231">
        <v>47.525539999999999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77.45</v>
      </c>
      <c r="D236" s="232">
        <v>77.216666666666669</v>
      </c>
      <c r="E236" s="232">
        <v>76.333333333333343</v>
      </c>
      <c r="F236" s="232">
        <v>75.216666666666669</v>
      </c>
      <c r="G236" s="232">
        <v>74.333333333333343</v>
      </c>
      <c r="H236" s="232">
        <v>78.333333333333343</v>
      </c>
      <c r="I236" s="232">
        <v>79.216666666666669</v>
      </c>
      <c r="J236" s="232">
        <v>80.333333333333343</v>
      </c>
      <c r="K236" s="231">
        <v>78.099999999999994</v>
      </c>
      <c r="L236" s="231">
        <v>76.099999999999994</v>
      </c>
      <c r="M236" s="231">
        <v>48.672069999999998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4540.5</v>
      </c>
      <c r="D237" s="232">
        <v>4548.5</v>
      </c>
      <c r="E237" s="232">
        <v>4502</v>
      </c>
      <c r="F237" s="232">
        <v>4463.5</v>
      </c>
      <c r="G237" s="232">
        <v>4417</v>
      </c>
      <c r="H237" s="232">
        <v>4587</v>
      </c>
      <c r="I237" s="232">
        <v>4633.5</v>
      </c>
      <c r="J237" s="232">
        <v>4672</v>
      </c>
      <c r="K237" s="231">
        <v>4595</v>
      </c>
      <c r="L237" s="231">
        <v>4510</v>
      </c>
      <c r="M237" s="231">
        <v>0.61807000000000001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287.64999999999998</v>
      </c>
      <c r="D238" s="232">
        <v>287.81666666666666</v>
      </c>
      <c r="E238" s="232">
        <v>285.08333333333331</v>
      </c>
      <c r="F238" s="232">
        <v>282.51666666666665</v>
      </c>
      <c r="G238" s="232">
        <v>279.7833333333333</v>
      </c>
      <c r="H238" s="232">
        <v>290.38333333333333</v>
      </c>
      <c r="I238" s="232">
        <v>293.11666666666667</v>
      </c>
      <c r="J238" s="232">
        <v>295.68333333333334</v>
      </c>
      <c r="K238" s="231">
        <v>290.55</v>
      </c>
      <c r="L238" s="231">
        <v>285.25</v>
      </c>
      <c r="M238" s="231">
        <v>8.6762099999999993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139.9</v>
      </c>
      <c r="D239" s="232">
        <v>139.93333333333337</v>
      </c>
      <c r="E239" s="232">
        <v>138.56666666666672</v>
      </c>
      <c r="F239" s="232">
        <v>137.23333333333335</v>
      </c>
      <c r="G239" s="232">
        <v>135.8666666666667</v>
      </c>
      <c r="H239" s="232">
        <v>141.26666666666674</v>
      </c>
      <c r="I239" s="232">
        <v>142.63333333333335</v>
      </c>
      <c r="J239" s="232">
        <v>143.96666666666675</v>
      </c>
      <c r="K239" s="231">
        <v>141.30000000000001</v>
      </c>
      <c r="L239" s="231">
        <v>138.6</v>
      </c>
      <c r="M239" s="231">
        <v>26.12368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309.39999999999998</v>
      </c>
      <c r="D240" s="232">
        <v>307.59999999999997</v>
      </c>
      <c r="E240" s="232">
        <v>305.34999999999991</v>
      </c>
      <c r="F240" s="232">
        <v>301.29999999999995</v>
      </c>
      <c r="G240" s="232">
        <v>299.0499999999999</v>
      </c>
      <c r="H240" s="232">
        <v>311.64999999999992</v>
      </c>
      <c r="I240" s="232">
        <v>313.90000000000003</v>
      </c>
      <c r="J240" s="232">
        <v>317.94999999999993</v>
      </c>
      <c r="K240" s="231">
        <v>309.85000000000002</v>
      </c>
      <c r="L240" s="231">
        <v>303.55</v>
      </c>
      <c r="M240" s="231">
        <v>19.80442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81.599999999999994</v>
      </c>
      <c r="D241" s="232">
        <v>81.766666666666666</v>
      </c>
      <c r="E241" s="232">
        <v>80.833333333333329</v>
      </c>
      <c r="F241" s="232">
        <v>80.066666666666663</v>
      </c>
      <c r="G241" s="232">
        <v>79.133333333333326</v>
      </c>
      <c r="H241" s="232">
        <v>82.533333333333331</v>
      </c>
      <c r="I241" s="232">
        <v>83.466666666666669</v>
      </c>
      <c r="J241" s="232">
        <v>84.233333333333334</v>
      </c>
      <c r="K241" s="231">
        <v>82.7</v>
      </c>
      <c r="L241" s="231">
        <v>81</v>
      </c>
      <c r="M241" s="231">
        <v>87.764139999999998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31.45</v>
      </c>
      <c r="D242" s="232">
        <v>31.899999999999995</v>
      </c>
      <c r="E242" s="232">
        <v>30.699999999999989</v>
      </c>
      <c r="F242" s="232">
        <v>29.949999999999992</v>
      </c>
      <c r="G242" s="232">
        <v>28.749999999999986</v>
      </c>
      <c r="H242" s="232">
        <v>32.649999999999991</v>
      </c>
      <c r="I242" s="232">
        <v>33.85</v>
      </c>
      <c r="J242" s="232">
        <v>34.599999999999994</v>
      </c>
      <c r="K242" s="231">
        <v>33.1</v>
      </c>
      <c r="L242" s="231">
        <v>31.15</v>
      </c>
      <c r="M242" s="231">
        <v>690.30965000000003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641.15</v>
      </c>
      <c r="D243" s="232">
        <v>639.5</v>
      </c>
      <c r="E243" s="232">
        <v>635.29999999999995</v>
      </c>
      <c r="F243" s="232">
        <v>629.44999999999993</v>
      </c>
      <c r="G243" s="232">
        <v>625.24999999999989</v>
      </c>
      <c r="H243" s="232">
        <v>645.35</v>
      </c>
      <c r="I243" s="232">
        <v>649.55000000000007</v>
      </c>
      <c r="J243" s="232">
        <v>655.40000000000009</v>
      </c>
      <c r="K243" s="231">
        <v>643.70000000000005</v>
      </c>
      <c r="L243" s="231">
        <v>633.65</v>
      </c>
      <c r="M243" s="231">
        <v>10.93013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32.700000000000003</v>
      </c>
      <c r="D244" s="232">
        <v>32.766666666666666</v>
      </c>
      <c r="E244" s="232">
        <v>32.383333333333333</v>
      </c>
      <c r="F244" s="232">
        <v>32.06666666666667</v>
      </c>
      <c r="G244" s="232">
        <v>31.683333333333337</v>
      </c>
      <c r="H244" s="232">
        <v>33.083333333333329</v>
      </c>
      <c r="I244" s="232">
        <v>33.466666666666654</v>
      </c>
      <c r="J244" s="232">
        <v>33.783333333333324</v>
      </c>
      <c r="K244" s="231">
        <v>33.15</v>
      </c>
      <c r="L244" s="231">
        <v>32.450000000000003</v>
      </c>
      <c r="M244" s="231">
        <v>238.09717000000001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1262.55</v>
      </c>
      <c r="D245" s="232">
        <v>1268.6666666666667</v>
      </c>
      <c r="E245" s="232">
        <v>1253.3333333333335</v>
      </c>
      <c r="F245" s="232">
        <v>1244.1166666666668</v>
      </c>
      <c r="G245" s="232">
        <v>1228.7833333333335</v>
      </c>
      <c r="H245" s="232">
        <v>1277.8833333333334</v>
      </c>
      <c r="I245" s="232">
        <v>1293.2166666666669</v>
      </c>
      <c r="J245" s="232">
        <v>1302.4333333333334</v>
      </c>
      <c r="K245" s="231">
        <v>1284</v>
      </c>
      <c r="L245" s="231">
        <v>1259.45</v>
      </c>
      <c r="M245" s="231">
        <v>0.16525000000000001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393.65</v>
      </c>
      <c r="D246" s="232">
        <v>395.3</v>
      </c>
      <c r="E246" s="232">
        <v>388.8</v>
      </c>
      <c r="F246" s="232">
        <v>383.95</v>
      </c>
      <c r="G246" s="232">
        <v>377.45</v>
      </c>
      <c r="H246" s="232">
        <v>400.15000000000003</v>
      </c>
      <c r="I246" s="232">
        <v>406.65000000000003</v>
      </c>
      <c r="J246" s="232">
        <v>411.50000000000006</v>
      </c>
      <c r="K246" s="231">
        <v>401.8</v>
      </c>
      <c r="L246" s="231">
        <v>390.45</v>
      </c>
      <c r="M246" s="231">
        <v>0.37611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418.45</v>
      </c>
      <c r="D247" s="232">
        <v>416.5333333333333</v>
      </c>
      <c r="E247" s="232">
        <v>414.06666666666661</v>
      </c>
      <c r="F247" s="232">
        <v>409.68333333333328</v>
      </c>
      <c r="G247" s="232">
        <v>407.21666666666658</v>
      </c>
      <c r="H247" s="232">
        <v>420.91666666666663</v>
      </c>
      <c r="I247" s="232">
        <v>423.38333333333333</v>
      </c>
      <c r="J247" s="232">
        <v>427.76666666666665</v>
      </c>
      <c r="K247" s="231">
        <v>419</v>
      </c>
      <c r="L247" s="231">
        <v>412.15</v>
      </c>
      <c r="M247" s="231">
        <v>6.7667400000000004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175.95</v>
      </c>
      <c r="D248" s="232">
        <v>177.88333333333333</v>
      </c>
      <c r="E248" s="232">
        <v>173.76666666666665</v>
      </c>
      <c r="F248" s="232">
        <v>171.58333333333331</v>
      </c>
      <c r="G248" s="232">
        <v>167.46666666666664</v>
      </c>
      <c r="H248" s="232">
        <v>180.06666666666666</v>
      </c>
      <c r="I248" s="232">
        <v>184.18333333333334</v>
      </c>
      <c r="J248" s="232">
        <v>186.36666666666667</v>
      </c>
      <c r="K248" s="231">
        <v>182</v>
      </c>
      <c r="L248" s="231">
        <v>175.7</v>
      </c>
      <c r="M248" s="231">
        <v>51.99324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1230.3499999999999</v>
      </c>
      <c r="D249" s="232">
        <v>1227.6833333333334</v>
      </c>
      <c r="E249" s="232">
        <v>1215.3666666666668</v>
      </c>
      <c r="F249" s="232">
        <v>1200.3833333333334</v>
      </c>
      <c r="G249" s="232">
        <v>1188.0666666666668</v>
      </c>
      <c r="H249" s="232">
        <v>1242.6666666666667</v>
      </c>
      <c r="I249" s="232">
        <v>1254.9833333333333</v>
      </c>
      <c r="J249" s="232">
        <v>1269.9666666666667</v>
      </c>
      <c r="K249" s="231">
        <v>1240</v>
      </c>
      <c r="L249" s="231">
        <v>1212.7</v>
      </c>
      <c r="M249" s="231">
        <v>18.034130000000001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17.850000000000001</v>
      </c>
      <c r="D250" s="232">
        <v>17.783333333333335</v>
      </c>
      <c r="E250" s="232">
        <v>17.466666666666669</v>
      </c>
      <c r="F250" s="232">
        <v>17.083333333333332</v>
      </c>
      <c r="G250" s="232">
        <v>16.766666666666666</v>
      </c>
      <c r="H250" s="232">
        <v>18.166666666666671</v>
      </c>
      <c r="I250" s="232">
        <v>18.483333333333341</v>
      </c>
      <c r="J250" s="232">
        <v>18.866666666666674</v>
      </c>
      <c r="K250" s="231">
        <v>18.100000000000001</v>
      </c>
      <c r="L250" s="231">
        <v>17.399999999999999</v>
      </c>
      <c r="M250" s="231">
        <v>143.14586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3729.85</v>
      </c>
      <c r="D251" s="232">
        <v>3736.0666666666671</v>
      </c>
      <c r="E251" s="232">
        <v>3688.7833333333342</v>
      </c>
      <c r="F251" s="232">
        <v>3647.7166666666672</v>
      </c>
      <c r="G251" s="232">
        <v>3600.4333333333343</v>
      </c>
      <c r="H251" s="232">
        <v>3777.1333333333341</v>
      </c>
      <c r="I251" s="232">
        <v>3824.416666666667</v>
      </c>
      <c r="J251" s="232">
        <v>3865.483333333334</v>
      </c>
      <c r="K251" s="231">
        <v>3783.35</v>
      </c>
      <c r="L251" s="231">
        <v>3695</v>
      </c>
      <c r="M251" s="231">
        <v>1.8931199999999999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1539.5</v>
      </c>
      <c r="D252" s="232">
        <v>1535.2333333333333</v>
      </c>
      <c r="E252" s="232">
        <v>1528.2666666666667</v>
      </c>
      <c r="F252" s="232">
        <v>1517.0333333333333</v>
      </c>
      <c r="G252" s="232">
        <v>1510.0666666666666</v>
      </c>
      <c r="H252" s="232">
        <v>1546.4666666666667</v>
      </c>
      <c r="I252" s="232">
        <v>1553.4333333333334</v>
      </c>
      <c r="J252" s="232">
        <v>1564.6666666666667</v>
      </c>
      <c r="K252" s="231">
        <v>1542.2</v>
      </c>
      <c r="L252" s="231">
        <v>1524</v>
      </c>
      <c r="M252" s="231">
        <v>59.226439999999997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489.55</v>
      </c>
      <c r="D253" s="232">
        <v>491.83333333333331</v>
      </c>
      <c r="E253" s="232">
        <v>484.96666666666664</v>
      </c>
      <c r="F253" s="232">
        <v>480.38333333333333</v>
      </c>
      <c r="G253" s="232">
        <v>473.51666666666665</v>
      </c>
      <c r="H253" s="232">
        <v>496.41666666666663</v>
      </c>
      <c r="I253" s="232">
        <v>503.2833333333333</v>
      </c>
      <c r="J253" s="232">
        <v>507.86666666666662</v>
      </c>
      <c r="K253" s="231">
        <v>498.7</v>
      </c>
      <c r="L253" s="231">
        <v>487.25</v>
      </c>
      <c r="M253" s="231">
        <v>3.6183299999999998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419.35</v>
      </c>
      <c r="D254" s="232">
        <v>418.95</v>
      </c>
      <c r="E254" s="232">
        <v>415.4</v>
      </c>
      <c r="F254" s="232">
        <v>411.45</v>
      </c>
      <c r="G254" s="232">
        <v>407.9</v>
      </c>
      <c r="H254" s="232">
        <v>422.9</v>
      </c>
      <c r="I254" s="232">
        <v>426.45000000000005</v>
      </c>
      <c r="J254" s="232">
        <v>430.4</v>
      </c>
      <c r="K254" s="231">
        <v>422.5</v>
      </c>
      <c r="L254" s="231">
        <v>415</v>
      </c>
      <c r="M254" s="231">
        <v>2.5601699999999998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2081.25</v>
      </c>
      <c r="D255" s="232">
        <v>2093.0666666666666</v>
      </c>
      <c r="E255" s="232">
        <v>2056.2333333333331</v>
      </c>
      <c r="F255" s="232">
        <v>2031.2166666666667</v>
      </c>
      <c r="G255" s="232">
        <v>1994.3833333333332</v>
      </c>
      <c r="H255" s="232">
        <v>2118.083333333333</v>
      </c>
      <c r="I255" s="232">
        <v>2154.916666666667</v>
      </c>
      <c r="J255" s="232">
        <v>2179.9333333333329</v>
      </c>
      <c r="K255" s="231">
        <v>2129.9</v>
      </c>
      <c r="L255" s="231">
        <v>2068.0500000000002</v>
      </c>
      <c r="M255" s="231">
        <v>4.5319399999999996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851.95</v>
      </c>
      <c r="D256" s="232">
        <v>857.33333333333337</v>
      </c>
      <c r="E256" s="232">
        <v>843.9666666666667</v>
      </c>
      <c r="F256" s="232">
        <v>835.98333333333335</v>
      </c>
      <c r="G256" s="232">
        <v>822.61666666666667</v>
      </c>
      <c r="H256" s="232">
        <v>865.31666666666672</v>
      </c>
      <c r="I256" s="232">
        <v>878.68333333333328</v>
      </c>
      <c r="J256" s="232">
        <v>886.66666666666674</v>
      </c>
      <c r="K256" s="231">
        <v>870.7</v>
      </c>
      <c r="L256" s="231">
        <v>849.35</v>
      </c>
      <c r="M256" s="231">
        <v>1.0427200000000001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1995.25</v>
      </c>
      <c r="D257" s="232">
        <v>1984.05</v>
      </c>
      <c r="E257" s="232">
        <v>1960.1</v>
      </c>
      <c r="F257" s="232">
        <v>1924.95</v>
      </c>
      <c r="G257" s="232">
        <v>1901</v>
      </c>
      <c r="H257" s="232">
        <v>2019.1999999999998</v>
      </c>
      <c r="I257" s="232">
        <v>2043.15</v>
      </c>
      <c r="J257" s="232">
        <v>2078.2999999999997</v>
      </c>
      <c r="K257" s="231">
        <v>2008</v>
      </c>
      <c r="L257" s="231">
        <v>1948.9</v>
      </c>
      <c r="M257" s="231">
        <v>0.24179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2946.4</v>
      </c>
      <c r="D258" s="232">
        <v>2934.8666666666668</v>
      </c>
      <c r="E258" s="232">
        <v>2906.6333333333337</v>
      </c>
      <c r="F258" s="232">
        <v>2866.8666666666668</v>
      </c>
      <c r="G258" s="232">
        <v>2838.6333333333337</v>
      </c>
      <c r="H258" s="232">
        <v>2974.6333333333337</v>
      </c>
      <c r="I258" s="232">
        <v>3002.8666666666672</v>
      </c>
      <c r="J258" s="232">
        <v>3042.6333333333337</v>
      </c>
      <c r="K258" s="231">
        <v>2963.1</v>
      </c>
      <c r="L258" s="231">
        <v>2895.1</v>
      </c>
      <c r="M258" s="231">
        <v>0.82220000000000004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547.95000000000005</v>
      </c>
      <c r="D259" s="232">
        <v>547.46666666666658</v>
      </c>
      <c r="E259" s="232">
        <v>538.03333333333319</v>
      </c>
      <c r="F259" s="232">
        <v>528.11666666666656</v>
      </c>
      <c r="G259" s="232">
        <v>518.68333333333317</v>
      </c>
      <c r="H259" s="232">
        <v>557.38333333333321</v>
      </c>
      <c r="I259" s="232">
        <v>566.81666666666661</v>
      </c>
      <c r="J259" s="232">
        <v>576.73333333333323</v>
      </c>
      <c r="K259" s="231">
        <v>556.9</v>
      </c>
      <c r="L259" s="231">
        <v>537.54999999999995</v>
      </c>
      <c r="M259" s="231">
        <v>3.1823000000000001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751.75</v>
      </c>
      <c r="D260" s="232">
        <v>753.25</v>
      </c>
      <c r="E260" s="232">
        <v>744.6</v>
      </c>
      <c r="F260" s="232">
        <v>737.45</v>
      </c>
      <c r="G260" s="232">
        <v>728.80000000000007</v>
      </c>
      <c r="H260" s="232">
        <v>760.4</v>
      </c>
      <c r="I260" s="232">
        <v>769.05000000000007</v>
      </c>
      <c r="J260" s="232">
        <v>776.19999999999993</v>
      </c>
      <c r="K260" s="231">
        <v>761.9</v>
      </c>
      <c r="L260" s="231">
        <v>746.1</v>
      </c>
      <c r="M260" s="231">
        <v>1.7884100000000001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410.95</v>
      </c>
      <c r="D261" s="232">
        <v>411.35000000000008</v>
      </c>
      <c r="E261" s="232">
        <v>408.20000000000016</v>
      </c>
      <c r="F261" s="232">
        <v>405.4500000000001</v>
      </c>
      <c r="G261" s="232">
        <v>402.30000000000018</v>
      </c>
      <c r="H261" s="232">
        <v>414.10000000000014</v>
      </c>
      <c r="I261" s="232">
        <v>417.25000000000011</v>
      </c>
      <c r="J261" s="232">
        <v>420.00000000000011</v>
      </c>
      <c r="K261" s="231">
        <v>414.5</v>
      </c>
      <c r="L261" s="231">
        <v>408.6</v>
      </c>
      <c r="M261" s="231">
        <v>2.4572600000000002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71.45</v>
      </c>
      <c r="D262" s="232">
        <v>71.5</v>
      </c>
      <c r="E262" s="232">
        <v>70.8</v>
      </c>
      <c r="F262" s="232">
        <v>70.149999999999991</v>
      </c>
      <c r="G262" s="232">
        <v>69.449999999999989</v>
      </c>
      <c r="H262" s="232">
        <v>72.150000000000006</v>
      </c>
      <c r="I262" s="232">
        <v>72.849999999999994</v>
      </c>
      <c r="J262" s="232">
        <v>73.500000000000014</v>
      </c>
      <c r="K262" s="231">
        <v>72.2</v>
      </c>
      <c r="L262" s="231">
        <v>70.849999999999994</v>
      </c>
      <c r="M262" s="231">
        <v>6.1333399999999996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265.8</v>
      </c>
      <c r="D263" s="232">
        <v>266.98333333333335</v>
      </c>
      <c r="E263" s="232">
        <v>263.81666666666672</v>
      </c>
      <c r="F263" s="232">
        <v>261.83333333333337</v>
      </c>
      <c r="G263" s="232">
        <v>258.66666666666674</v>
      </c>
      <c r="H263" s="232">
        <v>268.9666666666667</v>
      </c>
      <c r="I263" s="232">
        <v>272.13333333333333</v>
      </c>
      <c r="J263" s="232">
        <v>274.11666666666667</v>
      </c>
      <c r="K263" s="231">
        <v>270.14999999999998</v>
      </c>
      <c r="L263" s="231">
        <v>265</v>
      </c>
      <c r="M263" s="231">
        <v>4.5427400000000002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757.5</v>
      </c>
      <c r="D264" s="232">
        <v>756.18333333333339</v>
      </c>
      <c r="E264" s="232">
        <v>748.61666666666679</v>
      </c>
      <c r="F264" s="232">
        <v>739.73333333333335</v>
      </c>
      <c r="G264" s="232">
        <v>732.16666666666674</v>
      </c>
      <c r="H264" s="232">
        <v>765.06666666666683</v>
      </c>
      <c r="I264" s="232">
        <v>772.63333333333344</v>
      </c>
      <c r="J264" s="232">
        <v>781.51666666666688</v>
      </c>
      <c r="K264" s="231">
        <v>763.75</v>
      </c>
      <c r="L264" s="231">
        <v>747.3</v>
      </c>
      <c r="M264" s="231">
        <v>14.809939999999999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105</v>
      </c>
      <c r="D265" s="232">
        <v>104.5</v>
      </c>
      <c r="E265" s="232">
        <v>103.5</v>
      </c>
      <c r="F265" s="232">
        <v>102</v>
      </c>
      <c r="G265" s="232">
        <v>101</v>
      </c>
      <c r="H265" s="232">
        <v>106</v>
      </c>
      <c r="I265" s="232">
        <v>107</v>
      </c>
      <c r="J265" s="232">
        <v>108.5</v>
      </c>
      <c r="K265" s="231">
        <v>105.5</v>
      </c>
      <c r="L265" s="231">
        <v>103</v>
      </c>
      <c r="M265" s="231">
        <v>4.22844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244.05</v>
      </c>
      <c r="D266" s="232">
        <v>243.41666666666666</v>
      </c>
      <c r="E266" s="232">
        <v>240.93333333333331</v>
      </c>
      <c r="F266" s="232">
        <v>237.81666666666666</v>
      </c>
      <c r="G266" s="232">
        <v>235.33333333333331</v>
      </c>
      <c r="H266" s="232">
        <v>246.5333333333333</v>
      </c>
      <c r="I266" s="232">
        <v>249.01666666666665</v>
      </c>
      <c r="J266" s="232">
        <v>252.1333333333333</v>
      </c>
      <c r="K266" s="231">
        <v>245.9</v>
      </c>
      <c r="L266" s="231">
        <v>240.3</v>
      </c>
      <c r="M266" s="231">
        <v>6.0685200000000004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585.85</v>
      </c>
      <c r="D267" s="232">
        <v>585.53333333333342</v>
      </c>
      <c r="E267" s="232">
        <v>579.36666666666679</v>
      </c>
      <c r="F267" s="232">
        <v>572.88333333333333</v>
      </c>
      <c r="G267" s="232">
        <v>566.7166666666667</v>
      </c>
      <c r="H267" s="232">
        <v>592.01666666666688</v>
      </c>
      <c r="I267" s="232">
        <v>598.18333333333362</v>
      </c>
      <c r="J267" s="232">
        <v>604.66666666666697</v>
      </c>
      <c r="K267" s="231">
        <v>591.70000000000005</v>
      </c>
      <c r="L267" s="231">
        <v>579.04999999999995</v>
      </c>
      <c r="M267" s="231">
        <v>26.48883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495.75</v>
      </c>
      <c r="D268" s="232">
        <v>495.23333333333335</v>
      </c>
      <c r="E268" s="232">
        <v>491.01666666666671</v>
      </c>
      <c r="F268" s="232">
        <v>486.28333333333336</v>
      </c>
      <c r="G268" s="232">
        <v>482.06666666666672</v>
      </c>
      <c r="H268" s="232">
        <v>499.9666666666667</v>
      </c>
      <c r="I268" s="232">
        <v>504.18333333333339</v>
      </c>
      <c r="J268" s="232">
        <v>508.91666666666669</v>
      </c>
      <c r="K268" s="231">
        <v>499.45</v>
      </c>
      <c r="L268" s="231">
        <v>490.5</v>
      </c>
      <c r="M268" s="231">
        <v>13.149979999999999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503.55</v>
      </c>
      <c r="D269" s="232">
        <v>504.95</v>
      </c>
      <c r="E269" s="232">
        <v>498.59999999999997</v>
      </c>
      <c r="F269" s="232">
        <v>493.65</v>
      </c>
      <c r="G269" s="232">
        <v>487.29999999999995</v>
      </c>
      <c r="H269" s="232">
        <v>509.9</v>
      </c>
      <c r="I269" s="232">
        <v>516.25</v>
      </c>
      <c r="J269" s="232">
        <v>521.20000000000005</v>
      </c>
      <c r="K269" s="231">
        <v>511.3</v>
      </c>
      <c r="L269" s="231">
        <v>500</v>
      </c>
      <c r="M269" s="231">
        <v>1.8959699999999999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357.95</v>
      </c>
      <c r="D270" s="232">
        <v>357.26666666666671</v>
      </c>
      <c r="E270" s="232">
        <v>355.53333333333342</v>
      </c>
      <c r="F270" s="232">
        <v>353.11666666666673</v>
      </c>
      <c r="G270" s="232">
        <v>351.38333333333344</v>
      </c>
      <c r="H270" s="232">
        <v>359.68333333333339</v>
      </c>
      <c r="I270" s="232">
        <v>361.41666666666663</v>
      </c>
      <c r="J270" s="232">
        <v>363.83333333333337</v>
      </c>
      <c r="K270" s="231">
        <v>359</v>
      </c>
      <c r="L270" s="231">
        <v>354.85</v>
      </c>
      <c r="M270" s="231">
        <v>0.19172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637.65</v>
      </c>
      <c r="D271" s="232">
        <v>644.13333333333333</v>
      </c>
      <c r="E271" s="232">
        <v>623.51666666666665</v>
      </c>
      <c r="F271" s="232">
        <v>609.38333333333333</v>
      </c>
      <c r="G271" s="232">
        <v>588.76666666666665</v>
      </c>
      <c r="H271" s="232">
        <v>658.26666666666665</v>
      </c>
      <c r="I271" s="232">
        <v>678.88333333333321</v>
      </c>
      <c r="J271" s="232">
        <v>693.01666666666665</v>
      </c>
      <c r="K271" s="231">
        <v>664.75</v>
      </c>
      <c r="L271" s="231">
        <v>630</v>
      </c>
      <c r="M271" s="231">
        <v>16.674289999999999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203.45</v>
      </c>
      <c r="D272" s="232">
        <v>199.73333333333335</v>
      </c>
      <c r="E272" s="232">
        <v>193.7166666666667</v>
      </c>
      <c r="F272" s="232">
        <v>183.98333333333335</v>
      </c>
      <c r="G272" s="232">
        <v>177.9666666666667</v>
      </c>
      <c r="H272" s="232">
        <v>209.4666666666667</v>
      </c>
      <c r="I272" s="232">
        <v>215.48333333333335</v>
      </c>
      <c r="J272" s="232">
        <v>225.2166666666667</v>
      </c>
      <c r="K272" s="231">
        <v>205.75</v>
      </c>
      <c r="L272" s="231">
        <v>190</v>
      </c>
      <c r="M272" s="231">
        <v>6.7457700000000003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522.1</v>
      </c>
      <c r="D273" s="232">
        <v>519.7166666666667</v>
      </c>
      <c r="E273" s="232">
        <v>516.03333333333342</v>
      </c>
      <c r="F273" s="232">
        <v>509.9666666666667</v>
      </c>
      <c r="G273" s="232">
        <v>506.28333333333342</v>
      </c>
      <c r="H273" s="232">
        <v>525.78333333333342</v>
      </c>
      <c r="I273" s="232">
        <v>529.46666666666681</v>
      </c>
      <c r="J273" s="232">
        <v>535.53333333333342</v>
      </c>
      <c r="K273" s="231">
        <v>523.4</v>
      </c>
      <c r="L273" s="231">
        <v>513.65</v>
      </c>
      <c r="M273" s="231">
        <v>5.1884699999999997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1448.7</v>
      </c>
      <c r="D274" s="232">
        <v>1444.0333333333335</v>
      </c>
      <c r="E274" s="232">
        <v>1426.0666666666671</v>
      </c>
      <c r="F274" s="232">
        <v>1403.4333333333336</v>
      </c>
      <c r="G274" s="232">
        <v>1385.4666666666672</v>
      </c>
      <c r="H274" s="232">
        <v>1466.666666666667</v>
      </c>
      <c r="I274" s="232">
        <v>1484.6333333333337</v>
      </c>
      <c r="J274" s="232">
        <v>1507.2666666666669</v>
      </c>
      <c r="K274" s="231">
        <v>1462</v>
      </c>
      <c r="L274" s="231">
        <v>1421.4</v>
      </c>
      <c r="M274" s="231">
        <v>1.5805199999999999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268.75</v>
      </c>
      <c r="D275" s="232">
        <v>269.91666666666669</v>
      </c>
      <c r="E275" s="232">
        <v>265.43333333333339</v>
      </c>
      <c r="F275" s="232">
        <v>262.11666666666673</v>
      </c>
      <c r="G275" s="232">
        <v>257.63333333333344</v>
      </c>
      <c r="H275" s="232">
        <v>273.23333333333335</v>
      </c>
      <c r="I275" s="232">
        <v>277.71666666666658</v>
      </c>
      <c r="J275" s="232">
        <v>281.0333333333333</v>
      </c>
      <c r="K275" s="231">
        <v>274.39999999999998</v>
      </c>
      <c r="L275" s="231">
        <v>266.60000000000002</v>
      </c>
      <c r="M275" s="231">
        <v>4.8097899999999996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702.25</v>
      </c>
      <c r="D276" s="232">
        <v>700.75</v>
      </c>
      <c r="E276" s="232">
        <v>693.5</v>
      </c>
      <c r="F276" s="232">
        <v>684.75</v>
      </c>
      <c r="G276" s="232">
        <v>677.5</v>
      </c>
      <c r="H276" s="232">
        <v>709.5</v>
      </c>
      <c r="I276" s="232">
        <v>716.75</v>
      </c>
      <c r="J276" s="232">
        <v>725.5</v>
      </c>
      <c r="K276" s="231">
        <v>708</v>
      </c>
      <c r="L276" s="231">
        <v>692</v>
      </c>
      <c r="M276" s="231">
        <v>9.5692000000000004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398.45</v>
      </c>
      <c r="D277" s="232">
        <v>400.85000000000008</v>
      </c>
      <c r="E277" s="232">
        <v>393.70000000000016</v>
      </c>
      <c r="F277" s="232">
        <v>388.9500000000001</v>
      </c>
      <c r="G277" s="232">
        <v>381.80000000000018</v>
      </c>
      <c r="H277" s="232">
        <v>405.60000000000014</v>
      </c>
      <c r="I277" s="232">
        <v>412.75000000000011</v>
      </c>
      <c r="J277" s="232">
        <v>417.50000000000011</v>
      </c>
      <c r="K277" s="231">
        <v>408</v>
      </c>
      <c r="L277" s="231">
        <v>396.1</v>
      </c>
      <c r="M277" s="231">
        <v>4.1551200000000001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1070.25</v>
      </c>
      <c r="D278" s="232">
        <v>1079.5</v>
      </c>
      <c r="E278" s="232">
        <v>1055.75</v>
      </c>
      <c r="F278" s="232">
        <v>1041.25</v>
      </c>
      <c r="G278" s="232">
        <v>1017.5</v>
      </c>
      <c r="H278" s="232">
        <v>1094</v>
      </c>
      <c r="I278" s="232">
        <v>1117.75</v>
      </c>
      <c r="J278" s="232">
        <v>1132.25</v>
      </c>
      <c r="K278" s="231">
        <v>1103.25</v>
      </c>
      <c r="L278" s="231">
        <v>1065</v>
      </c>
      <c r="M278" s="231">
        <v>1.31003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533.20000000000005</v>
      </c>
      <c r="D279" s="232">
        <v>531.15</v>
      </c>
      <c r="E279" s="232">
        <v>525.29999999999995</v>
      </c>
      <c r="F279" s="232">
        <v>517.4</v>
      </c>
      <c r="G279" s="232">
        <v>511.54999999999995</v>
      </c>
      <c r="H279" s="232">
        <v>539.04999999999995</v>
      </c>
      <c r="I279" s="232">
        <v>544.90000000000009</v>
      </c>
      <c r="J279" s="232">
        <v>552.79999999999995</v>
      </c>
      <c r="K279" s="231">
        <v>537</v>
      </c>
      <c r="L279" s="231">
        <v>523.25</v>
      </c>
      <c r="M279" s="231">
        <v>1.6165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120.6</v>
      </c>
      <c r="D280" s="232">
        <v>121.01666666666667</v>
      </c>
      <c r="E280" s="232">
        <v>119.28333333333333</v>
      </c>
      <c r="F280" s="232">
        <v>117.96666666666667</v>
      </c>
      <c r="G280" s="232">
        <v>116.23333333333333</v>
      </c>
      <c r="H280" s="232">
        <v>122.33333333333333</v>
      </c>
      <c r="I280" s="232">
        <v>124.06666666666665</v>
      </c>
      <c r="J280" s="232">
        <v>125.38333333333333</v>
      </c>
      <c r="K280" s="231">
        <v>122.75</v>
      </c>
      <c r="L280" s="231">
        <v>119.7</v>
      </c>
      <c r="M280" s="231">
        <v>15.436349999999999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410.8</v>
      </c>
      <c r="D281" s="232">
        <v>410.73333333333335</v>
      </c>
      <c r="E281" s="232">
        <v>406.41666666666669</v>
      </c>
      <c r="F281" s="232">
        <v>402.03333333333336</v>
      </c>
      <c r="G281" s="232">
        <v>397.7166666666667</v>
      </c>
      <c r="H281" s="232">
        <v>415.11666666666667</v>
      </c>
      <c r="I281" s="232">
        <v>419.43333333333328</v>
      </c>
      <c r="J281" s="232">
        <v>423.81666666666666</v>
      </c>
      <c r="K281" s="231">
        <v>415.05</v>
      </c>
      <c r="L281" s="231">
        <v>406.35</v>
      </c>
      <c r="M281" s="231">
        <v>1.2810900000000001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107.95</v>
      </c>
      <c r="D282" s="232">
        <v>107.23333333333333</v>
      </c>
      <c r="E282" s="232">
        <v>105.96666666666667</v>
      </c>
      <c r="F282" s="232">
        <v>103.98333333333333</v>
      </c>
      <c r="G282" s="232">
        <v>102.71666666666667</v>
      </c>
      <c r="H282" s="232">
        <v>109.21666666666667</v>
      </c>
      <c r="I282" s="232">
        <v>110.48333333333335</v>
      </c>
      <c r="J282" s="232">
        <v>112.46666666666667</v>
      </c>
      <c r="K282" s="231">
        <v>108.5</v>
      </c>
      <c r="L282" s="231">
        <v>105.25</v>
      </c>
      <c r="M282" s="231">
        <v>16.921790000000001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483.05</v>
      </c>
      <c r="D283" s="232">
        <v>485.91666666666669</v>
      </c>
      <c r="E283" s="232">
        <v>477.13333333333338</v>
      </c>
      <c r="F283" s="232">
        <v>471.2166666666667</v>
      </c>
      <c r="G283" s="232">
        <v>462.43333333333339</v>
      </c>
      <c r="H283" s="232">
        <v>491.83333333333337</v>
      </c>
      <c r="I283" s="232">
        <v>500.61666666666667</v>
      </c>
      <c r="J283" s="232">
        <v>506.53333333333336</v>
      </c>
      <c r="K283" s="231">
        <v>494.7</v>
      </c>
      <c r="L283" s="231">
        <v>480</v>
      </c>
      <c r="M283" s="231">
        <v>2.08494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1797.65</v>
      </c>
      <c r="D284" s="232">
        <v>1792.0666666666668</v>
      </c>
      <c r="E284" s="232">
        <v>1782.1833333333336</v>
      </c>
      <c r="F284" s="232">
        <v>1766.7166666666667</v>
      </c>
      <c r="G284" s="232">
        <v>1756.8333333333335</v>
      </c>
      <c r="H284" s="232">
        <v>1807.5333333333338</v>
      </c>
      <c r="I284" s="232">
        <v>1817.416666666667</v>
      </c>
      <c r="J284" s="232">
        <v>1832.8833333333339</v>
      </c>
      <c r="K284" s="231">
        <v>1801.95</v>
      </c>
      <c r="L284" s="231">
        <v>1776.6</v>
      </c>
      <c r="M284" s="231">
        <v>21.32394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1501.6</v>
      </c>
      <c r="D285" s="232">
        <v>1500.2</v>
      </c>
      <c r="E285" s="232">
        <v>1495.4</v>
      </c>
      <c r="F285" s="232">
        <v>1489.2</v>
      </c>
      <c r="G285" s="232">
        <v>1484.4</v>
      </c>
      <c r="H285" s="232">
        <v>1506.4</v>
      </c>
      <c r="I285" s="232">
        <v>1511.1999999999998</v>
      </c>
      <c r="J285" s="232">
        <v>1517.4</v>
      </c>
      <c r="K285" s="231">
        <v>1505</v>
      </c>
      <c r="L285" s="231">
        <v>1494</v>
      </c>
      <c r="M285" s="231">
        <v>3.7429999999999998E-2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95.25</v>
      </c>
      <c r="D286" s="232">
        <v>94.633333333333326</v>
      </c>
      <c r="E286" s="232">
        <v>93.616666666666646</v>
      </c>
      <c r="F286" s="232">
        <v>91.98333333333332</v>
      </c>
      <c r="G286" s="232">
        <v>90.96666666666664</v>
      </c>
      <c r="H286" s="232">
        <v>96.266666666666652</v>
      </c>
      <c r="I286" s="232">
        <v>97.283333333333331</v>
      </c>
      <c r="J286" s="232">
        <v>98.916666666666657</v>
      </c>
      <c r="K286" s="231">
        <v>95.65</v>
      </c>
      <c r="L286" s="231">
        <v>93</v>
      </c>
      <c r="M286" s="231">
        <v>120.30242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3409.7</v>
      </c>
      <c r="D287" s="232">
        <v>3423.1</v>
      </c>
      <c r="E287" s="232">
        <v>3386.6</v>
      </c>
      <c r="F287" s="232">
        <v>3363.5</v>
      </c>
      <c r="G287" s="232">
        <v>3327</v>
      </c>
      <c r="H287" s="232">
        <v>3446.2</v>
      </c>
      <c r="I287" s="232">
        <v>3482.7</v>
      </c>
      <c r="J287" s="232">
        <v>3505.7999999999997</v>
      </c>
      <c r="K287" s="231">
        <v>3459.6</v>
      </c>
      <c r="L287" s="231">
        <v>3400</v>
      </c>
      <c r="M287" s="231">
        <v>1.7720199999999999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393.65</v>
      </c>
      <c r="D288" s="232">
        <v>392.93333333333334</v>
      </c>
      <c r="E288" s="232">
        <v>388.7166666666667</v>
      </c>
      <c r="F288" s="232">
        <v>383.78333333333336</v>
      </c>
      <c r="G288" s="232">
        <v>379.56666666666672</v>
      </c>
      <c r="H288" s="232">
        <v>397.86666666666667</v>
      </c>
      <c r="I288" s="232">
        <v>402.08333333333326</v>
      </c>
      <c r="J288" s="232">
        <v>407.01666666666665</v>
      </c>
      <c r="K288" s="231">
        <v>397.15</v>
      </c>
      <c r="L288" s="231">
        <v>388</v>
      </c>
      <c r="M288" s="231">
        <v>17.07734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11503.45</v>
      </c>
      <c r="D289" s="232">
        <v>11477.433333333334</v>
      </c>
      <c r="E289" s="232">
        <v>11376.416666666668</v>
      </c>
      <c r="F289" s="232">
        <v>11249.383333333333</v>
      </c>
      <c r="G289" s="232">
        <v>11148.366666666667</v>
      </c>
      <c r="H289" s="232">
        <v>11604.466666666669</v>
      </c>
      <c r="I289" s="232">
        <v>11705.483333333335</v>
      </c>
      <c r="J289" s="232">
        <v>11832.51666666667</v>
      </c>
      <c r="K289" s="231">
        <v>11578.45</v>
      </c>
      <c r="L289" s="231">
        <v>11350.4</v>
      </c>
      <c r="M289" s="231">
        <v>2.6349999999999998E-2</v>
      </c>
      <c r="N289" s="1"/>
      <c r="O289" s="1"/>
    </row>
    <row r="290" spans="1:15" ht="12.75" customHeight="1">
      <c r="A290" s="30">
        <v>280</v>
      </c>
      <c r="B290" s="217" t="s">
        <v>880</v>
      </c>
      <c r="C290" s="231">
        <v>4274.25</v>
      </c>
      <c r="D290" s="232">
        <v>4275.583333333333</v>
      </c>
      <c r="E290" s="232">
        <v>4246.2166666666662</v>
      </c>
      <c r="F290" s="232">
        <v>4218.1833333333334</v>
      </c>
      <c r="G290" s="232">
        <v>4188.8166666666666</v>
      </c>
      <c r="H290" s="232">
        <v>4303.6166666666659</v>
      </c>
      <c r="I290" s="232">
        <v>4332.9833333333327</v>
      </c>
      <c r="J290" s="232">
        <v>4361.0166666666655</v>
      </c>
      <c r="K290" s="231">
        <v>4304.95</v>
      </c>
      <c r="L290" s="231">
        <v>4247.55</v>
      </c>
      <c r="M290" s="231">
        <v>2.2515399999999999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2213.1</v>
      </c>
      <c r="D291" s="232">
        <v>2189.1</v>
      </c>
      <c r="E291" s="232">
        <v>2160.3999999999996</v>
      </c>
      <c r="F291" s="232">
        <v>2107.6999999999998</v>
      </c>
      <c r="G291" s="232">
        <v>2078.9999999999995</v>
      </c>
      <c r="H291" s="232">
        <v>2241.7999999999997</v>
      </c>
      <c r="I291" s="232">
        <v>2270.4999999999995</v>
      </c>
      <c r="J291" s="232">
        <v>2323.1999999999998</v>
      </c>
      <c r="K291" s="231">
        <v>2217.8000000000002</v>
      </c>
      <c r="L291" s="231">
        <v>2136.4</v>
      </c>
      <c r="M291" s="231">
        <v>46.454529999999998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370</v>
      </c>
      <c r="D292" s="232">
        <v>371.68333333333339</v>
      </c>
      <c r="E292" s="232">
        <v>367.4166666666668</v>
      </c>
      <c r="F292" s="232">
        <v>364.83333333333343</v>
      </c>
      <c r="G292" s="232">
        <v>360.56666666666683</v>
      </c>
      <c r="H292" s="232">
        <v>374.26666666666677</v>
      </c>
      <c r="I292" s="232">
        <v>378.53333333333342</v>
      </c>
      <c r="J292" s="232">
        <v>381.11666666666673</v>
      </c>
      <c r="K292" s="231">
        <v>375.95</v>
      </c>
      <c r="L292" s="231">
        <v>369.1</v>
      </c>
      <c r="M292" s="231">
        <v>1.6106199999999999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352.45</v>
      </c>
      <c r="D293" s="232">
        <v>352.66666666666669</v>
      </c>
      <c r="E293" s="232">
        <v>349.23333333333335</v>
      </c>
      <c r="F293" s="232">
        <v>346.01666666666665</v>
      </c>
      <c r="G293" s="232">
        <v>342.58333333333331</v>
      </c>
      <c r="H293" s="232">
        <v>355.88333333333338</v>
      </c>
      <c r="I293" s="232">
        <v>359.31666666666666</v>
      </c>
      <c r="J293" s="232">
        <v>362.53333333333342</v>
      </c>
      <c r="K293" s="231">
        <v>356.1</v>
      </c>
      <c r="L293" s="231">
        <v>349.45</v>
      </c>
      <c r="M293" s="231">
        <v>9.2020999999999997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287.25</v>
      </c>
      <c r="D294" s="232">
        <v>287.66666666666669</v>
      </c>
      <c r="E294" s="232">
        <v>285.83333333333337</v>
      </c>
      <c r="F294" s="232">
        <v>284.41666666666669</v>
      </c>
      <c r="G294" s="232">
        <v>282.58333333333337</v>
      </c>
      <c r="H294" s="232">
        <v>289.08333333333337</v>
      </c>
      <c r="I294" s="232">
        <v>290.91666666666674</v>
      </c>
      <c r="J294" s="232">
        <v>292.33333333333337</v>
      </c>
      <c r="K294" s="231">
        <v>289.5</v>
      </c>
      <c r="L294" s="231">
        <v>286.25</v>
      </c>
      <c r="M294" s="231">
        <v>2.0999300000000001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705.7</v>
      </c>
      <c r="D295" s="232">
        <v>705.30000000000007</v>
      </c>
      <c r="E295" s="232">
        <v>699.10000000000014</v>
      </c>
      <c r="F295" s="232">
        <v>692.50000000000011</v>
      </c>
      <c r="G295" s="232">
        <v>686.30000000000018</v>
      </c>
      <c r="H295" s="232">
        <v>711.90000000000009</v>
      </c>
      <c r="I295" s="232">
        <v>718.10000000000014</v>
      </c>
      <c r="J295" s="232">
        <v>724.7</v>
      </c>
      <c r="K295" s="231">
        <v>711.5</v>
      </c>
      <c r="L295" s="231">
        <v>698.7</v>
      </c>
      <c r="M295" s="231">
        <v>9.8102400000000003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3444.6</v>
      </c>
      <c r="D296" s="232">
        <v>3435.75</v>
      </c>
      <c r="E296" s="232">
        <v>3411.65</v>
      </c>
      <c r="F296" s="232">
        <v>3378.7000000000003</v>
      </c>
      <c r="G296" s="232">
        <v>3354.6000000000004</v>
      </c>
      <c r="H296" s="232">
        <v>3468.7</v>
      </c>
      <c r="I296" s="232">
        <v>3492.8</v>
      </c>
      <c r="J296" s="232">
        <v>3525.7499999999995</v>
      </c>
      <c r="K296" s="231">
        <v>3459.85</v>
      </c>
      <c r="L296" s="231">
        <v>3402.8</v>
      </c>
      <c r="M296" s="231">
        <v>0.14598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753.25</v>
      </c>
      <c r="D297" s="232">
        <v>753.65</v>
      </c>
      <c r="E297" s="232">
        <v>748.59999999999991</v>
      </c>
      <c r="F297" s="232">
        <v>743.94999999999993</v>
      </c>
      <c r="G297" s="232">
        <v>738.89999999999986</v>
      </c>
      <c r="H297" s="232">
        <v>758.3</v>
      </c>
      <c r="I297" s="232">
        <v>763.34999999999991</v>
      </c>
      <c r="J297" s="232">
        <v>768</v>
      </c>
      <c r="K297" s="231">
        <v>758.7</v>
      </c>
      <c r="L297" s="231">
        <v>749</v>
      </c>
      <c r="M297" s="231">
        <v>4.6364999999999998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1530.05</v>
      </c>
      <c r="D298" s="232">
        <v>1529</v>
      </c>
      <c r="E298" s="232">
        <v>1520.05</v>
      </c>
      <c r="F298" s="232">
        <v>1510.05</v>
      </c>
      <c r="G298" s="232">
        <v>1501.1</v>
      </c>
      <c r="H298" s="232">
        <v>1539</v>
      </c>
      <c r="I298" s="232">
        <v>1547.9499999999998</v>
      </c>
      <c r="J298" s="232">
        <v>1557.95</v>
      </c>
      <c r="K298" s="231">
        <v>1537.95</v>
      </c>
      <c r="L298" s="231">
        <v>1519</v>
      </c>
      <c r="M298" s="231">
        <v>0.18259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35.549999999999997</v>
      </c>
      <c r="D299" s="232">
        <v>35.6</v>
      </c>
      <c r="E299" s="232">
        <v>35.35</v>
      </c>
      <c r="F299" s="232">
        <v>35.15</v>
      </c>
      <c r="G299" s="232">
        <v>34.9</v>
      </c>
      <c r="H299" s="232">
        <v>35.800000000000004</v>
      </c>
      <c r="I299" s="232">
        <v>36.050000000000004</v>
      </c>
      <c r="J299" s="232">
        <v>36.250000000000007</v>
      </c>
      <c r="K299" s="231">
        <v>35.85</v>
      </c>
      <c r="L299" s="231">
        <v>35.4</v>
      </c>
      <c r="M299" s="231">
        <v>4.4934099999999999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168.15</v>
      </c>
      <c r="D300" s="232">
        <v>168.18333333333334</v>
      </c>
      <c r="E300" s="232">
        <v>167.21666666666667</v>
      </c>
      <c r="F300" s="232">
        <v>166.28333333333333</v>
      </c>
      <c r="G300" s="232">
        <v>165.31666666666666</v>
      </c>
      <c r="H300" s="232">
        <v>169.11666666666667</v>
      </c>
      <c r="I300" s="232">
        <v>170.08333333333337</v>
      </c>
      <c r="J300" s="232">
        <v>171.01666666666668</v>
      </c>
      <c r="K300" s="231">
        <v>169.15</v>
      </c>
      <c r="L300" s="231">
        <v>167.25</v>
      </c>
      <c r="M300" s="231">
        <v>1.30566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89526.75</v>
      </c>
      <c r="D301" s="232">
        <v>89500.900000000009</v>
      </c>
      <c r="E301" s="232">
        <v>89035.900000000023</v>
      </c>
      <c r="F301" s="232">
        <v>88545.050000000017</v>
      </c>
      <c r="G301" s="232">
        <v>88080.050000000032</v>
      </c>
      <c r="H301" s="232">
        <v>89991.750000000015</v>
      </c>
      <c r="I301" s="232">
        <v>90456.749999999985</v>
      </c>
      <c r="J301" s="232">
        <v>90947.6</v>
      </c>
      <c r="K301" s="231">
        <v>89965.9</v>
      </c>
      <c r="L301" s="231">
        <v>89010.05</v>
      </c>
      <c r="M301" s="231">
        <v>6.5479999999999997E-2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1688.6</v>
      </c>
      <c r="D302" s="232">
        <v>1688.0333333333335</v>
      </c>
      <c r="E302" s="232">
        <v>1671.0666666666671</v>
      </c>
      <c r="F302" s="232">
        <v>1653.5333333333335</v>
      </c>
      <c r="G302" s="232">
        <v>1636.5666666666671</v>
      </c>
      <c r="H302" s="232">
        <v>1705.5666666666671</v>
      </c>
      <c r="I302" s="232">
        <v>1722.5333333333338</v>
      </c>
      <c r="J302" s="232">
        <v>1740.0666666666671</v>
      </c>
      <c r="K302" s="231">
        <v>1705</v>
      </c>
      <c r="L302" s="231">
        <v>1670.5</v>
      </c>
      <c r="M302" s="231">
        <v>2.40238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1086.3</v>
      </c>
      <c r="D303" s="232">
        <v>1068</v>
      </c>
      <c r="E303" s="232">
        <v>1036</v>
      </c>
      <c r="F303" s="232">
        <v>985.7</v>
      </c>
      <c r="G303" s="232">
        <v>953.7</v>
      </c>
      <c r="H303" s="232">
        <v>1118.3</v>
      </c>
      <c r="I303" s="232">
        <v>1150.3</v>
      </c>
      <c r="J303" s="232">
        <v>1200.5999999999999</v>
      </c>
      <c r="K303" s="231">
        <v>1100</v>
      </c>
      <c r="L303" s="231">
        <v>1017.7</v>
      </c>
      <c r="M303" s="231">
        <v>8.4161900000000003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854.05</v>
      </c>
      <c r="D304" s="232">
        <v>850.94999999999993</v>
      </c>
      <c r="E304" s="232">
        <v>844.09999999999991</v>
      </c>
      <c r="F304" s="232">
        <v>834.15</v>
      </c>
      <c r="G304" s="232">
        <v>827.3</v>
      </c>
      <c r="H304" s="232">
        <v>860.89999999999986</v>
      </c>
      <c r="I304" s="232">
        <v>867.75</v>
      </c>
      <c r="J304" s="232">
        <v>877.69999999999982</v>
      </c>
      <c r="K304" s="231">
        <v>857.8</v>
      </c>
      <c r="L304" s="231">
        <v>841</v>
      </c>
      <c r="M304" s="231">
        <v>1.1130599999999999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230</v>
      </c>
      <c r="D305" s="232">
        <v>229.66666666666666</v>
      </c>
      <c r="E305" s="232">
        <v>226.33333333333331</v>
      </c>
      <c r="F305" s="232">
        <v>222.66666666666666</v>
      </c>
      <c r="G305" s="232">
        <v>219.33333333333331</v>
      </c>
      <c r="H305" s="232">
        <v>233.33333333333331</v>
      </c>
      <c r="I305" s="232">
        <v>236.66666666666663</v>
      </c>
      <c r="J305" s="232">
        <v>240.33333333333331</v>
      </c>
      <c r="K305" s="231">
        <v>233</v>
      </c>
      <c r="L305" s="231">
        <v>226</v>
      </c>
      <c r="M305" s="231">
        <v>25.363140000000001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1320.85</v>
      </c>
      <c r="D306" s="232">
        <v>1316.2666666666667</v>
      </c>
      <c r="E306" s="232">
        <v>1308.6833333333334</v>
      </c>
      <c r="F306" s="232">
        <v>1296.5166666666667</v>
      </c>
      <c r="G306" s="232">
        <v>1288.9333333333334</v>
      </c>
      <c r="H306" s="232">
        <v>1328.4333333333334</v>
      </c>
      <c r="I306" s="232">
        <v>1336.0166666666669</v>
      </c>
      <c r="J306" s="232">
        <v>1348.1833333333334</v>
      </c>
      <c r="K306" s="231">
        <v>1323.85</v>
      </c>
      <c r="L306" s="231">
        <v>1304.0999999999999</v>
      </c>
      <c r="M306" s="231">
        <v>16.071370000000002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378.15</v>
      </c>
      <c r="D307" s="232">
        <v>379.38333333333327</v>
      </c>
      <c r="E307" s="232">
        <v>371.06666666666655</v>
      </c>
      <c r="F307" s="232">
        <v>363.98333333333329</v>
      </c>
      <c r="G307" s="232">
        <v>355.66666666666657</v>
      </c>
      <c r="H307" s="232">
        <v>386.46666666666653</v>
      </c>
      <c r="I307" s="232">
        <v>394.78333333333325</v>
      </c>
      <c r="J307" s="232">
        <v>401.8666666666665</v>
      </c>
      <c r="K307" s="231">
        <v>387.7</v>
      </c>
      <c r="L307" s="231">
        <v>372.3</v>
      </c>
      <c r="M307" s="231">
        <v>11.007389999999999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262.2</v>
      </c>
      <c r="D308" s="232">
        <v>263.23333333333329</v>
      </c>
      <c r="E308" s="232">
        <v>259.56666666666661</v>
      </c>
      <c r="F308" s="232">
        <v>256.93333333333334</v>
      </c>
      <c r="G308" s="232">
        <v>253.26666666666665</v>
      </c>
      <c r="H308" s="232">
        <v>265.86666666666656</v>
      </c>
      <c r="I308" s="232">
        <v>269.53333333333319</v>
      </c>
      <c r="J308" s="232">
        <v>272.16666666666652</v>
      </c>
      <c r="K308" s="231">
        <v>266.89999999999998</v>
      </c>
      <c r="L308" s="231">
        <v>260.60000000000002</v>
      </c>
      <c r="M308" s="231">
        <v>1.0236499999999999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347.95</v>
      </c>
      <c r="D309" s="232">
        <v>349.93333333333339</v>
      </c>
      <c r="E309" s="232">
        <v>342.11666666666679</v>
      </c>
      <c r="F309" s="232">
        <v>336.28333333333342</v>
      </c>
      <c r="G309" s="232">
        <v>328.46666666666681</v>
      </c>
      <c r="H309" s="232">
        <v>355.76666666666677</v>
      </c>
      <c r="I309" s="232">
        <v>363.58333333333337</v>
      </c>
      <c r="J309" s="232">
        <v>369.41666666666674</v>
      </c>
      <c r="K309" s="231">
        <v>357.75</v>
      </c>
      <c r="L309" s="231">
        <v>344.1</v>
      </c>
      <c r="M309" s="231">
        <v>3.4189799999999999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483.9</v>
      </c>
      <c r="D310" s="232">
        <v>483.45</v>
      </c>
      <c r="E310" s="232">
        <v>478.9</v>
      </c>
      <c r="F310" s="232">
        <v>473.9</v>
      </c>
      <c r="G310" s="232">
        <v>469.34999999999997</v>
      </c>
      <c r="H310" s="232">
        <v>488.45</v>
      </c>
      <c r="I310" s="232">
        <v>493.00000000000006</v>
      </c>
      <c r="J310" s="232">
        <v>498</v>
      </c>
      <c r="K310" s="231">
        <v>488</v>
      </c>
      <c r="L310" s="231">
        <v>478.45</v>
      </c>
      <c r="M310" s="231">
        <v>0.18212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117.85</v>
      </c>
      <c r="D311" s="232">
        <v>119.06666666666666</v>
      </c>
      <c r="E311" s="232">
        <v>115.78333333333333</v>
      </c>
      <c r="F311" s="232">
        <v>113.71666666666667</v>
      </c>
      <c r="G311" s="232">
        <v>110.43333333333334</v>
      </c>
      <c r="H311" s="232">
        <v>121.13333333333333</v>
      </c>
      <c r="I311" s="232">
        <v>124.41666666666666</v>
      </c>
      <c r="J311" s="232">
        <v>126.48333333333332</v>
      </c>
      <c r="K311" s="231">
        <v>122.35</v>
      </c>
      <c r="L311" s="231">
        <v>117</v>
      </c>
      <c r="M311" s="231">
        <v>119.02101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59</v>
      </c>
      <c r="D312" s="232">
        <v>59.266666666666673</v>
      </c>
      <c r="E312" s="232">
        <v>58.033333333333346</v>
      </c>
      <c r="F312" s="232">
        <v>57.06666666666667</v>
      </c>
      <c r="G312" s="232">
        <v>55.833333333333343</v>
      </c>
      <c r="H312" s="232">
        <v>60.233333333333348</v>
      </c>
      <c r="I312" s="232">
        <v>61.466666666666683</v>
      </c>
      <c r="J312" s="232">
        <v>62.433333333333351</v>
      </c>
      <c r="K312" s="231">
        <v>60.5</v>
      </c>
      <c r="L312" s="231">
        <v>58.3</v>
      </c>
      <c r="M312" s="231">
        <v>77.956739999999996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508.25</v>
      </c>
      <c r="D313" s="232">
        <v>504.05</v>
      </c>
      <c r="E313" s="232">
        <v>498.5</v>
      </c>
      <c r="F313" s="232">
        <v>488.75</v>
      </c>
      <c r="G313" s="232">
        <v>483.2</v>
      </c>
      <c r="H313" s="232">
        <v>513.79999999999995</v>
      </c>
      <c r="I313" s="232">
        <v>519.35000000000014</v>
      </c>
      <c r="J313" s="232">
        <v>529.1</v>
      </c>
      <c r="K313" s="231">
        <v>509.6</v>
      </c>
      <c r="L313" s="231">
        <v>494.3</v>
      </c>
      <c r="M313" s="231">
        <v>21.780539999999998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8479.35</v>
      </c>
      <c r="D314" s="232">
        <v>8438.2666666666682</v>
      </c>
      <c r="E314" s="232">
        <v>8383.2333333333372</v>
      </c>
      <c r="F314" s="232">
        <v>8287.1166666666686</v>
      </c>
      <c r="G314" s="232">
        <v>8232.0833333333376</v>
      </c>
      <c r="H314" s="232">
        <v>8534.3833333333369</v>
      </c>
      <c r="I314" s="232">
        <v>8589.4166666666661</v>
      </c>
      <c r="J314" s="232">
        <v>8685.5333333333365</v>
      </c>
      <c r="K314" s="231">
        <v>8493.2999999999993</v>
      </c>
      <c r="L314" s="231">
        <v>8342.15</v>
      </c>
      <c r="M314" s="231">
        <v>4.0924800000000001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1696.85</v>
      </c>
      <c r="D315" s="232">
        <v>1703.0333333333335</v>
      </c>
      <c r="E315" s="232">
        <v>1660.116666666667</v>
      </c>
      <c r="F315" s="232">
        <v>1623.3833333333334</v>
      </c>
      <c r="G315" s="232">
        <v>1580.4666666666669</v>
      </c>
      <c r="H315" s="232">
        <v>1739.7666666666671</v>
      </c>
      <c r="I315" s="232">
        <v>1782.6833333333336</v>
      </c>
      <c r="J315" s="232">
        <v>1819.4166666666672</v>
      </c>
      <c r="K315" s="231">
        <v>1745.95</v>
      </c>
      <c r="L315" s="231">
        <v>1666.3</v>
      </c>
      <c r="M315" s="231">
        <v>1.7125300000000001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801.85</v>
      </c>
      <c r="D316" s="232">
        <v>804.6</v>
      </c>
      <c r="E316" s="232">
        <v>795.95</v>
      </c>
      <c r="F316" s="232">
        <v>790.05000000000007</v>
      </c>
      <c r="G316" s="232">
        <v>781.40000000000009</v>
      </c>
      <c r="H316" s="232">
        <v>810.5</v>
      </c>
      <c r="I316" s="232">
        <v>819.14999999999986</v>
      </c>
      <c r="J316" s="232">
        <v>825.05</v>
      </c>
      <c r="K316" s="231">
        <v>813.25</v>
      </c>
      <c r="L316" s="231">
        <v>798.7</v>
      </c>
      <c r="M316" s="231">
        <v>5.5561800000000003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453.7</v>
      </c>
      <c r="D317" s="232">
        <v>451.83333333333331</v>
      </c>
      <c r="E317" s="232">
        <v>447.86666666666662</v>
      </c>
      <c r="F317" s="232">
        <v>442.0333333333333</v>
      </c>
      <c r="G317" s="232">
        <v>438.06666666666661</v>
      </c>
      <c r="H317" s="232">
        <v>457.66666666666663</v>
      </c>
      <c r="I317" s="232">
        <v>461.63333333333333</v>
      </c>
      <c r="J317" s="232">
        <v>467.46666666666664</v>
      </c>
      <c r="K317" s="231">
        <v>455.8</v>
      </c>
      <c r="L317" s="231">
        <v>446</v>
      </c>
      <c r="M317" s="231">
        <v>13.92112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766.95</v>
      </c>
      <c r="D318" s="232">
        <v>766.93333333333339</v>
      </c>
      <c r="E318" s="232">
        <v>759.16666666666674</v>
      </c>
      <c r="F318" s="232">
        <v>751.38333333333333</v>
      </c>
      <c r="G318" s="232">
        <v>743.61666666666667</v>
      </c>
      <c r="H318" s="232">
        <v>774.71666666666681</v>
      </c>
      <c r="I318" s="232">
        <v>782.48333333333346</v>
      </c>
      <c r="J318" s="232">
        <v>790.26666666666688</v>
      </c>
      <c r="K318" s="231">
        <v>774.7</v>
      </c>
      <c r="L318" s="231">
        <v>759.15</v>
      </c>
      <c r="M318" s="231">
        <v>12.005240000000001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626.04999999999995</v>
      </c>
      <c r="D319" s="232">
        <v>627.15</v>
      </c>
      <c r="E319" s="232">
        <v>622.34999999999991</v>
      </c>
      <c r="F319" s="232">
        <v>618.65</v>
      </c>
      <c r="G319" s="232">
        <v>613.84999999999991</v>
      </c>
      <c r="H319" s="232">
        <v>630.84999999999991</v>
      </c>
      <c r="I319" s="232">
        <v>635.64999999999986</v>
      </c>
      <c r="J319" s="232">
        <v>639.34999999999991</v>
      </c>
      <c r="K319" s="231">
        <v>631.95000000000005</v>
      </c>
      <c r="L319" s="231">
        <v>623.45000000000005</v>
      </c>
      <c r="M319" s="231">
        <v>0.71314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845.35</v>
      </c>
      <c r="D320" s="232">
        <v>847.81666666666661</v>
      </c>
      <c r="E320" s="232">
        <v>826.63333333333321</v>
      </c>
      <c r="F320" s="232">
        <v>807.91666666666663</v>
      </c>
      <c r="G320" s="232">
        <v>786.73333333333323</v>
      </c>
      <c r="H320" s="232">
        <v>866.53333333333319</v>
      </c>
      <c r="I320" s="232">
        <v>887.71666666666658</v>
      </c>
      <c r="J320" s="232">
        <v>906.43333333333317</v>
      </c>
      <c r="K320" s="231">
        <v>869</v>
      </c>
      <c r="L320" s="231">
        <v>829.1</v>
      </c>
      <c r="M320" s="231">
        <v>5.0197700000000003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1386.95</v>
      </c>
      <c r="D321" s="232">
        <v>1379.6833333333332</v>
      </c>
      <c r="E321" s="232">
        <v>1368.1166666666663</v>
      </c>
      <c r="F321" s="232">
        <v>1349.2833333333331</v>
      </c>
      <c r="G321" s="232">
        <v>1337.7166666666662</v>
      </c>
      <c r="H321" s="232">
        <v>1398.5166666666664</v>
      </c>
      <c r="I321" s="232">
        <v>1410.0833333333335</v>
      </c>
      <c r="J321" s="232">
        <v>1428.9166666666665</v>
      </c>
      <c r="K321" s="231">
        <v>1391.25</v>
      </c>
      <c r="L321" s="231">
        <v>1360.85</v>
      </c>
      <c r="M321" s="231">
        <v>1.31152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52</v>
      </c>
      <c r="D322" s="232">
        <v>52.1</v>
      </c>
      <c r="E322" s="232">
        <v>51.550000000000004</v>
      </c>
      <c r="F322" s="232">
        <v>51.1</v>
      </c>
      <c r="G322" s="232">
        <v>50.550000000000004</v>
      </c>
      <c r="H322" s="232">
        <v>52.550000000000004</v>
      </c>
      <c r="I322" s="232">
        <v>53.1</v>
      </c>
      <c r="J322" s="232">
        <v>53.550000000000004</v>
      </c>
      <c r="K322" s="231">
        <v>52.65</v>
      </c>
      <c r="L322" s="231">
        <v>51.65</v>
      </c>
      <c r="M322" s="231">
        <v>56.84675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744.85</v>
      </c>
      <c r="D323" s="232">
        <v>743.11666666666667</v>
      </c>
      <c r="E323" s="232">
        <v>736.23333333333335</v>
      </c>
      <c r="F323" s="232">
        <v>727.61666666666667</v>
      </c>
      <c r="G323" s="232">
        <v>720.73333333333335</v>
      </c>
      <c r="H323" s="232">
        <v>751.73333333333335</v>
      </c>
      <c r="I323" s="232">
        <v>758.61666666666679</v>
      </c>
      <c r="J323" s="232">
        <v>767.23333333333335</v>
      </c>
      <c r="K323" s="231">
        <v>750</v>
      </c>
      <c r="L323" s="231">
        <v>734.5</v>
      </c>
      <c r="M323" s="231">
        <v>1.2935000000000001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2041.5</v>
      </c>
      <c r="D324" s="232">
        <v>2038.8166666666666</v>
      </c>
      <c r="E324" s="232">
        <v>2029.2833333333333</v>
      </c>
      <c r="F324" s="232">
        <v>2017.0666666666666</v>
      </c>
      <c r="G324" s="232">
        <v>2007.5333333333333</v>
      </c>
      <c r="H324" s="232">
        <v>2051.0333333333333</v>
      </c>
      <c r="I324" s="232">
        <v>2060.5666666666666</v>
      </c>
      <c r="J324" s="232">
        <v>2072.7833333333333</v>
      </c>
      <c r="K324" s="231">
        <v>2048.35</v>
      </c>
      <c r="L324" s="231">
        <v>2026.6</v>
      </c>
      <c r="M324" s="231">
        <v>1.5155400000000001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1623.8</v>
      </c>
      <c r="D325" s="232">
        <v>1614.1333333333332</v>
      </c>
      <c r="E325" s="232">
        <v>1594.6666666666665</v>
      </c>
      <c r="F325" s="232">
        <v>1565.5333333333333</v>
      </c>
      <c r="G325" s="232">
        <v>1546.0666666666666</v>
      </c>
      <c r="H325" s="232">
        <v>1643.2666666666664</v>
      </c>
      <c r="I325" s="232">
        <v>1662.7333333333331</v>
      </c>
      <c r="J325" s="232">
        <v>1691.8666666666663</v>
      </c>
      <c r="K325" s="231">
        <v>1633.6</v>
      </c>
      <c r="L325" s="231">
        <v>1585</v>
      </c>
      <c r="M325" s="231">
        <v>4.8823999999999996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1054.5</v>
      </c>
      <c r="D326" s="232">
        <v>1055.4666666666665</v>
      </c>
      <c r="E326" s="232">
        <v>1043.583333333333</v>
      </c>
      <c r="F326" s="232">
        <v>1032.6666666666665</v>
      </c>
      <c r="G326" s="232">
        <v>1020.7833333333331</v>
      </c>
      <c r="H326" s="232">
        <v>1066.383333333333</v>
      </c>
      <c r="I326" s="232">
        <v>1078.2666666666667</v>
      </c>
      <c r="J326" s="232">
        <v>1089.1833333333329</v>
      </c>
      <c r="K326" s="231">
        <v>1067.3499999999999</v>
      </c>
      <c r="L326" s="231">
        <v>1044.55</v>
      </c>
      <c r="M326" s="231">
        <v>4.51633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543.6</v>
      </c>
      <c r="D327" s="232">
        <v>545.9</v>
      </c>
      <c r="E327" s="232">
        <v>539.69999999999993</v>
      </c>
      <c r="F327" s="232">
        <v>535.79999999999995</v>
      </c>
      <c r="G327" s="232">
        <v>529.59999999999991</v>
      </c>
      <c r="H327" s="232">
        <v>549.79999999999995</v>
      </c>
      <c r="I327" s="232">
        <v>556</v>
      </c>
      <c r="J327" s="232">
        <v>559.9</v>
      </c>
      <c r="K327" s="231">
        <v>552.1</v>
      </c>
      <c r="L327" s="231">
        <v>542</v>
      </c>
      <c r="M327" s="231">
        <v>1.3767100000000001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38.75</v>
      </c>
      <c r="D328" s="232">
        <v>38.65</v>
      </c>
      <c r="E328" s="232">
        <v>37.949999999999996</v>
      </c>
      <c r="F328" s="232">
        <v>37.15</v>
      </c>
      <c r="G328" s="232">
        <v>36.449999999999996</v>
      </c>
      <c r="H328" s="232">
        <v>39.449999999999996</v>
      </c>
      <c r="I328" s="232">
        <v>40.15</v>
      </c>
      <c r="J328" s="232">
        <v>40.949999999999996</v>
      </c>
      <c r="K328" s="231">
        <v>39.35</v>
      </c>
      <c r="L328" s="231">
        <v>37.85</v>
      </c>
      <c r="M328" s="231">
        <v>60.24823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92.65</v>
      </c>
      <c r="D329" s="232">
        <v>92.966666666666683</v>
      </c>
      <c r="E329" s="232">
        <v>91.483333333333363</v>
      </c>
      <c r="F329" s="232">
        <v>90.316666666666677</v>
      </c>
      <c r="G329" s="232">
        <v>88.833333333333357</v>
      </c>
      <c r="H329" s="232">
        <v>94.133333333333368</v>
      </c>
      <c r="I329" s="232">
        <v>95.616666666666688</v>
      </c>
      <c r="J329" s="232">
        <v>96.783333333333374</v>
      </c>
      <c r="K329" s="231">
        <v>94.45</v>
      </c>
      <c r="L329" s="231">
        <v>91.8</v>
      </c>
      <c r="M329" s="231">
        <v>41.588340000000002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40.950000000000003</v>
      </c>
      <c r="D330" s="232">
        <v>40.65</v>
      </c>
      <c r="E330" s="232">
        <v>39.65</v>
      </c>
      <c r="F330" s="232">
        <v>38.35</v>
      </c>
      <c r="G330" s="232">
        <v>37.35</v>
      </c>
      <c r="H330" s="232">
        <v>41.949999999999996</v>
      </c>
      <c r="I330" s="232">
        <v>42.949999999999996</v>
      </c>
      <c r="J330" s="232">
        <v>44.249999999999993</v>
      </c>
      <c r="K330" s="231">
        <v>41.65</v>
      </c>
      <c r="L330" s="231">
        <v>39.35</v>
      </c>
      <c r="M330" s="231">
        <v>340.15688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314.75</v>
      </c>
      <c r="D331" s="232">
        <v>313.7</v>
      </c>
      <c r="E331" s="232">
        <v>311.5</v>
      </c>
      <c r="F331" s="232">
        <v>308.25</v>
      </c>
      <c r="G331" s="232">
        <v>306.05</v>
      </c>
      <c r="H331" s="232">
        <v>316.95</v>
      </c>
      <c r="I331" s="232">
        <v>319.14999999999992</v>
      </c>
      <c r="J331" s="232">
        <v>322.39999999999998</v>
      </c>
      <c r="K331" s="231">
        <v>315.89999999999998</v>
      </c>
      <c r="L331" s="231">
        <v>310.45</v>
      </c>
      <c r="M331" s="231">
        <v>3.1745899999999998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80.2</v>
      </c>
      <c r="D332" s="232">
        <v>80.283333333333346</v>
      </c>
      <c r="E332" s="232">
        <v>79.116666666666688</v>
      </c>
      <c r="F332" s="232">
        <v>78.033333333333346</v>
      </c>
      <c r="G332" s="232">
        <v>76.866666666666688</v>
      </c>
      <c r="H332" s="232">
        <v>81.366666666666688</v>
      </c>
      <c r="I332" s="232">
        <v>82.533333333333346</v>
      </c>
      <c r="J332" s="232">
        <v>83.616666666666688</v>
      </c>
      <c r="K332" s="231">
        <v>81.45</v>
      </c>
      <c r="L332" s="231">
        <v>79.2</v>
      </c>
      <c r="M332" s="231">
        <v>18.510339999999999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228.25</v>
      </c>
      <c r="D333" s="232">
        <v>228.58333333333334</v>
      </c>
      <c r="E333" s="232">
        <v>226.56666666666669</v>
      </c>
      <c r="F333" s="232">
        <v>224.88333333333335</v>
      </c>
      <c r="G333" s="232">
        <v>222.8666666666667</v>
      </c>
      <c r="H333" s="232">
        <v>230.26666666666668</v>
      </c>
      <c r="I333" s="232">
        <v>232.28333333333333</v>
      </c>
      <c r="J333" s="232">
        <v>233.96666666666667</v>
      </c>
      <c r="K333" s="231">
        <v>230.6</v>
      </c>
      <c r="L333" s="231">
        <v>226.9</v>
      </c>
      <c r="M333" s="231">
        <v>2.0468500000000001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167.7</v>
      </c>
      <c r="D334" s="232">
        <v>167.23333333333332</v>
      </c>
      <c r="E334" s="232">
        <v>166.26666666666665</v>
      </c>
      <c r="F334" s="232">
        <v>164.83333333333334</v>
      </c>
      <c r="G334" s="232">
        <v>163.86666666666667</v>
      </c>
      <c r="H334" s="232">
        <v>168.66666666666663</v>
      </c>
      <c r="I334" s="232">
        <v>169.63333333333327</v>
      </c>
      <c r="J334" s="232">
        <v>171.06666666666661</v>
      </c>
      <c r="K334" s="231">
        <v>168.2</v>
      </c>
      <c r="L334" s="231">
        <v>165.8</v>
      </c>
      <c r="M334" s="231">
        <v>130.15433999999999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727.45</v>
      </c>
      <c r="D335" s="232">
        <v>729.63333333333321</v>
      </c>
      <c r="E335" s="232">
        <v>719.86666666666645</v>
      </c>
      <c r="F335" s="232">
        <v>712.28333333333319</v>
      </c>
      <c r="G335" s="232">
        <v>702.51666666666642</v>
      </c>
      <c r="H335" s="232">
        <v>737.21666666666647</v>
      </c>
      <c r="I335" s="232">
        <v>746.98333333333335</v>
      </c>
      <c r="J335" s="232">
        <v>754.56666666666649</v>
      </c>
      <c r="K335" s="231">
        <v>739.4</v>
      </c>
      <c r="L335" s="231">
        <v>722.05</v>
      </c>
      <c r="M335" s="231">
        <v>0.52022999999999997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84.5</v>
      </c>
      <c r="D336" s="232">
        <v>83.95</v>
      </c>
      <c r="E336" s="232">
        <v>83.15</v>
      </c>
      <c r="F336" s="232">
        <v>81.8</v>
      </c>
      <c r="G336" s="232">
        <v>81</v>
      </c>
      <c r="H336" s="232">
        <v>85.300000000000011</v>
      </c>
      <c r="I336" s="232">
        <v>86.1</v>
      </c>
      <c r="J336" s="232">
        <v>87.450000000000017</v>
      </c>
      <c r="K336" s="231">
        <v>84.75</v>
      </c>
      <c r="L336" s="231">
        <v>82.6</v>
      </c>
      <c r="M336" s="231">
        <v>167.09494000000001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4080.15</v>
      </c>
      <c r="D337" s="232">
        <v>4073.7166666666667</v>
      </c>
      <c r="E337" s="232">
        <v>4047.4333333333334</v>
      </c>
      <c r="F337" s="232">
        <v>4014.7166666666667</v>
      </c>
      <c r="G337" s="232">
        <v>3988.4333333333334</v>
      </c>
      <c r="H337" s="232">
        <v>4106.4333333333334</v>
      </c>
      <c r="I337" s="232">
        <v>4132.7166666666672</v>
      </c>
      <c r="J337" s="232">
        <v>4165.4333333333334</v>
      </c>
      <c r="K337" s="231">
        <v>4100</v>
      </c>
      <c r="L337" s="231">
        <v>4041</v>
      </c>
      <c r="M337" s="231">
        <v>0.37852999999999998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593.75</v>
      </c>
      <c r="D338" s="232">
        <v>594.48333333333335</v>
      </c>
      <c r="E338" s="232">
        <v>589.26666666666665</v>
      </c>
      <c r="F338" s="232">
        <v>584.7833333333333</v>
      </c>
      <c r="G338" s="232">
        <v>579.56666666666661</v>
      </c>
      <c r="H338" s="232">
        <v>598.9666666666667</v>
      </c>
      <c r="I338" s="232">
        <v>604.18333333333339</v>
      </c>
      <c r="J338" s="232">
        <v>608.66666666666674</v>
      </c>
      <c r="K338" s="231">
        <v>599.70000000000005</v>
      </c>
      <c r="L338" s="231">
        <v>590</v>
      </c>
      <c r="M338" s="231">
        <v>0.57072000000000001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19945.75</v>
      </c>
      <c r="D339" s="232">
        <v>19874.883333333331</v>
      </c>
      <c r="E339" s="232">
        <v>19783.566666666662</v>
      </c>
      <c r="F339" s="232">
        <v>19621.383333333331</v>
      </c>
      <c r="G339" s="232">
        <v>19530.066666666662</v>
      </c>
      <c r="H339" s="232">
        <v>20037.066666666662</v>
      </c>
      <c r="I339" s="232">
        <v>20128.383333333328</v>
      </c>
      <c r="J339" s="232">
        <v>20290.566666666662</v>
      </c>
      <c r="K339" s="231">
        <v>19966.2</v>
      </c>
      <c r="L339" s="231">
        <v>19712.7</v>
      </c>
      <c r="M339" s="231">
        <v>0.40187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63.35</v>
      </c>
      <c r="D340" s="232">
        <v>64.183333333333323</v>
      </c>
      <c r="E340" s="232">
        <v>62.016666666666652</v>
      </c>
      <c r="F340" s="232">
        <v>60.68333333333333</v>
      </c>
      <c r="G340" s="232">
        <v>58.516666666666659</v>
      </c>
      <c r="H340" s="232">
        <v>65.516666666666652</v>
      </c>
      <c r="I340" s="232">
        <v>67.683333333333309</v>
      </c>
      <c r="J340" s="232">
        <v>69.016666666666637</v>
      </c>
      <c r="K340" s="231">
        <v>66.349999999999994</v>
      </c>
      <c r="L340" s="231">
        <v>62.85</v>
      </c>
      <c r="M340" s="231">
        <v>17.191469999999999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252.2</v>
      </c>
      <c r="D341" s="232">
        <v>251.58333333333334</v>
      </c>
      <c r="E341" s="232">
        <v>250.26666666666668</v>
      </c>
      <c r="F341" s="232">
        <v>248.33333333333334</v>
      </c>
      <c r="G341" s="232">
        <v>247.01666666666668</v>
      </c>
      <c r="H341" s="232">
        <v>253.51666666666668</v>
      </c>
      <c r="I341" s="232">
        <v>254.83333333333334</v>
      </c>
      <c r="J341" s="232">
        <v>256.76666666666665</v>
      </c>
      <c r="K341" s="231">
        <v>252.9</v>
      </c>
      <c r="L341" s="231">
        <v>249.65</v>
      </c>
      <c r="M341" s="231">
        <v>1.2066399999999999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381.95</v>
      </c>
      <c r="D342" s="232">
        <v>382.68333333333334</v>
      </c>
      <c r="E342" s="232">
        <v>379.26666666666665</v>
      </c>
      <c r="F342" s="232">
        <v>376.58333333333331</v>
      </c>
      <c r="G342" s="232">
        <v>373.16666666666663</v>
      </c>
      <c r="H342" s="232">
        <v>385.36666666666667</v>
      </c>
      <c r="I342" s="232">
        <v>388.7833333333333</v>
      </c>
      <c r="J342" s="232">
        <v>391.4666666666667</v>
      </c>
      <c r="K342" s="231">
        <v>386.1</v>
      </c>
      <c r="L342" s="231">
        <v>380</v>
      </c>
      <c r="M342" s="231">
        <v>0.24734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850.8</v>
      </c>
      <c r="D343" s="232">
        <v>847.2833333333333</v>
      </c>
      <c r="E343" s="232">
        <v>840.51666666666665</v>
      </c>
      <c r="F343" s="232">
        <v>830.23333333333335</v>
      </c>
      <c r="G343" s="232">
        <v>823.4666666666667</v>
      </c>
      <c r="H343" s="232">
        <v>857.56666666666661</v>
      </c>
      <c r="I343" s="232">
        <v>864.33333333333326</v>
      </c>
      <c r="J343" s="232">
        <v>874.61666666666656</v>
      </c>
      <c r="K343" s="231">
        <v>854.05</v>
      </c>
      <c r="L343" s="231">
        <v>837</v>
      </c>
      <c r="M343" s="231">
        <v>3.5072899999999998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147.85</v>
      </c>
      <c r="D344" s="232">
        <v>147.83333333333334</v>
      </c>
      <c r="E344" s="232">
        <v>146.66666666666669</v>
      </c>
      <c r="F344" s="232">
        <v>145.48333333333335</v>
      </c>
      <c r="G344" s="232">
        <v>144.31666666666669</v>
      </c>
      <c r="H344" s="232">
        <v>149.01666666666668</v>
      </c>
      <c r="I344" s="232">
        <v>150.18333333333337</v>
      </c>
      <c r="J344" s="232">
        <v>151.36666666666667</v>
      </c>
      <c r="K344" s="231">
        <v>149</v>
      </c>
      <c r="L344" s="231">
        <v>146.65</v>
      </c>
      <c r="M344" s="231">
        <v>184.84594999999999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225.9</v>
      </c>
      <c r="D345" s="232">
        <v>225.63333333333333</v>
      </c>
      <c r="E345" s="232">
        <v>223.26666666666665</v>
      </c>
      <c r="F345" s="232">
        <v>220.63333333333333</v>
      </c>
      <c r="G345" s="232">
        <v>218.26666666666665</v>
      </c>
      <c r="H345" s="232">
        <v>228.26666666666665</v>
      </c>
      <c r="I345" s="232">
        <v>230.63333333333333</v>
      </c>
      <c r="J345" s="232">
        <v>233.26666666666665</v>
      </c>
      <c r="K345" s="231">
        <v>228</v>
      </c>
      <c r="L345" s="231">
        <v>223</v>
      </c>
      <c r="M345" s="231">
        <v>9.6410999999999998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487.25</v>
      </c>
      <c r="D346" s="232">
        <v>488.91666666666669</v>
      </c>
      <c r="E346" s="232">
        <v>483.58333333333337</v>
      </c>
      <c r="F346" s="232">
        <v>479.91666666666669</v>
      </c>
      <c r="G346" s="232">
        <v>474.58333333333337</v>
      </c>
      <c r="H346" s="232">
        <v>492.58333333333337</v>
      </c>
      <c r="I346" s="232">
        <v>497.91666666666674</v>
      </c>
      <c r="J346" s="232">
        <v>501.58333333333337</v>
      </c>
      <c r="K346" s="231">
        <v>494.25</v>
      </c>
      <c r="L346" s="231">
        <v>485.25</v>
      </c>
      <c r="M346" s="231">
        <v>0.86897000000000002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526.1</v>
      </c>
      <c r="D347" s="232">
        <v>535.15000000000009</v>
      </c>
      <c r="E347" s="232">
        <v>513.60000000000014</v>
      </c>
      <c r="F347" s="232">
        <v>501.1</v>
      </c>
      <c r="G347" s="232">
        <v>479.55000000000007</v>
      </c>
      <c r="H347" s="232">
        <v>547.6500000000002</v>
      </c>
      <c r="I347" s="232">
        <v>569.20000000000016</v>
      </c>
      <c r="J347" s="232">
        <v>581.70000000000027</v>
      </c>
      <c r="K347" s="231">
        <v>556.70000000000005</v>
      </c>
      <c r="L347" s="231">
        <v>522.65</v>
      </c>
      <c r="M347" s="231">
        <v>53.665959999999998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3130.5</v>
      </c>
      <c r="D348" s="232">
        <v>3114.35</v>
      </c>
      <c r="E348" s="232">
        <v>3093.7999999999997</v>
      </c>
      <c r="F348" s="232">
        <v>3057.1</v>
      </c>
      <c r="G348" s="232">
        <v>3036.5499999999997</v>
      </c>
      <c r="H348" s="232">
        <v>3151.0499999999997</v>
      </c>
      <c r="I348" s="232">
        <v>3171.6</v>
      </c>
      <c r="J348" s="232">
        <v>3208.2999999999997</v>
      </c>
      <c r="K348" s="231">
        <v>3134.9</v>
      </c>
      <c r="L348" s="231">
        <v>3077.65</v>
      </c>
      <c r="M348" s="231">
        <v>0.4133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263.14999999999998</v>
      </c>
      <c r="D349" s="232">
        <v>264.0333333333333</v>
      </c>
      <c r="E349" s="232">
        <v>261.31666666666661</v>
      </c>
      <c r="F349" s="232">
        <v>259.48333333333329</v>
      </c>
      <c r="G349" s="232">
        <v>256.76666666666659</v>
      </c>
      <c r="H349" s="232">
        <v>265.86666666666662</v>
      </c>
      <c r="I349" s="232">
        <v>268.58333333333331</v>
      </c>
      <c r="J349" s="232">
        <v>270.41666666666663</v>
      </c>
      <c r="K349" s="231">
        <v>266.75</v>
      </c>
      <c r="L349" s="231">
        <v>262.2</v>
      </c>
      <c r="M349" s="231">
        <v>1.12276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441.95</v>
      </c>
      <c r="D350" s="232">
        <v>445.09999999999997</v>
      </c>
      <c r="E350" s="232">
        <v>434.89999999999992</v>
      </c>
      <c r="F350" s="232">
        <v>427.84999999999997</v>
      </c>
      <c r="G350" s="232">
        <v>417.64999999999992</v>
      </c>
      <c r="H350" s="232">
        <v>452.14999999999992</v>
      </c>
      <c r="I350" s="232">
        <v>462.34999999999997</v>
      </c>
      <c r="J350" s="232">
        <v>469.39999999999992</v>
      </c>
      <c r="K350" s="231">
        <v>455.3</v>
      </c>
      <c r="L350" s="231">
        <v>438.05</v>
      </c>
      <c r="M350" s="231">
        <v>11.06941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122</v>
      </c>
      <c r="D351" s="232">
        <v>122.21666666666665</v>
      </c>
      <c r="E351" s="232">
        <v>120.7833333333333</v>
      </c>
      <c r="F351" s="232">
        <v>119.56666666666665</v>
      </c>
      <c r="G351" s="232">
        <v>118.1333333333333</v>
      </c>
      <c r="H351" s="232">
        <v>123.43333333333331</v>
      </c>
      <c r="I351" s="232">
        <v>124.86666666666667</v>
      </c>
      <c r="J351" s="232">
        <v>126.08333333333331</v>
      </c>
      <c r="K351" s="231">
        <v>123.65</v>
      </c>
      <c r="L351" s="231">
        <v>121</v>
      </c>
      <c r="M351" s="231">
        <v>8.2267100000000006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3269.05</v>
      </c>
      <c r="D352" s="232">
        <v>3261.15</v>
      </c>
      <c r="E352" s="232">
        <v>3237.9</v>
      </c>
      <c r="F352" s="232">
        <v>3206.75</v>
      </c>
      <c r="G352" s="232">
        <v>3183.5</v>
      </c>
      <c r="H352" s="232">
        <v>3292.3</v>
      </c>
      <c r="I352" s="232">
        <v>3315.55</v>
      </c>
      <c r="J352" s="232">
        <v>3346.7000000000003</v>
      </c>
      <c r="K352" s="231">
        <v>3284.4</v>
      </c>
      <c r="L352" s="231">
        <v>3230</v>
      </c>
      <c r="M352" s="231">
        <v>1.26545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545.70000000000005</v>
      </c>
      <c r="D353" s="232">
        <v>552.76666666666665</v>
      </c>
      <c r="E353" s="232">
        <v>534.13333333333333</v>
      </c>
      <c r="F353" s="232">
        <v>522.56666666666672</v>
      </c>
      <c r="G353" s="232">
        <v>503.93333333333339</v>
      </c>
      <c r="H353" s="232">
        <v>564.33333333333326</v>
      </c>
      <c r="I353" s="232">
        <v>582.96666666666647</v>
      </c>
      <c r="J353" s="232">
        <v>594.53333333333319</v>
      </c>
      <c r="K353" s="231">
        <v>571.4</v>
      </c>
      <c r="L353" s="231">
        <v>541.20000000000005</v>
      </c>
      <c r="M353" s="231">
        <v>11.26948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321.55</v>
      </c>
      <c r="D354" s="232">
        <v>323.18333333333334</v>
      </c>
      <c r="E354" s="232">
        <v>318.36666666666667</v>
      </c>
      <c r="F354" s="232">
        <v>315.18333333333334</v>
      </c>
      <c r="G354" s="232">
        <v>310.36666666666667</v>
      </c>
      <c r="H354" s="232">
        <v>326.36666666666667</v>
      </c>
      <c r="I354" s="232">
        <v>331.18333333333339</v>
      </c>
      <c r="J354" s="232">
        <v>334.36666666666667</v>
      </c>
      <c r="K354" s="231">
        <v>328</v>
      </c>
      <c r="L354" s="231">
        <v>320</v>
      </c>
      <c r="M354" s="231">
        <v>5.6342400000000001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1672.5</v>
      </c>
      <c r="D355" s="232">
        <v>1676.8166666666666</v>
      </c>
      <c r="E355" s="232">
        <v>1653.6833333333332</v>
      </c>
      <c r="F355" s="232">
        <v>1634.8666666666666</v>
      </c>
      <c r="G355" s="232">
        <v>1611.7333333333331</v>
      </c>
      <c r="H355" s="232">
        <v>1695.6333333333332</v>
      </c>
      <c r="I355" s="232">
        <v>1718.7666666666664</v>
      </c>
      <c r="J355" s="232">
        <v>1737.5833333333333</v>
      </c>
      <c r="K355" s="231">
        <v>1699.95</v>
      </c>
      <c r="L355" s="231">
        <v>1658</v>
      </c>
      <c r="M355" s="231">
        <v>4.0951899999999997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40269.550000000003</v>
      </c>
      <c r="D356" s="232">
        <v>40211.183333333334</v>
      </c>
      <c r="E356" s="232">
        <v>39997.416666666672</v>
      </c>
      <c r="F356" s="232">
        <v>39725.28333333334</v>
      </c>
      <c r="G356" s="232">
        <v>39511.516666666677</v>
      </c>
      <c r="H356" s="232">
        <v>40483.316666666666</v>
      </c>
      <c r="I356" s="232">
        <v>40697.083333333328</v>
      </c>
      <c r="J356" s="232">
        <v>40969.21666666666</v>
      </c>
      <c r="K356" s="231">
        <v>40424.949999999997</v>
      </c>
      <c r="L356" s="231">
        <v>39939.050000000003</v>
      </c>
      <c r="M356" s="231">
        <v>0.18784999999999999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1146.95</v>
      </c>
      <c r="D357" s="232">
        <v>1152.9833333333333</v>
      </c>
      <c r="E357" s="232">
        <v>1131.9666666666667</v>
      </c>
      <c r="F357" s="232">
        <v>1116.9833333333333</v>
      </c>
      <c r="G357" s="232">
        <v>1095.9666666666667</v>
      </c>
      <c r="H357" s="232">
        <v>1167.9666666666667</v>
      </c>
      <c r="I357" s="232">
        <v>1188.9833333333336</v>
      </c>
      <c r="J357" s="232">
        <v>1203.9666666666667</v>
      </c>
      <c r="K357" s="231">
        <v>1174</v>
      </c>
      <c r="L357" s="231">
        <v>1138</v>
      </c>
      <c r="M357" s="231">
        <v>0.73340000000000005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3976.7</v>
      </c>
      <c r="D358" s="232">
        <v>3985.4666666666667</v>
      </c>
      <c r="E358" s="232">
        <v>3954.2333333333336</v>
      </c>
      <c r="F358" s="232">
        <v>3931.7666666666669</v>
      </c>
      <c r="G358" s="232">
        <v>3900.5333333333338</v>
      </c>
      <c r="H358" s="232">
        <v>4007.9333333333334</v>
      </c>
      <c r="I358" s="232">
        <v>4039.1666666666661</v>
      </c>
      <c r="J358" s="232">
        <v>4061.6333333333332</v>
      </c>
      <c r="K358" s="231">
        <v>4016.7</v>
      </c>
      <c r="L358" s="231">
        <v>3963</v>
      </c>
      <c r="M358" s="231">
        <v>2.02216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219.7</v>
      </c>
      <c r="D359" s="232">
        <v>219.36666666666665</v>
      </c>
      <c r="E359" s="232">
        <v>217.8833333333333</v>
      </c>
      <c r="F359" s="232">
        <v>216.06666666666666</v>
      </c>
      <c r="G359" s="232">
        <v>214.58333333333331</v>
      </c>
      <c r="H359" s="232">
        <v>221.18333333333328</v>
      </c>
      <c r="I359" s="232">
        <v>222.66666666666663</v>
      </c>
      <c r="J359" s="232">
        <v>224.48333333333326</v>
      </c>
      <c r="K359" s="231">
        <v>220.85</v>
      </c>
      <c r="L359" s="231">
        <v>217.55</v>
      </c>
      <c r="M359" s="231">
        <v>9.3806399999999996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4175.6000000000004</v>
      </c>
      <c r="D360" s="232">
        <v>4163.2</v>
      </c>
      <c r="E360" s="232">
        <v>4141.3999999999996</v>
      </c>
      <c r="F360" s="232">
        <v>4107.2</v>
      </c>
      <c r="G360" s="232">
        <v>4085.3999999999996</v>
      </c>
      <c r="H360" s="232">
        <v>4197.3999999999996</v>
      </c>
      <c r="I360" s="232">
        <v>4219.2000000000007</v>
      </c>
      <c r="J360" s="232">
        <v>4253.3999999999996</v>
      </c>
      <c r="K360" s="231">
        <v>4185</v>
      </c>
      <c r="L360" s="231">
        <v>4129</v>
      </c>
      <c r="M360" s="231">
        <v>4.3700000000000003E-2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1430.65</v>
      </c>
      <c r="D361" s="232">
        <v>1436.2</v>
      </c>
      <c r="E361" s="232">
        <v>1415.5</v>
      </c>
      <c r="F361" s="232">
        <v>1400.35</v>
      </c>
      <c r="G361" s="232">
        <v>1379.6499999999999</v>
      </c>
      <c r="H361" s="232">
        <v>1451.3500000000001</v>
      </c>
      <c r="I361" s="232">
        <v>1472.0500000000004</v>
      </c>
      <c r="J361" s="232">
        <v>1487.2000000000003</v>
      </c>
      <c r="K361" s="231">
        <v>1456.9</v>
      </c>
      <c r="L361" s="231">
        <v>1421.05</v>
      </c>
      <c r="M361" s="231">
        <v>0.60680999999999996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2437.4499999999998</v>
      </c>
      <c r="D362" s="232">
        <v>2438.5499999999997</v>
      </c>
      <c r="E362" s="232">
        <v>2413.0999999999995</v>
      </c>
      <c r="F362" s="232">
        <v>2388.7499999999995</v>
      </c>
      <c r="G362" s="232">
        <v>2363.2999999999993</v>
      </c>
      <c r="H362" s="232">
        <v>2462.8999999999996</v>
      </c>
      <c r="I362" s="232">
        <v>2488.3499999999995</v>
      </c>
      <c r="J362" s="232">
        <v>2512.6999999999998</v>
      </c>
      <c r="K362" s="231">
        <v>2464</v>
      </c>
      <c r="L362" s="231">
        <v>2414.1999999999998</v>
      </c>
      <c r="M362" s="231">
        <v>5.5223100000000001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869.9</v>
      </c>
      <c r="D363" s="232">
        <v>872.65</v>
      </c>
      <c r="E363" s="232">
        <v>861.3</v>
      </c>
      <c r="F363" s="232">
        <v>852.69999999999993</v>
      </c>
      <c r="G363" s="232">
        <v>841.34999999999991</v>
      </c>
      <c r="H363" s="232">
        <v>881.25</v>
      </c>
      <c r="I363" s="232">
        <v>892.60000000000014</v>
      </c>
      <c r="J363" s="232">
        <v>901.2</v>
      </c>
      <c r="K363" s="231">
        <v>884</v>
      </c>
      <c r="L363" s="231">
        <v>864.05</v>
      </c>
      <c r="M363" s="231">
        <v>0.31109999999999999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2717.35</v>
      </c>
      <c r="D364" s="232">
        <v>2702.0499999999997</v>
      </c>
      <c r="E364" s="232">
        <v>2670.5499999999993</v>
      </c>
      <c r="F364" s="232">
        <v>2623.7499999999995</v>
      </c>
      <c r="G364" s="232">
        <v>2592.2499999999991</v>
      </c>
      <c r="H364" s="232">
        <v>2748.8499999999995</v>
      </c>
      <c r="I364" s="232">
        <v>2780.3500000000004</v>
      </c>
      <c r="J364" s="232">
        <v>2827.1499999999996</v>
      </c>
      <c r="K364" s="231">
        <v>2733.55</v>
      </c>
      <c r="L364" s="231">
        <v>2655.25</v>
      </c>
      <c r="M364" s="231">
        <v>1.6303300000000001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1494.35</v>
      </c>
      <c r="D365" s="232">
        <v>1500.3333333333333</v>
      </c>
      <c r="E365" s="232">
        <v>1474.2666666666664</v>
      </c>
      <c r="F365" s="232">
        <v>1454.1833333333332</v>
      </c>
      <c r="G365" s="232">
        <v>1428.1166666666663</v>
      </c>
      <c r="H365" s="232">
        <v>1520.4166666666665</v>
      </c>
      <c r="I365" s="232">
        <v>1546.4833333333336</v>
      </c>
      <c r="J365" s="232">
        <v>1566.5666666666666</v>
      </c>
      <c r="K365" s="231">
        <v>1526.4</v>
      </c>
      <c r="L365" s="231">
        <v>1480.25</v>
      </c>
      <c r="M365" s="231">
        <v>0.89005999999999996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293.60000000000002</v>
      </c>
      <c r="D366" s="232">
        <v>291.98333333333335</v>
      </c>
      <c r="E366" s="232">
        <v>286.7166666666667</v>
      </c>
      <c r="F366" s="232">
        <v>279.83333333333337</v>
      </c>
      <c r="G366" s="232">
        <v>274.56666666666672</v>
      </c>
      <c r="H366" s="232">
        <v>298.86666666666667</v>
      </c>
      <c r="I366" s="232">
        <v>304.13333333333333</v>
      </c>
      <c r="J366" s="232">
        <v>311.01666666666665</v>
      </c>
      <c r="K366" s="231">
        <v>297.25</v>
      </c>
      <c r="L366" s="231">
        <v>285.10000000000002</v>
      </c>
      <c r="M366" s="231">
        <v>24.449100000000001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149.94999999999999</v>
      </c>
      <c r="D367" s="232">
        <v>150.28333333333333</v>
      </c>
      <c r="E367" s="232">
        <v>148.16666666666666</v>
      </c>
      <c r="F367" s="232">
        <v>146.38333333333333</v>
      </c>
      <c r="G367" s="232">
        <v>144.26666666666665</v>
      </c>
      <c r="H367" s="232">
        <v>152.06666666666666</v>
      </c>
      <c r="I367" s="232">
        <v>154.18333333333334</v>
      </c>
      <c r="J367" s="232">
        <v>155.96666666666667</v>
      </c>
      <c r="K367" s="231">
        <v>152.4</v>
      </c>
      <c r="L367" s="231">
        <v>148.5</v>
      </c>
      <c r="M367" s="231">
        <v>76.736140000000006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218.4</v>
      </c>
      <c r="D368" s="232">
        <v>217.33333333333334</v>
      </c>
      <c r="E368" s="232">
        <v>215.9666666666667</v>
      </c>
      <c r="F368" s="232">
        <v>213.53333333333336</v>
      </c>
      <c r="G368" s="232">
        <v>212.16666666666671</v>
      </c>
      <c r="H368" s="232">
        <v>219.76666666666668</v>
      </c>
      <c r="I368" s="232">
        <v>221.1333333333333</v>
      </c>
      <c r="J368" s="232">
        <v>223.56666666666666</v>
      </c>
      <c r="K368" s="231">
        <v>218.7</v>
      </c>
      <c r="L368" s="231">
        <v>214.9</v>
      </c>
      <c r="M368" s="231">
        <v>97.504289999999997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356.05</v>
      </c>
      <c r="D369" s="232">
        <v>356.65000000000003</v>
      </c>
      <c r="E369" s="232">
        <v>351.40000000000009</v>
      </c>
      <c r="F369" s="232">
        <v>346.75000000000006</v>
      </c>
      <c r="G369" s="232">
        <v>341.50000000000011</v>
      </c>
      <c r="H369" s="232">
        <v>361.30000000000007</v>
      </c>
      <c r="I369" s="232">
        <v>366.54999999999995</v>
      </c>
      <c r="J369" s="232">
        <v>371.20000000000005</v>
      </c>
      <c r="K369" s="231">
        <v>361.9</v>
      </c>
      <c r="L369" s="231">
        <v>352</v>
      </c>
      <c r="M369" s="231">
        <v>4.3889899999999997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445.2</v>
      </c>
      <c r="D370" s="232">
        <v>445.31666666666666</v>
      </c>
      <c r="E370" s="232">
        <v>439.63333333333333</v>
      </c>
      <c r="F370" s="232">
        <v>434.06666666666666</v>
      </c>
      <c r="G370" s="232">
        <v>428.38333333333333</v>
      </c>
      <c r="H370" s="232">
        <v>450.88333333333333</v>
      </c>
      <c r="I370" s="232">
        <v>456.56666666666661</v>
      </c>
      <c r="J370" s="232">
        <v>462.13333333333333</v>
      </c>
      <c r="K370" s="231">
        <v>451</v>
      </c>
      <c r="L370" s="231">
        <v>439.75</v>
      </c>
      <c r="M370" s="231">
        <v>3.8024900000000001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582.5</v>
      </c>
      <c r="D371" s="232">
        <v>583.86666666666667</v>
      </c>
      <c r="E371" s="232">
        <v>578.63333333333333</v>
      </c>
      <c r="F371" s="232">
        <v>574.76666666666665</v>
      </c>
      <c r="G371" s="232">
        <v>569.5333333333333</v>
      </c>
      <c r="H371" s="232">
        <v>587.73333333333335</v>
      </c>
      <c r="I371" s="232">
        <v>592.9666666666667</v>
      </c>
      <c r="J371" s="232">
        <v>596.83333333333337</v>
      </c>
      <c r="K371" s="231">
        <v>589.1</v>
      </c>
      <c r="L371" s="231">
        <v>580</v>
      </c>
      <c r="M371" s="231">
        <v>0.33745999999999998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102.55</v>
      </c>
      <c r="D372" s="232">
        <v>102.95</v>
      </c>
      <c r="E372" s="232">
        <v>101.60000000000001</v>
      </c>
      <c r="F372" s="232">
        <v>100.65</v>
      </c>
      <c r="G372" s="232">
        <v>99.300000000000011</v>
      </c>
      <c r="H372" s="232">
        <v>103.9</v>
      </c>
      <c r="I372" s="232">
        <v>105.25</v>
      </c>
      <c r="J372" s="232">
        <v>106.2</v>
      </c>
      <c r="K372" s="231">
        <v>104.3</v>
      </c>
      <c r="L372" s="231">
        <v>102</v>
      </c>
      <c r="M372" s="231">
        <v>1.7964100000000001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1098.75</v>
      </c>
      <c r="D373" s="232">
        <v>1106.6333333333334</v>
      </c>
      <c r="E373" s="232">
        <v>1086.1166666666668</v>
      </c>
      <c r="F373" s="232">
        <v>1073.4833333333333</v>
      </c>
      <c r="G373" s="232">
        <v>1052.9666666666667</v>
      </c>
      <c r="H373" s="232">
        <v>1119.2666666666669</v>
      </c>
      <c r="I373" s="232">
        <v>1139.7833333333338</v>
      </c>
      <c r="J373" s="232">
        <v>1152.416666666667</v>
      </c>
      <c r="K373" s="231">
        <v>1127.1500000000001</v>
      </c>
      <c r="L373" s="231">
        <v>1094</v>
      </c>
      <c r="M373" s="231">
        <v>5.4080000000000003E-2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4074.2</v>
      </c>
      <c r="D374" s="232">
        <v>4079.75</v>
      </c>
      <c r="E374" s="232">
        <v>4055.5</v>
      </c>
      <c r="F374" s="232">
        <v>4036.8</v>
      </c>
      <c r="G374" s="232">
        <v>4012.55</v>
      </c>
      <c r="H374" s="232">
        <v>4098.45</v>
      </c>
      <c r="I374" s="232">
        <v>4122.7</v>
      </c>
      <c r="J374" s="232">
        <v>4141.3999999999996</v>
      </c>
      <c r="K374" s="231">
        <v>4104</v>
      </c>
      <c r="L374" s="231">
        <v>4061.05</v>
      </c>
      <c r="M374" s="231">
        <v>2.6939999999999999E-2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13901.25</v>
      </c>
      <c r="D375" s="232">
        <v>13883.733333333332</v>
      </c>
      <c r="E375" s="232">
        <v>13827.516666666663</v>
      </c>
      <c r="F375" s="232">
        <v>13753.783333333331</v>
      </c>
      <c r="G375" s="232">
        <v>13697.566666666662</v>
      </c>
      <c r="H375" s="232">
        <v>13957.466666666664</v>
      </c>
      <c r="I375" s="232">
        <v>14013.683333333334</v>
      </c>
      <c r="J375" s="232">
        <v>14087.416666666664</v>
      </c>
      <c r="K375" s="231">
        <v>13939.95</v>
      </c>
      <c r="L375" s="231">
        <v>13810</v>
      </c>
      <c r="M375" s="231">
        <v>1.6959999999999999E-2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57.75</v>
      </c>
      <c r="D376" s="232">
        <v>57.983333333333327</v>
      </c>
      <c r="E376" s="232">
        <v>56.516666666666652</v>
      </c>
      <c r="F376" s="232">
        <v>55.283333333333324</v>
      </c>
      <c r="G376" s="232">
        <v>53.816666666666649</v>
      </c>
      <c r="H376" s="232">
        <v>59.216666666666654</v>
      </c>
      <c r="I376" s="232">
        <v>60.683333333333337</v>
      </c>
      <c r="J376" s="232">
        <v>61.916666666666657</v>
      </c>
      <c r="K376" s="231">
        <v>59.45</v>
      </c>
      <c r="L376" s="231">
        <v>56.75</v>
      </c>
      <c r="M376" s="231">
        <v>1167.3859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397.45</v>
      </c>
      <c r="D377" s="232">
        <v>397.43333333333334</v>
      </c>
      <c r="E377" s="232">
        <v>394.56666666666666</v>
      </c>
      <c r="F377" s="232">
        <v>391.68333333333334</v>
      </c>
      <c r="G377" s="232">
        <v>388.81666666666666</v>
      </c>
      <c r="H377" s="232">
        <v>400.31666666666666</v>
      </c>
      <c r="I377" s="232">
        <v>403.18333333333334</v>
      </c>
      <c r="J377" s="232">
        <v>406.06666666666666</v>
      </c>
      <c r="K377" s="231">
        <v>400.3</v>
      </c>
      <c r="L377" s="231">
        <v>394.55</v>
      </c>
      <c r="M377" s="231">
        <v>0.96775999999999995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171.9</v>
      </c>
      <c r="D378" s="232">
        <v>172.58333333333334</v>
      </c>
      <c r="E378" s="232">
        <v>169.11666666666667</v>
      </c>
      <c r="F378" s="232">
        <v>166.33333333333334</v>
      </c>
      <c r="G378" s="232">
        <v>162.86666666666667</v>
      </c>
      <c r="H378" s="232">
        <v>175.36666666666667</v>
      </c>
      <c r="I378" s="232">
        <v>178.83333333333331</v>
      </c>
      <c r="J378" s="232">
        <v>181.61666666666667</v>
      </c>
      <c r="K378" s="231">
        <v>176.05</v>
      </c>
      <c r="L378" s="231">
        <v>169.8</v>
      </c>
      <c r="M378" s="231">
        <v>90.94417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123.1</v>
      </c>
      <c r="D379" s="232">
        <v>122.86666666666667</v>
      </c>
      <c r="E379" s="232">
        <v>121.48333333333335</v>
      </c>
      <c r="F379" s="232">
        <v>119.86666666666667</v>
      </c>
      <c r="G379" s="232">
        <v>118.48333333333335</v>
      </c>
      <c r="H379" s="232">
        <v>124.48333333333335</v>
      </c>
      <c r="I379" s="232">
        <v>125.86666666666667</v>
      </c>
      <c r="J379" s="232">
        <v>127.48333333333335</v>
      </c>
      <c r="K379" s="231">
        <v>124.25</v>
      </c>
      <c r="L379" s="231">
        <v>121.25</v>
      </c>
      <c r="M379" s="231">
        <v>69.686639999999997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859.95</v>
      </c>
      <c r="D380" s="232">
        <v>864.33333333333337</v>
      </c>
      <c r="E380" s="232">
        <v>850.66666666666674</v>
      </c>
      <c r="F380" s="232">
        <v>841.38333333333333</v>
      </c>
      <c r="G380" s="232">
        <v>827.7166666666667</v>
      </c>
      <c r="H380" s="232">
        <v>873.61666666666679</v>
      </c>
      <c r="I380" s="232">
        <v>887.28333333333353</v>
      </c>
      <c r="J380" s="232">
        <v>896.56666666666683</v>
      </c>
      <c r="K380" s="231">
        <v>878</v>
      </c>
      <c r="L380" s="231">
        <v>855.05</v>
      </c>
      <c r="M380" s="231">
        <v>2.0242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327.7</v>
      </c>
      <c r="D381" s="232">
        <v>330.26666666666665</v>
      </c>
      <c r="E381" s="232">
        <v>323.93333333333328</v>
      </c>
      <c r="F381" s="232">
        <v>320.16666666666663</v>
      </c>
      <c r="G381" s="232">
        <v>313.83333333333326</v>
      </c>
      <c r="H381" s="232">
        <v>334.0333333333333</v>
      </c>
      <c r="I381" s="232">
        <v>340.36666666666667</v>
      </c>
      <c r="J381" s="232">
        <v>344.13333333333333</v>
      </c>
      <c r="K381" s="231">
        <v>336.6</v>
      </c>
      <c r="L381" s="231">
        <v>326.5</v>
      </c>
      <c r="M381" s="231">
        <v>3.8180200000000002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1099.6500000000001</v>
      </c>
      <c r="D382" s="232">
        <v>1094.6833333333334</v>
      </c>
      <c r="E382" s="232">
        <v>1073.4166666666667</v>
      </c>
      <c r="F382" s="232">
        <v>1047.1833333333334</v>
      </c>
      <c r="G382" s="232">
        <v>1025.9166666666667</v>
      </c>
      <c r="H382" s="232">
        <v>1120.9166666666667</v>
      </c>
      <c r="I382" s="232">
        <v>1142.1833333333332</v>
      </c>
      <c r="J382" s="232">
        <v>1168.4166666666667</v>
      </c>
      <c r="K382" s="231">
        <v>1115.95</v>
      </c>
      <c r="L382" s="231">
        <v>1068.45</v>
      </c>
      <c r="M382" s="231">
        <v>4.7099799999999998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74.45</v>
      </c>
      <c r="D383" s="232">
        <v>75.149999999999991</v>
      </c>
      <c r="E383" s="232">
        <v>72.799999999999983</v>
      </c>
      <c r="F383" s="232">
        <v>71.149999999999991</v>
      </c>
      <c r="G383" s="232">
        <v>68.799999999999983</v>
      </c>
      <c r="H383" s="232">
        <v>76.799999999999983</v>
      </c>
      <c r="I383" s="232">
        <v>79.149999999999977</v>
      </c>
      <c r="J383" s="232">
        <v>80.799999999999983</v>
      </c>
      <c r="K383" s="231">
        <v>77.5</v>
      </c>
      <c r="L383" s="231">
        <v>73.5</v>
      </c>
      <c r="M383" s="231">
        <v>105.87375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177.55</v>
      </c>
      <c r="D384" s="232">
        <v>177.36666666666667</v>
      </c>
      <c r="E384" s="232">
        <v>175.23333333333335</v>
      </c>
      <c r="F384" s="232">
        <v>172.91666666666669</v>
      </c>
      <c r="G384" s="232">
        <v>170.78333333333336</v>
      </c>
      <c r="H384" s="232">
        <v>179.68333333333334</v>
      </c>
      <c r="I384" s="232">
        <v>181.81666666666666</v>
      </c>
      <c r="J384" s="232">
        <v>184.13333333333333</v>
      </c>
      <c r="K384" s="231">
        <v>179.5</v>
      </c>
      <c r="L384" s="231">
        <v>175.05</v>
      </c>
      <c r="M384" s="231">
        <v>12.41061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821.25</v>
      </c>
      <c r="D385" s="232">
        <v>816.2166666666667</v>
      </c>
      <c r="E385" s="232">
        <v>804.53333333333342</v>
      </c>
      <c r="F385" s="232">
        <v>787.81666666666672</v>
      </c>
      <c r="G385" s="232">
        <v>776.13333333333344</v>
      </c>
      <c r="H385" s="232">
        <v>832.93333333333339</v>
      </c>
      <c r="I385" s="232">
        <v>844.61666666666679</v>
      </c>
      <c r="J385" s="232">
        <v>861.33333333333337</v>
      </c>
      <c r="K385" s="231">
        <v>827.9</v>
      </c>
      <c r="L385" s="231">
        <v>799.5</v>
      </c>
      <c r="M385" s="231">
        <v>2.5922499999999999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252.05</v>
      </c>
      <c r="D386" s="232">
        <v>252.98333333333335</v>
      </c>
      <c r="E386" s="232">
        <v>249.4666666666667</v>
      </c>
      <c r="F386" s="232">
        <v>246.88333333333335</v>
      </c>
      <c r="G386" s="232">
        <v>243.3666666666667</v>
      </c>
      <c r="H386" s="232">
        <v>255.56666666666669</v>
      </c>
      <c r="I386" s="232">
        <v>259.08333333333337</v>
      </c>
      <c r="J386" s="232">
        <v>261.66666666666669</v>
      </c>
      <c r="K386" s="231">
        <v>256.5</v>
      </c>
      <c r="L386" s="231">
        <v>250.4</v>
      </c>
      <c r="M386" s="231">
        <v>2.98943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126</v>
      </c>
      <c r="D387" s="232">
        <v>124.53333333333335</v>
      </c>
      <c r="E387" s="232">
        <v>121.56666666666669</v>
      </c>
      <c r="F387" s="232">
        <v>117.13333333333334</v>
      </c>
      <c r="G387" s="232">
        <v>114.16666666666669</v>
      </c>
      <c r="H387" s="232">
        <v>128.9666666666667</v>
      </c>
      <c r="I387" s="232">
        <v>131.93333333333337</v>
      </c>
      <c r="J387" s="232">
        <v>136.3666666666667</v>
      </c>
      <c r="K387" s="231">
        <v>127.5</v>
      </c>
      <c r="L387" s="231">
        <v>120.1</v>
      </c>
      <c r="M387" s="231">
        <v>133.40549999999999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1940.95</v>
      </c>
      <c r="D388" s="232">
        <v>1940.5833333333333</v>
      </c>
      <c r="E388" s="232">
        <v>1924.1666666666665</v>
      </c>
      <c r="F388" s="232">
        <v>1907.3833333333332</v>
      </c>
      <c r="G388" s="232">
        <v>1890.9666666666665</v>
      </c>
      <c r="H388" s="232">
        <v>1957.3666666666666</v>
      </c>
      <c r="I388" s="232">
        <v>1973.7833333333331</v>
      </c>
      <c r="J388" s="232">
        <v>1990.5666666666666</v>
      </c>
      <c r="K388" s="231">
        <v>1957</v>
      </c>
      <c r="L388" s="231">
        <v>1923.8</v>
      </c>
      <c r="M388" s="231">
        <v>5.3940000000000002E-2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47.5</v>
      </c>
      <c r="D389" s="232">
        <v>47.9</v>
      </c>
      <c r="E389" s="232">
        <v>46.199999999999996</v>
      </c>
      <c r="F389" s="232">
        <v>44.9</v>
      </c>
      <c r="G389" s="232">
        <v>43.199999999999996</v>
      </c>
      <c r="H389" s="232">
        <v>49.199999999999996</v>
      </c>
      <c r="I389" s="232">
        <v>50.9</v>
      </c>
      <c r="J389" s="232">
        <v>52.199999999999996</v>
      </c>
      <c r="K389" s="231">
        <v>49.6</v>
      </c>
      <c r="L389" s="231">
        <v>46.6</v>
      </c>
      <c r="M389" s="231">
        <v>48.346890000000002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1505</v>
      </c>
      <c r="D390" s="232">
        <v>1492.7666666666667</v>
      </c>
      <c r="E390" s="232">
        <v>1462.4333333333334</v>
      </c>
      <c r="F390" s="232">
        <v>1419.8666666666668</v>
      </c>
      <c r="G390" s="232">
        <v>1389.5333333333335</v>
      </c>
      <c r="H390" s="232">
        <v>1535.3333333333333</v>
      </c>
      <c r="I390" s="232">
        <v>1565.6666666666667</v>
      </c>
      <c r="J390" s="232">
        <v>1608.2333333333331</v>
      </c>
      <c r="K390" s="231">
        <v>1523.1</v>
      </c>
      <c r="L390" s="231">
        <v>1450.2</v>
      </c>
      <c r="M390" s="231">
        <v>5.6826499999999998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186.1</v>
      </c>
      <c r="D391" s="232">
        <v>185.16666666666666</v>
      </c>
      <c r="E391" s="232">
        <v>180.33333333333331</v>
      </c>
      <c r="F391" s="232">
        <v>174.56666666666666</v>
      </c>
      <c r="G391" s="232">
        <v>169.73333333333332</v>
      </c>
      <c r="H391" s="232">
        <v>190.93333333333331</v>
      </c>
      <c r="I391" s="232">
        <v>195.76666666666662</v>
      </c>
      <c r="J391" s="232">
        <v>201.5333333333333</v>
      </c>
      <c r="K391" s="231">
        <v>190</v>
      </c>
      <c r="L391" s="231">
        <v>179.4</v>
      </c>
      <c r="M391" s="231">
        <v>59.393639999999998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890.4</v>
      </c>
      <c r="D392" s="232">
        <v>891.65</v>
      </c>
      <c r="E392" s="232">
        <v>884.3</v>
      </c>
      <c r="F392" s="232">
        <v>878.19999999999993</v>
      </c>
      <c r="G392" s="232">
        <v>870.84999999999991</v>
      </c>
      <c r="H392" s="232">
        <v>897.75</v>
      </c>
      <c r="I392" s="232">
        <v>905.10000000000014</v>
      </c>
      <c r="J392" s="232">
        <v>911.2</v>
      </c>
      <c r="K392" s="231">
        <v>899</v>
      </c>
      <c r="L392" s="231">
        <v>885.55</v>
      </c>
      <c r="M392" s="231">
        <v>0.45873999999999998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2478.8000000000002</v>
      </c>
      <c r="D393" s="232">
        <v>2470.7999999999997</v>
      </c>
      <c r="E393" s="232">
        <v>2458.5999999999995</v>
      </c>
      <c r="F393" s="232">
        <v>2438.3999999999996</v>
      </c>
      <c r="G393" s="232">
        <v>2426.1999999999994</v>
      </c>
      <c r="H393" s="232">
        <v>2490.9999999999995</v>
      </c>
      <c r="I393" s="232">
        <v>2503.1999999999994</v>
      </c>
      <c r="J393" s="232">
        <v>2523.3999999999996</v>
      </c>
      <c r="K393" s="231">
        <v>2483</v>
      </c>
      <c r="L393" s="231">
        <v>2450.6</v>
      </c>
      <c r="M393" s="231">
        <v>49.615850000000002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114.75</v>
      </c>
      <c r="D394" s="232">
        <v>115.35000000000001</v>
      </c>
      <c r="E394" s="232">
        <v>113.40000000000002</v>
      </c>
      <c r="F394" s="232">
        <v>112.05000000000001</v>
      </c>
      <c r="G394" s="232">
        <v>110.10000000000002</v>
      </c>
      <c r="H394" s="232">
        <v>116.70000000000002</v>
      </c>
      <c r="I394" s="232">
        <v>118.65</v>
      </c>
      <c r="J394" s="232">
        <v>120.00000000000001</v>
      </c>
      <c r="K394" s="231">
        <v>117.3</v>
      </c>
      <c r="L394" s="231">
        <v>114</v>
      </c>
      <c r="M394" s="231">
        <v>4.5112500000000004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721.5</v>
      </c>
      <c r="D395" s="232">
        <v>720.48333333333323</v>
      </c>
      <c r="E395" s="232">
        <v>716.26666666666642</v>
      </c>
      <c r="F395" s="232">
        <v>711.03333333333319</v>
      </c>
      <c r="G395" s="232">
        <v>706.81666666666638</v>
      </c>
      <c r="H395" s="232">
        <v>725.71666666666647</v>
      </c>
      <c r="I395" s="232">
        <v>729.93333333333339</v>
      </c>
      <c r="J395" s="232">
        <v>735.16666666666652</v>
      </c>
      <c r="K395" s="231">
        <v>724.7</v>
      </c>
      <c r="L395" s="231">
        <v>715.25</v>
      </c>
      <c r="M395" s="231">
        <v>0.56738999999999995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1200</v>
      </c>
      <c r="D396" s="232">
        <v>1200.75</v>
      </c>
      <c r="E396" s="232">
        <v>1184.25</v>
      </c>
      <c r="F396" s="232">
        <v>1168.5</v>
      </c>
      <c r="G396" s="232">
        <v>1152</v>
      </c>
      <c r="H396" s="232">
        <v>1216.5</v>
      </c>
      <c r="I396" s="232">
        <v>1233</v>
      </c>
      <c r="J396" s="232">
        <v>1248.75</v>
      </c>
      <c r="K396" s="231">
        <v>1217.25</v>
      </c>
      <c r="L396" s="231">
        <v>1185</v>
      </c>
      <c r="M396" s="231">
        <v>1.43289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766.3</v>
      </c>
      <c r="D397" s="232">
        <v>767.93333333333339</v>
      </c>
      <c r="E397" s="232">
        <v>758.36666666666679</v>
      </c>
      <c r="F397" s="232">
        <v>750.43333333333339</v>
      </c>
      <c r="G397" s="232">
        <v>740.86666666666679</v>
      </c>
      <c r="H397" s="232">
        <v>775.86666666666679</v>
      </c>
      <c r="I397" s="232">
        <v>785.43333333333339</v>
      </c>
      <c r="J397" s="232">
        <v>793.36666666666679</v>
      </c>
      <c r="K397" s="231">
        <v>777.5</v>
      </c>
      <c r="L397" s="231">
        <v>760</v>
      </c>
      <c r="M397" s="231">
        <v>10.831709999999999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1298.45</v>
      </c>
      <c r="D398" s="232">
        <v>1301.1166666666668</v>
      </c>
      <c r="E398" s="232">
        <v>1291.8333333333335</v>
      </c>
      <c r="F398" s="232">
        <v>1285.2166666666667</v>
      </c>
      <c r="G398" s="232">
        <v>1275.9333333333334</v>
      </c>
      <c r="H398" s="232">
        <v>1307.7333333333336</v>
      </c>
      <c r="I398" s="232">
        <v>1317.0166666666669</v>
      </c>
      <c r="J398" s="232">
        <v>1323.6333333333337</v>
      </c>
      <c r="K398" s="231">
        <v>1310.4000000000001</v>
      </c>
      <c r="L398" s="231">
        <v>1294.5</v>
      </c>
      <c r="M398" s="231">
        <v>8.9566700000000008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386.25</v>
      </c>
      <c r="D399" s="232">
        <v>385.91666666666669</v>
      </c>
      <c r="E399" s="232">
        <v>383.83333333333337</v>
      </c>
      <c r="F399" s="232">
        <v>381.41666666666669</v>
      </c>
      <c r="G399" s="232">
        <v>379.33333333333337</v>
      </c>
      <c r="H399" s="232">
        <v>388.33333333333337</v>
      </c>
      <c r="I399" s="232">
        <v>390.41666666666674</v>
      </c>
      <c r="J399" s="232">
        <v>392.83333333333337</v>
      </c>
      <c r="K399" s="231">
        <v>388</v>
      </c>
      <c r="L399" s="231">
        <v>383.5</v>
      </c>
      <c r="M399" s="231">
        <v>0.15412999999999999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33.9</v>
      </c>
      <c r="D400" s="232">
        <v>33.916666666666664</v>
      </c>
      <c r="E400" s="232">
        <v>33.733333333333327</v>
      </c>
      <c r="F400" s="232">
        <v>33.566666666666663</v>
      </c>
      <c r="G400" s="232">
        <v>33.383333333333326</v>
      </c>
      <c r="H400" s="232">
        <v>34.083333333333329</v>
      </c>
      <c r="I400" s="232">
        <v>34.266666666666666</v>
      </c>
      <c r="J400" s="232">
        <v>34.43333333333333</v>
      </c>
      <c r="K400" s="231">
        <v>34.1</v>
      </c>
      <c r="L400" s="231">
        <v>33.75</v>
      </c>
      <c r="M400" s="231">
        <v>25.93233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4563.25</v>
      </c>
      <c r="D401" s="232">
        <v>4595.416666666667</v>
      </c>
      <c r="E401" s="232">
        <v>4517.8333333333339</v>
      </c>
      <c r="F401" s="232">
        <v>4472.416666666667</v>
      </c>
      <c r="G401" s="232">
        <v>4394.8333333333339</v>
      </c>
      <c r="H401" s="232">
        <v>4640.8333333333339</v>
      </c>
      <c r="I401" s="232">
        <v>4718.4166666666679</v>
      </c>
      <c r="J401" s="232">
        <v>4763.8333333333339</v>
      </c>
      <c r="K401" s="231">
        <v>4673</v>
      </c>
      <c r="L401" s="231">
        <v>4550</v>
      </c>
      <c r="M401" s="231">
        <v>0.12081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2188.4499999999998</v>
      </c>
      <c r="D402" s="232">
        <v>2180.25</v>
      </c>
      <c r="E402" s="232">
        <v>2169.35</v>
      </c>
      <c r="F402" s="232">
        <v>2150.25</v>
      </c>
      <c r="G402" s="232">
        <v>2139.35</v>
      </c>
      <c r="H402" s="232">
        <v>2199.35</v>
      </c>
      <c r="I402" s="232">
        <v>2210.2499999999995</v>
      </c>
      <c r="J402" s="232">
        <v>2229.35</v>
      </c>
      <c r="K402" s="231">
        <v>2191.15</v>
      </c>
      <c r="L402" s="231">
        <v>2161.15</v>
      </c>
      <c r="M402" s="231">
        <v>3.3683800000000002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74.2</v>
      </c>
      <c r="D403" s="232">
        <v>74.88333333333334</v>
      </c>
      <c r="E403" s="232">
        <v>72.566666666666677</v>
      </c>
      <c r="F403" s="232">
        <v>70.933333333333337</v>
      </c>
      <c r="G403" s="232">
        <v>68.616666666666674</v>
      </c>
      <c r="H403" s="232">
        <v>76.51666666666668</v>
      </c>
      <c r="I403" s="232">
        <v>78.833333333333343</v>
      </c>
      <c r="J403" s="232">
        <v>80.466666666666683</v>
      </c>
      <c r="K403" s="231">
        <v>77.2</v>
      </c>
      <c r="L403" s="231">
        <v>73.25</v>
      </c>
      <c r="M403" s="231">
        <v>374.22448000000003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5667.55</v>
      </c>
      <c r="D404" s="232">
        <v>5666</v>
      </c>
      <c r="E404" s="232">
        <v>5647.3</v>
      </c>
      <c r="F404" s="232">
        <v>5627.05</v>
      </c>
      <c r="G404" s="232">
        <v>5608.35</v>
      </c>
      <c r="H404" s="232">
        <v>5686.25</v>
      </c>
      <c r="I404" s="232">
        <v>5704.9500000000007</v>
      </c>
      <c r="J404" s="232">
        <v>5725.2</v>
      </c>
      <c r="K404" s="231">
        <v>5684.7</v>
      </c>
      <c r="L404" s="231">
        <v>5645.75</v>
      </c>
      <c r="M404" s="231">
        <v>4.3400000000000001E-2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1293.9000000000001</v>
      </c>
      <c r="D405" s="232">
        <v>1289.3666666666668</v>
      </c>
      <c r="E405" s="232">
        <v>1270.5333333333335</v>
      </c>
      <c r="F405" s="232">
        <v>1247.1666666666667</v>
      </c>
      <c r="G405" s="232">
        <v>1228.3333333333335</v>
      </c>
      <c r="H405" s="232">
        <v>1312.7333333333336</v>
      </c>
      <c r="I405" s="232">
        <v>1331.5666666666666</v>
      </c>
      <c r="J405" s="232">
        <v>1354.9333333333336</v>
      </c>
      <c r="K405" s="231">
        <v>1308.2</v>
      </c>
      <c r="L405" s="231">
        <v>1266</v>
      </c>
      <c r="M405" s="231">
        <v>1.95004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354.3</v>
      </c>
      <c r="D406" s="232">
        <v>357.08333333333331</v>
      </c>
      <c r="E406" s="232">
        <v>351.21666666666664</v>
      </c>
      <c r="F406" s="232">
        <v>348.13333333333333</v>
      </c>
      <c r="G406" s="232">
        <v>342.26666666666665</v>
      </c>
      <c r="H406" s="232">
        <v>360.16666666666663</v>
      </c>
      <c r="I406" s="232">
        <v>366.0333333333333</v>
      </c>
      <c r="J406" s="232">
        <v>369.11666666666662</v>
      </c>
      <c r="K406" s="231">
        <v>362.95</v>
      </c>
      <c r="L406" s="231">
        <v>354</v>
      </c>
      <c r="M406" s="231">
        <v>1.5830200000000001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2700.4</v>
      </c>
      <c r="D407" s="232">
        <v>2715.1</v>
      </c>
      <c r="E407" s="232">
        <v>2680.2999999999997</v>
      </c>
      <c r="F407" s="232">
        <v>2660.2</v>
      </c>
      <c r="G407" s="232">
        <v>2625.3999999999996</v>
      </c>
      <c r="H407" s="232">
        <v>2735.2</v>
      </c>
      <c r="I407" s="232">
        <v>2770</v>
      </c>
      <c r="J407" s="232">
        <v>2790.1</v>
      </c>
      <c r="K407" s="231">
        <v>2749.9</v>
      </c>
      <c r="L407" s="231">
        <v>2695</v>
      </c>
      <c r="M407" s="231">
        <v>0.25539000000000001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481.25</v>
      </c>
      <c r="D408" s="232">
        <v>481.7</v>
      </c>
      <c r="E408" s="232">
        <v>476.54999999999995</v>
      </c>
      <c r="F408" s="232">
        <v>471.84999999999997</v>
      </c>
      <c r="G408" s="232">
        <v>466.69999999999993</v>
      </c>
      <c r="H408" s="232">
        <v>486.4</v>
      </c>
      <c r="I408" s="232">
        <v>491.54999999999995</v>
      </c>
      <c r="J408" s="232">
        <v>496.25</v>
      </c>
      <c r="K408" s="231">
        <v>486.85</v>
      </c>
      <c r="L408" s="231">
        <v>477</v>
      </c>
      <c r="M408" s="231">
        <v>0.56166000000000005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1223.2</v>
      </c>
      <c r="D409" s="232">
        <v>1226.7166666666667</v>
      </c>
      <c r="E409" s="232">
        <v>1211.4833333333333</v>
      </c>
      <c r="F409" s="232">
        <v>1199.7666666666667</v>
      </c>
      <c r="G409" s="232">
        <v>1184.5333333333333</v>
      </c>
      <c r="H409" s="232">
        <v>1238.4333333333334</v>
      </c>
      <c r="I409" s="232">
        <v>1253.666666666667</v>
      </c>
      <c r="J409" s="232">
        <v>1265.3833333333334</v>
      </c>
      <c r="K409" s="231">
        <v>1241.95</v>
      </c>
      <c r="L409" s="231">
        <v>1215</v>
      </c>
      <c r="M409" s="231">
        <v>7.3410000000000003E-2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266.55</v>
      </c>
      <c r="D410" s="232">
        <v>268.53333333333336</v>
      </c>
      <c r="E410" s="232">
        <v>264.01666666666671</v>
      </c>
      <c r="F410" s="232">
        <v>261.48333333333335</v>
      </c>
      <c r="G410" s="232">
        <v>256.9666666666667</v>
      </c>
      <c r="H410" s="232">
        <v>271.06666666666672</v>
      </c>
      <c r="I410" s="232">
        <v>275.58333333333337</v>
      </c>
      <c r="J410" s="232">
        <v>278.11666666666673</v>
      </c>
      <c r="K410" s="231">
        <v>273.05</v>
      </c>
      <c r="L410" s="231">
        <v>266</v>
      </c>
      <c r="M410" s="231">
        <v>0.63248000000000004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142.75</v>
      </c>
      <c r="D411" s="232">
        <v>142.58333333333334</v>
      </c>
      <c r="E411" s="232">
        <v>140.86666666666667</v>
      </c>
      <c r="F411" s="232">
        <v>138.98333333333332</v>
      </c>
      <c r="G411" s="232">
        <v>137.26666666666665</v>
      </c>
      <c r="H411" s="232">
        <v>144.4666666666667</v>
      </c>
      <c r="I411" s="232">
        <v>146.18333333333334</v>
      </c>
      <c r="J411" s="232">
        <v>148.06666666666672</v>
      </c>
      <c r="K411" s="231">
        <v>144.30000000000001</v>
      </c>
      <c r="L411" s="231">
        <v>140.69999999999999</v>
      </c>
      <c r="M411" s="231">
        <v>11.22044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682.95</v>
      </c>
      <c r="D412" s="232">
        <v>680.30000000000007</v>
      </c>
      <c r="E412" s="232">
        <v>674.50000000000011</v>
      </c>
      <c r="F412" s="232">
        <v>666.05000000000007</v>
      </c>
      <c r="G412" s="232">
        <v>660.25000000000011</v>
      </c>
      <c r="H412" s="232">
        <v>688.75000000000011</v>
      </c>
      <c r="I412" s="232">
        <v>694.55000000000007</v>
      </c>
      <c r="J412" s="232">
        <v>703.00000000000011</v>
      </c>
      <c r="K412" s="231">
        <v>686.1</v>
      </c>
      <c r="L412" s="231">
        <v>671.85</v>
      </c>
      <c r="M412" s="231">
        <v>0.19273000000000001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24091.55</v>
      </c>
      <c r="D413" s="232">
        <v>24072.2</v>
      </c>
      <c r="E413" s="232">
        <v>23950</v>
      </c>
      <c r="F413" s="232">
        <v>23808.45</v>
      </c>
      <c r="G413" s="232">
        <v>23686.25</v>
      </c>
      <c r="H413" s="232">
        <v>24213.75</v>
      </c>
      <c r="I413" s="232">
        <v>24335.950000000004</v>
      </c>
      <c r="J413" s="232">
        <v>24477.5</v>
      </c>
      <c r="K413" s="231">
        <v>24194.400000000001</v>
      </c>
      <c r="L413" s="231">
        <v>23930.65</v>
      </c>
      <c r="M413" s="231">
        <v>0.18809999999999999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54.45</v>
      </c>
      <c r="D414" s="232">
        <v>54.483333333333327</v>
      </c>
      <c r="E414" s="232">
        <v>53.816666666666656</v>
      </c>
      <c r="F414" s="232">
        <v>53.18333333333333</v>
      </c>
      <c r="G414" s="232">
        <v>52.516666666666659</v>
      </c>
      <c r="H414" s="232">
        <v>55.116666666666653</v>
      </c>
      <c r="I414" s="232">
        <v>55.783333333333324</v>
      </c>
      <c r="J414" s="232">
        <v>56.41666666666665</v>
      </c>
      <c r="K414" s="231">
        <v>55.15</v>
      </c>
      <c r="L414" s="231">
        <v>53.85</v>
      </c>
      <c r="M414" s="231">
        <v>56.69267</v>
      </c>
      <c r="N414" s="1"/>
      <c r="O414" s="1"/>
    </row>
    <row r="415" spans="1:15" ht="12.75" customHeight="1">
      <c r="A415" s="30">
        <v>405</v>
      </c>
      <c r="B415" t="s">
        <v>882</v>
      </c>
      <c r="C415" s="341">
        <v>1271.6500000000001</v>
      </c>
      <c r="D415" s="342">
        <v>1271.7333333333333</v>
      </c>
      <c r="E415" s="342">
        <v>1262.8166666666666</v>
      </c>
      <c r="F415" s="342">
        <v>1253.9833333333333</v>
      </c>
      <c r="G415" s="342">
        <v>1245.0666666666666</v>
      </c>
      <c r="H415" s="342">
        <v>1280.5666666666666</v>
      </c>
      <c r="I415" s="342">
        <v>1289.4833333333331</v>
      </c>
      <c r="J415" s="342">
        <v>1298.3166666666666</v>
      </c>
      <c r="K415" s="341">
        <v>1280.6500000000001</v>
      </c>
      <c r="L415" s="341">
        <v>1262.9000000000001</v>
      </c>
      <c r="M415" s="341">
        <v>6.3352700000000004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300.5</v>
      </c>
      <c r="D416" s="232">
        <v>302.03333333333336</v>
      </c>
      <c r="E416" s="232">
        <v>296.4666666666667</v>
      </c>
      <c r="F416" s="232">
        <v>292.43333333333334</v>
      </c>
      <c r="G416" s="232">
        <v>286.86666666666667</v>
      </c>
      <c r="H416" s="232">
        <v>306.06666666666672</v>
      </c>
      <c r="I416" s="232">
        <v>311.63333333333344</v>
      </c>
      <c r="J416" s="232">
        <v>315.66666666666674</v>
      </c>
      <c r="K416" s="231">
        <v>307.60000000000002</v>
      </c>
      <c r="L416" s="231">
        <v>298</v>
      </c>
      <c r="M416" s="231">
        <v>1.71404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2945.45</v>
      </c>
      <c r="D417" s="232">
        <v>2968.1999999999994</v>
      </c>
      <c r="E417" s="232">
        <v>2882.4499999999989</v>
      </c>
      <c r="F417" s="232">
        <v>2819.4499999999994</v>
      </c>
      <c r="G417" s="232">
        <v>2733.6999999999989</v>
      </c>
      <c r="H417" s="232">
        <v>3031.1999999999989</v>
      </c>
      <c r="I417" s="232">
        <v>3116.95</v>
      </c>
      <c r="J417" s="232">
        <v>3179.9499999999989</v>
      </c>
      <c r="K417" s="231">
        <v>3053.95</v>
      </c>
      <c r="L417" s="231">
        <v>2905.2</v>
      </c>
      <c r="M417" s="231">
        <v>13.84111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587.85</v>
      </c>
      <c r="D418" s="232">
        <v>587.13333333333333</v>
      </c>
      <c r="E418" s="232">
        <v>581.66666666666663</v>
      </c>
      <c r="F418" s="232">
        <v>575.48333333333335</v>
      </c>
      <c r="G418" s="232">
        <v>570.01666666666665</v>
      </c>
      <c r="H418" s="232">
        <v>593.31666666666661</v>
      </c>
      <c r="I418" s="232">
        <v>598.7833333333333</v>
      </c>
      <c r="J418" s="232">
        <v>604.96666666666658</v>
      </c>
      <c r="K418" s="231">
        <v>592.6</v>
      </c>
      <c r="L418" s="231">
        <v>580.95000000000005</v>
      </c>
      <c r="M418" s="231">
        <v>0.64205999999999996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4282.3999999999996</v>
      </c>
      <c r="D419" s="232">
        <v>4299.4000000000005</v>
      </c>
      <c r="E419" s="232">
        <v>4254.0000000000009</v>
      </c>
      <c r="F419" s="232">
        <v>4225.6000000000004</v>
      </c>
      <c r="G419" s="232">
        <v>4180.2000000000007</v>
      </c>
      <c r="H419" s="232">
        <v>4327.8000000000011</v>
      </c>
      <c r="I419" s="232">
        <v>4373.2000000000007</v>
      </c>
      <c r="J419" s="232">
        <v>4401.6000000000013</v>
      </c>
      <c r="K419" s="231">
        <v>4344.8</v>
      </c>
      <c r="L419" s="231">
        <v>4271</v>
      </c>
      <c r="M419" s="231">
        <v>0.28993000000000002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418.35</v>
      </c>
      <c r="D420" s="232">
        <v>419.08333333333331</v>
      </c>
      <c r="E420" s="232">
        <v>415.36666666666662</v>
      </c>
      <c r="F420" s="232">
        <v>412.38333333333333</v>
      </c>
      <c r="G420" s="232">
        <v>408.66666666666663</v>
      </c>
      <c r="H420" s="232">
        <v>422.06666666666661</v>
      </c>
      <c r="I420" s="232">
        <v>425.7833333333333</v>
      </c>
      <c r="J420" s="232">
        <v>428.76666666666659</v>
      </c>
      <c r="K420" s="231">
        <v>422.8</v>
      </c>
      <c r="L420" s="231">
        <v>416.1</v>
      </c>
      <c r="M420" s="231">
        <v>6.3819600000000003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579.20000000000005</v>
      </c>
      <c r="D421" s="232">
        <v>580.16666666666663</v>
      </c>
      <c r="E421" s="232">
        <v>575.93333333333328</v>
      </c>
      <c r="F421" s="232">
        <v>572.66666666666663</v>
      </c>
      <c r="G421" s="232">
        <v>568.43333333333328</v>
      </c>
      <c r="H421" s="232">
        <v>583.43333333333328</v>
      </c>
      <c r="I421" s="232">
        <v>587.66666666666663</v>
      </c>
      <c r="J421" s="232">
        <v>590.93333333333328</v>
      </c>
      <c r="K421" s="231">
        <v>584.4</v>
      </c>
      <c r="L421" s="231">
        <v>576.9</v>
      </c>
      <c r="M421" s="231">
        <v>0.47965000000000002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565.70000000000005</v>
      </c>
      <c r="D422" s="232">
        <v>567.58333333333337</v>
      </c>
      <c r="E422" s="232">
        <v>560.86666666666679</v>
      </c>
      <c r="F422" s="232">
        <v>556.03333333333342</v>
      </c>
      <c r="G422" s="232">
        <v>549.31666666666683</v>
      </c>
      <c r="H422" s="232">
        <v>572.41666666666674</v>
      </c>
      <c r="I422" s="232">
        <v>579.13333333333321</v>
      </c>
      <c r="J422" s="232">
        <v>583.9666666666667</v>
      </c>
      <c r="K422" s="231">
        <v>574.29999999999995</v>
      </c>
      <c r="L422" s="231">
        <v>562.75</v>
      </c>
      <c r="M422" s="231">
        <v>1.01881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592.95000000000005</v>
      </c>
      <c r="D423" s="232">
        <v>595</v>
      </c>
      <c r="E423" s="232">
        <v>584</v>
      </c>
      <c r="F423" s="232">
        <v>575.04999999999995</v>
      </c>
      <c r="G423" s="232">
        <v>564.04999999999995</v>
      </c>
      <c r="H423" s="232">
        <v>603.95000000000005</v>
      </c>
      <c r="I423" s="232">
        <v>614.95000000000005</v>
      </c>
      <c r="J423" s="232">
        <v>623.90000000000009</v>
      </c>
      <c r="K423" s="231">
        <v>606</v>
      </c>
      <c r="L423" s="231">
        <v>586.04999999999995</v>
      </c>
      <c r="M423" s="231">
        <v>134.61999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87.15</v>
      </c>
      <c r="D424" s="232">
        <v>87.016666666666666</v>
      </c>
      <c r="E424" s="232">
        <v>86.183333333333337</v>
      </c>
      <c r="F424" s="232">
        <v>85.216666666666669</v>
      </c>
      <c r="G424" s="232">
        <v>84.38333333333334</v>
      </c>
      <c r="H424" s="232">
        <v>87.983333333333334</v>
      </c>
      <c r="I424" s="232">
        <v>88.816666666666677</v>
      </c>
      <c r="J424" s="232">
        <v>89.783333333333331</v>
      </c>
      <c r="K424" s="231">
        <v>87.85</v>
      </c>
      <c r="L424" s="231">
        <v>86.05</v>
      </c>
      <c r="M424" s="231">
        <v>125.32647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262.5</v>
      </c>
      <c r="D425" s="232">
        <v>264.18333333333334</v>
      </c>
      <c r="E425" s="232">
        <v>260.31666666666666</v>
      </c>
      <c r="F425" s="232">
        <v>258.13333333333333</v>
      </c>
      <c r="G425" s="232">
        <v>254.26666666666665</v>
      </c>
      <c r="H425" s="232">
        <v>266.36666666666667</v>
      </c>
      <c r="I425" s="232">
        <v>270.23333333333335</v>
      </c>
      <c r="J425" s="232">
        <v>272.41666666666669</v>
      </c>
      <c r="K425" s="231">
        <v>268.05</v>
      </c>
      <c r="L425" s="231">
        <v>262</v>
      </c>
      <c r="M425" s="231">
        <v>1.21072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179.55</v>
      </c>
      <c r="D426" s="232">
        <v>177.1</v>
      </c>
      <c r="E426" s="232">
        <v>173.35</v>
      </c>
      <c r="F426" s="232">
        <v>167.15</v>
      </c>
      <c r="G426" s="232">
        <v>163.4</v>
      </c>
      <c r="H426" s="232">
        <v>183.29999999999998</v>
      </c>
      <c r="I426" s="232">
        <v>187.04999999999998</v>
      </c>
      <c r="J426" s="232">
        <v>193.24999999999997</v>
      </c>
      <c r="K426" s="231">
        <v>180.85</v>
      </c>
      <c r="L426" s="231">
        <v>170.9</v>
      </c>
      <c r="M426" s="231">
        <v>45.070830000000001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388.65</v>
      </c>
      <c r="D427" s="232">
        <v>385.76666666666665</v>
      </c>
      <c r="E427" s="232">
        <v>380.43333333333328</v>
      </c>
      <c r="F427" s="232">
        <v>372.21666666666664</v>
      </c>
      <c r="G427" s="232">
        <v>366.88333333333327</v>
      </c>
      <c r="H427" s="232">
        <v>393.98333333333329</v>
      </c>
      <c r="I427" s="232">
        <v>399.31666666666666</v>
      </c>
      <c r="J427" s="232">
        <v>407.5333333333333</v>
      </c>
      <c r="K427" s="231">
        <v>391.1</v>
      </c>
      <c r="L427" s="231">
        <v>377.55</v>
      </c>
      <c r="M427" s="231">
        <v>0.96611999999999998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481.65</v>
      </c>
      <c r="D428" s="232">
        <v>483.95</v>
      </c>
      <c r="E428" s="232">
        <v>477.84999999999997</v>
      </c>
      <c r="F428" s="232">
        <v>474.04999999999995</v>
      </c>
      <c r="G428" s="232">
        <v>467.94999999999993</v>
      </c>
      <c r="H428" s="232">
        <v>487.75</v>
      </c>
      <c r="I428" s="232">
        <v>493.85</v>
      </c>
      <c r="J428" s="232">
        <v>497.65000000000003</v>
      </c>
      <c r="K428" s="231">
        <v>490.05</v>
      </c>
      <c r="L428" s="231">
        <v>480.15</v>
      </c>
      <c r="M428" s="231">
        <v>0.90802000000000005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209.2</v>
      </c>
      <c r="D429" s="232">
        <v>209.79999999999998</v>
      </c>
      <c r="E429" s="232">
        <v>205.74999999999997</v>
      </c>
      <c r="F429" s="232">
        <v>202.29999999999998</v>
      </c>
      <c r="G429" s="232">
        <v>198.24999999999997</v>
      </c>
      <c r="H429" s="232">
        <v>213.24999999999997</v>
      </c>
      <c r="I429" s="232">
        <v>217.29999999999998</v>
      </c>
      <c r="J429" s="232">
        <v>220.74999999999997</v>
      </c>
      <c r="K429" s="231">
        <v>213.85</v>
      </c>
      <c r="L429" s="231">
        <v>206.35</v>
      </c>
      <c r="M429" s="231">
        <v>11.40019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1032.7</v>
      </c>
      <c r="D430" s="232">
        <v>1031.8333333333333</v>
      </c>
      <c r="E430" s="232">
        <v>1027.6666666666665</v>
      </c>
      <c r="F430" s="232">
        <v>1022.6333333333332</v>
      </c>
      <c r="G430" s="232">
        <v>1018.4666666666665</v>
      </c>
      <c r="H430" s="232">
        <v>1036.8666666666666</v>
      </c>
      <c r="I430" s="232">
        <v>1041.0333333333331</v>
      </c>
      <c r="J430" s="232">
        <v>1046.0666666666666</v>
      </c>
      <c r="K430" s="231">
        <v>1036</v>
      </c>
      <c r="L430" s="231">
        <v>1026.8</v>
      </c>
      <c r="M430" s="231">
        <v>12.45848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483.3</v>
      </c>
      <c r="D431" s="232">
        <v>482.16666666666669</v>
      </c>
      <c r="E431" s="232">
        <v>479.83333333333337</v>
      </c>
      <c r="F431" s="232">
        <v>476.36666666666667</v>
      </c>
      <c r="G431" s="232">
        <v>474.03333333333336</v>
      </c>
      <c r="H431" s="232">
        <v>485.63333333333338</v>
      </c>
      <c r="I431" s="232">
        <v>487.96666666666675</v>
      </c>
      <c r="J431" s="232">
        <v>491.43333333333339</v>
      </c>
      <c r="K431" s="231">
        <v>484.5</v>
      </c>
      <c r="L431" s="231">
        <v>478.7</v>
      </c>
      <c r="M431" s="231">
        <v>3.2427999999999999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2319.65</v>
      </c>
      <c r="D432" s="232">
        <v>2318.3333333333335</v>
      </c>
      <c r="E432" s="232">
        <v>2306.7166666666672</v>
      </c>
      <c r="F432" s="232">
        <v>2293.7833333333338</v>
      </c>
      <c r="G432" s="232">
        <v>2282.1666666666674</v>
      </c>
      <c r="H432" s="232">
        <v>2331.2666666666669</v>
      </c>
      <c r="I432" s="232">
        <v>2342.8833333333328</v>
      </c>
      <c r="J432" s="232">
        <v>2355.8166666666666</v>
      </c>
      <c r="K432" s="231">
        <v>2329.9499999999998</v>
      </c>
      <c r="L432" s="231">
        <v>2305.4</v>
      </c>
      <c r="M432" s="231">
        <v>3.1629999999999998E-2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961.85</v>
      </c>
      <c r="D433" s="232">
        <v>964.2833333333333</v>
      </c>
      <c r="E433" s="232">
        <v>956.56666666666661</v>
      </c>
      <c r="F433" s="232">
        <v>951.2833333333333</v>
      </c>
      <c r="G433" s="232">
        <v>943.56666666666661</v>
      </c>
      <c r="H433" s="232">
        <v>969.56666666666661</v>
      </c>
      <c r="I433" s="232">
        <v>977.2833333333333</v>
      </c>
      <c r="J433" s="232">
        <v>982.56666666666661</v>
      </c>
      <c r="K433" s="231">
        <v>972</v>
      </c>
      <c r="L433" s="231">
        <v>959</v>
      </c>
      <c r="M433" s="231">
        <v>4.6363500000000002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371.7</v>
      </c>
      <c r="D434" s="232">
        <v>369.33333333333331</v>
      </c>
      <c r="E434" s="232">
        <v>363.66666666666663</v>
      </c>
      <c r="F434" s="232">
        <v>355.63333333333333</v>
      </c>
      <c r="G434" s="232">
        <v>349.96666666666664</v>
      </c>
      <c r="H434" s="232">
        <v>377.36666666666662</v>
      </c>
      <c r="I434" s="232">
        <v>383.03333333333325</v>
      </c>
      <c r="J434" s="232">
        <v>391.06666666666661</v>
      </c>
      <c r="K434" s="231">
        <v>375</v>
      </c>
      <c r="L434" s="231">
        <v>361.3</v>
      </c>
      <c r="M434" s="231">
        <v>5.8723900000000002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328.8</v>
      </c>
      <c r="D435" s="232">
        <v>331.65000000000003</v>
      </c>
      <c r="E435" s="232">
        <v>325.60000000000008</v>
      </c>
      <c r="F435" s="232">
        <v>322.40000000000003</v>
      </c>
      <c r="G435" s="232">
        <v>316.35000000000008</v>
      </c>
      <c r="H435" s="232">
        <v>334.85000000000008</v>
      </c>
      <c r="I435" s="232">
        <v>340.90000000000003</v>
      </c>
      <c r="J435" s="232">
        <v>344.10000000000008</v>
      </c>
      <c r="K435" s="231">
        <v>337.7</v>
      </c>
      <c r="L435" s="231">
        <v>328.45</v>
      </c>
      <c r="M435" s="231">
        <v>0.93640000000000001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2403.1999999999998</v>
      </c>
      <c r="D436" s="232">
        <v>2411.2000000000003</v>
      </c>
      <c r="E436" s="232">
        <v>2386.0000000000005</v>
      </c>
      <c r="F436" s="232">
        <v>2368.8000000000002</v>
      </c>
      <c r="G436" s="232">
        <v>2343.6000000000004</v>
      </c>
      <c r="H436" s="232">
        <v>2428.4000000000005</v>
      </c>
      <c r="I436" s="232">
        <v>2453.6000000000004</v>
      </c>
      <c r="J436" s="232">
        <v>2470.8000000000006</v>
      </c>
      <c r="K436" s="231">
        <v>2436.4</v>
      </c>
      <c r="L436" s="231">
        <v>2394</v>
      </c>
      <c r="M436" s="231">
        <v>0.26558999999999999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495.2</v>
      </c>
      <c r="D437" s="232">
        <v>494.0333333333333</v>
      </c>
      <c r="E437" s="232">
        <v>492.01666666666659</v>
      </c>
      <c r="F437" s="232">
        <v>488.83333333333331</v>
      </c>
      <c r="G437" s="232">
        <v>486.81666666666661</v>
      </c>
      <c r="H437" s="232">
        <v>497.21666666666658</v>
      </c>
      <c r="I437" s="232">
        <v>499.23333333333323</v>
      </c>
      <c r="J437" s="232">
        <v>502.41666666666657</v>
      </c>
      <c r="K437" s="231">
        <v>496.05</v>
      </c>
      <c r="L437" s="231">
        <v>490.85</v>
      </c>
      <c r="M437" s="231">
        <v>0.88873000000000002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10</v>
      </c>
      <c r="D438" s="232">
        <v>9.9833333333333343</v>
      </c>
      <c r="E438" s="232">
        <v>9.9166666666666679</v>
      </c>
      <c r="F438" s="232">
        <v>9.8333333333333339</v>
      </c>
      <c r="G438" s="232">
        <v>9.7666666666666675</v>
      </c>
      <c r="H438" s="232">
        <v>10.066666666666668</v>
      </c>
      <c r="I438" s="232">
        <v>10.133333333333335</v>
      </c>
      <c r="J438" s="232">
        <v>10.216666666666669</v>
      </c>
      <c r="K438" s="231">
        <v>10.050000000000001</v>
      </c>
      <c r="L438" s="231">
        <v>9.9</v>
      </c>
      <c r="M438" s="231">
        <v>466.26799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327.55</v>
      </c>
      <c r="D439" s="232">
        <v>325.61666666666662</v>
      </c>
      <c r="E439" s="232">
        <v>322.23333333333323</v>
      </c>
      <c r="F439" s="232">
        <v>316.91666666666663</v>
      </c>
      <c r="G439" s="232">
        <v>313.53333333333325</v>
      </c>
      <c r="H439" s="232">
        <v>330.93333333333322</v>
      </c>
      <c r="I439" s="232">
        <v>334.31666666666655</v>
      </c>
      <c r="J439" s="232">
        <v>339.63333333333321</v>
      </c>
      <c r="K439" s="231">
        <v>329</v>
      </c>
      <c r="L439" s="231">
        <v>320.3</v>
      </c>
      <c r="M439" s="231">
        <v>2.6107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953.95</v>
      </c>
      <c r="D440" s="232">
        <v>957.44999999999993</v>
      </c>
      <c r="E440" s="232">
        <v>944.84999999999991</v>
      </c>
      <c r="F440" s="232">
        <v>935.75</v>
      </c>
      <c r="G440" s="232">
        <v>923.15</v>
      </c>
      <c r="H440" s="232">
        <v>966.54999999999984</v>
      </c>
      <c r="I440" s="232">
        <v>979.15</v>
      </c>
      <c r="J440" s="232">
        <v>988.24999999999977</v>
      </c>
      <c r="K440" s="231">
        <v>970.05</v>
      </c>
      <c r="L440" s="231">
        <v>948.35</v>
      </c>
      <c r="M440" s="231">
        <v>0.24168999999999999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603.95000000000005</v>
      </c>
      <c r="D441" s="232">
        <v>605.75</v>
      </c>
      <c r="E441" s="232">
        <v>598.5</v>
      </c>
      <c r="F441" s="232">
        <v>593.04999999999995</v>
      </c>
      <c r="G441" s="232">
        <v>585.79999999999995</v>
      </c>
      <c r="H441" s="232">
        <v>611.20000000000005</v>
      </c>
      <c r="I441" s="232">
        <v>618.45000000000005</v>
      </c>
      <c r="J441" s="232">
        <v>623.90000000000009</v>
      </c>
      <c r="K441" s="231">
        <v>613</v>
      </c>
      <c r="L441" s="231">
        <v>600.29999999999995</v>
      </c>
      <c r="M441" s="231">
        <v>6.3918499999999998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1840.15</v>
      </c>
      <c r="D442" s="232">
        <v>1835.2333333333333</v>
      </c>
      <c r="E442" s="232">
        <v>1814.9166666666667</v>
      </c>
      <c r="F442" s="232">
        <v>1789.6833333333334</v>
      </c>
      <c r="G442" s="232">
        <v>1769.3666666666668</v>
      </c>
      <c r="H442" s="232">
        <v>1860.4666666666667</v>
      </c>
      <c r="I442" s="232">
        <v>1880.7833333333333</v>
      </c>
      <c r="J442" s="232">
        <v>1906.0166666666667</v>
      </c>
      <c r="K442" s="231">
        <v>1855.55</v>
      </c>
      <c r="L442" s="231">
        <v>1810</v>
      </c>
      <c r="M442" s="231">
        <v>8.7529999999999997E-2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500</v>
      </c>
      <c r="D443" s="232">
        <v>498.08333333333331</v>
      </c>
      <c r="E443" s="232">
        <v>492.86666666666662</v>
      </c>
      <c r="F443" s="232">
        <v>485.73333333333329</v>
      </c>
      <c r="G443" s="232">
        <v>480.51666666666659</v>
      </c>
      <c r="H443" s="232">
        <v>505.21666666666664</v>
      </c>
      <c r="I443" s="232">
        <v>510.43333333333334</v>
      </c>
      <c r="J443" s="232">
        <v>517.56666666666661</v>
      </c>
      <c r="K443" s="231">
        <v>503.3</v>
      </c>
      <c r="L443" s="231">
        <v>490.95</v>
      </c>
      <c r="M443" s="231">
        <v>0.12806999999999999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787.8</v>
      </c>
      <c r="D444" s="232">
        <v>789.41666666666663</v>
      </c>
      <c r="E444" s="232">
        <v>783.83333333333326</v>
      </c>
      <c r="F444" s="232">
        <v>779.86666666666667</v>
      </c>
      <c r="G444" s="232">
        <v>774.2833333333333</v>
      </c>
      <c r="H444" s="232">
        <v>793.38333333333321</v>
      </c>
      <c r="I444" s="232">
        <v>798.96666666666647</v>
      </c>
      <c r="J444" s="232">
        <v>802.93333333333317</v>
      </c>
      <c r="K444" s="231">
        <v>795</v>
      </c>
      <c r="L444" s="231">
        <v>785.45</v>
      </c>
      <c r="M444" s="231">
        <v>2.97119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36.450000000000003</v>
      </c>
      <c r="D445" s="232">
        <v>36.533333333333331</v>
      </c>
      <c r="E445" s="232">
        <v>35.766666666666666</v>
      </c>
      <c r="F445" s="232">
        <v>35.083333333333336</v>
      </c>
      <c r="G445" s="232">
        <v>34.31666666666667</v>
      </c>
      <c r="H445" s="232">
        <v>37.216666666666661</v>
      </c>
      <c r="I445" s="232">
        <v>37.983333333333327</v>
      </c>
      <c r="J445" s="232">
        <v>38.666666666666657</v>
      </c>
      <c r="K445" s="231">
        <v>37.299999999999997</v>
      </c>
      <c r="L445" s="231">
        <v>35.85</v>
      </c>
      <c r="M445" s="231">
        <v>74.563680000000005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986.65</v>
      </c>
      <c r="D446" s="232">
        <v>991.06666666666661</v>
      </c>
      <c r="E446" s="232">
        <v>973.13333333333321</v>
      </c>
      <c r="F446" s="232">
        <v>959.61666666666656</v>
      </c>
      <c r="G446" s="232">
        <v>941.68333333333317</v>
      </c>
      <c r="H446" s="232">
        <v>1004.5833333333333</v>
      </c>
      <c r="I446" s="232">
        <v>1022.5166666666667</v>
      </c>
      <c r="J446" s="232">
        <v>1036.0333333333333</v>
      </c>
      <c r="K446" s="231">
        <v>1009</v>
      </c>
      <c r="L446" s="231">
        <v>977.55</v>
      </c>
      <c r="M446" s="231">
        <v>30.490069999999999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704.6</v>
      </c>
      <c r="D447" s="232">
        <v>708.33333333333337</v>
      </c>
      <c r="E447" s="232">
        <v>697.66666666666674</v>
      </c>
      <c r="F447" s="232">
        <v>690.73333333333335</v>
      </c>
      <c r="G447" s="232">
        <v>680.06666666666672</v>
      </c>
      <c r="H447" s="232">
        <v>715.26666666666677</v>
      </c>
      <c r="I447" s="232">
        <v>725.93333333333351</v>
      </c>
      <c r="J447" s="232">
        <v>732.86666666666679</v>
      </c>
      <c r="K447" s="231">
        <v>719</v>
      </c>
      <c r="L447" s="231">
        <v>701.4</v>
      </c>
      <c r="M447" s="231">
        <v>1.7366600000000001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987.2</v>
      </c>
      <c r="D448" s="232">
        <v>982.23333333333323</v>
      </c>
      <c r="E448" s="232">
        <v>975.31666666666649</v>
      </c>
      <c r="F448" s="232">
        <v>963.43333333333328</v>
      </c>
      <c r="G448" s="232">
        <v>956.51666666666654</v>
      </c>
      <c r="H448" s="232">
        <v>994.11666666666645</v>
      </c>
      <c r="I448" s="232">
        <v>1001.0333333333332</v>
      </c>
      <c r="J448" s="232">
        <v>1012.9166666666664</v>
      </c>
      <c r="K448" s="231">
        <v>989.15</v>
      </c>
      <c r="L448" s="231">
        <v>970.35</v>
      </c>
      <c r="M448" s="231">
        <v>8.8582999999999998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215.4</v>
      </c>
      <c r="D449" s="232">
        <v>215.15</v>
      </c>
      <c r="E449" s="232">
        <v>214.15</v>
      </c>
      <c r="F449" s="232">
        <v>212.9</v>
      </c>
      <c r="G449" s="232">
        <v>211.9</v>
      </c>
      <c r="H449" s="232">
        <v>216.4</v>
      </c>
      <c r="I449" s="232">
        <v>217.4</v>
      </c>
      <c r="J449" s="232">
        <v>218.65</v>
      </c>
      <c r="K449" s="231">
        <v>216.15</v>
      </c>
      <c r="L449" s="231">
        <v>213.9</v>
      </c>
      <c r="M449" s="231">
        <v>1.91045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1397.65</v>
      </c>
      <c r="D450" s="232">
        <v>1388.2333333333333</v>
      </c>
      <c r="E450" s="232">
        <v>1373.4666666666667</v>
      </c>
      <c r="F450" s="232">
        <v>1349.2833333333333</v>
      </c>
      <c r="G450" s="232">
        <v>1334.5166666666667</v>
      </c>
      <c r="H450" s="232">
        <v>1412.4166666666667</v>
      </c>
      <c r="I450" s="232">
        <v>1427.1833333333336</v>
      </c>
      <c r="J450" s="232">
        <v>1451.3666666666668</v>
      </c>
      <c r="K450" s="231">
        <v>1403</v>
      </c>
      <c r="L450" s="231">
        <v>1364.05</v>
      </c>
      <c r="M450" s="231">
        <v>7.2447299999999997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3378.4</v>
      </c>
      <c r="D451" s="232">
        <v>3360.4</v>
      </c>
      <c r="E451" s="232">
        <v>3339</v>
      </c>
      <c r="F451" s="232">
        <v>3299.6</v>
      </c>
      <c r="G451" s="232">
        <v>3278.2</v>
      </c>
      <c r="H451" s="232">
        <v>3399.8</v>
      </c>
      <c r="I451" s="232">
        <v>3421.2000000000007</v>
      </c>
      <c r="J451" s="232">
        <v>3460.6000000000004</v>
      </c>
      <c r="K451" s="231">
        <v>3381.8</v>
      </c>
      <c r="L451" s="231">
        <v>3321</v>
      </c>
      <c r="M451" s="231">
        <v>16.88475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750.05</v>
      </c>
      <c r="D452" s="232">
        <v>748.15</v>
      </c>
      <c r="E452" s="232">
        <v>743.5</v>
      </c>
      <c r="F452" s="232">
        <v>736.95</v>
      </c>
      <c r="G452" s="232">
        <v>732.30000000000007</v>
      </c>
      <c r="H452" s="232">
        <v>754.69999999999993</v>
      </c>
      <c r="I452" s="232">
        <v>759.3499999999998</v>
      </c>
      <c r="J452" s="232">
        <v>765.89999999999986</v>
      </c>
      <c r="K452" s="231">
        <v>752.8</v>
      </c>
      <c r="L452" s="231">
        <v>741.6</v>
      </c>
      <c r="M452" s="231">
        <v>14.27736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6254.75</v>
      </c>
      <c r="D453" s="232">
        <v>6253.25</v>
      </c>
      <c r="E453" s="232">
        <v>6226.5</v>
      </c>
      <c r="F453" s="232">
        <v>6198.25</v>
      </c>
      <c r="G453" s="232">
        <v>6171.5</v>
      </c>
      <c r="H453" s="232">
        <v>6281.5</v>
      </c>
      <c r="I453" s="232">
        <v>6308.25</v>
      </c>
      <c r="J453" s="232">
        <v>6336.5</v>
      </c>
      <c r="K453" s="231">
        <v>6280</v>
      </c>
      <c r="L453" s="231">
        <v>6225</v>
      </c>
      <c r="M453" s="231">
        <v>0.58291000000000004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2314.5</v>
      </c>
      <c r="D454" s="232">
        <v>2320.4</v>
      </c>
      <c r="E454" s="232">
        <v>2286.8000000000002</v>
      </c>
      <c r="F454" s="232">
        <v>2259.1</v>
      </c>
      <c r="G454" s="232">
        <v>2225.5</v>
      </c>
      <c r="H454" s="232">
        <v>2348.1000000000004</v>
      </c>
      <c r="I454" s="232">
        <v>2381.6999999999998</v>
      </c>
      <c r="J454" s="232">
        <v>2409.4000000000005</v>
      </c>
      <c r="K454" s="231">
        <v>2354</v>
      </c>
      <c r="L454" s="231">
        <v>2292.6999999999998</v>
      </c>
      <c r="M454" s="231">
        <v>0.53183000000000002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213.2</v>
      </c>
      <c r="D455" s="232">
        <v>214.26666666666665</v>
      </c>
      <c r="E455" s="232">
        <v>211.08333333333331</v>
      </c>
      <c r="F455" s="232">
        <v>208.96666666666667</v>
      </c>
      <c r="G455" s="232">
        <v>205.78333333333333</v>
      </c>
      <c r="H455" s="232">
        <v>216.3833333333333</v>
      </c>
      <c r="I455" s="232">
        <v>219.56666666666663</v>
      </c>
      <c r="J455" s="232">
        <v>221.68333333333328</v>
      </c>
      <c r="K455" s="231">
        <v>217.45</v>
      </c>
      <c r="L455" s="231">
        <v>212.15</v>
      </c>
      <c r="M455" s="231">
        <v>14.84449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415.3</v>
      </c>
      <c r="D456" s="232">
        <v>415.75</v>
      </c>
      <c r="E456" s="232">
        <v>412.05</v>
      </c>
      <c r="F456" s="232">
        <v>408.8</v>
      </c>
      <c r="G456" s="232">
        <v>405.1</v>
      </c>
      <c r="H456" s="232">
        <v>419</v>
      </c>
      <c r="I456" s="232">
        <v>422.70000000000005</v>
      </c>
      <c r="J456" s="232">
        <v>425.95</v>
      </c>
      <c r="K456" s="231">
        <v>419.45</v>
      </c>
      <c r="L456" s="231">
        <v>412.5</v>
      </c>
      <c r="M456" s="231">
        <v>123.37969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207.7</v>
      </c>
      <c r="D457" s="232">
        <v>207.4</v>
      </c>
      <c r="E457" s="232">
        <v>206.3</v>
      </c>
      <c r="F457" s="232">
        <v>204.9</v>
      </c>
      <c r="G457" s="232">
        <v>203.8</v>
      </c>
      <c r="H457" s="232">
        <v>208.8</v>
      </c>
      <c r="I457" s="232">
        <v>209.89999999999998</v>
      </c>
      <c r="J457" s="232">
        <v>211.3</v>
      </c>
      <c r="K457" s="231">
        <v>208.5</v>
      </c>
      <c r="L457" s="231">
        <v>206</v>
      </c>
      <c r="M457" s="231">
        <v>56.760869999999997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119.35</v>
      </c>
      <c r="D458" s="232">
        <v>119.08333333333333</v>
      </c>
      <c r="E458" s="232">
        <v>118.26666666666665</v>
      </c>
      <c r="F458" s="232">
        <v>117.18333333333332</v>
      </c>
      <c r="G458" s="232">
        <v>116.36666666666665</v>
      </c>
      <c r="H458" s="232">
        <v>120.16666666666666</v>
      </c>
      <c r="I458" s="232">
        <v>120.98333333333335</v>
      </c>
      <c r="J458" s="232">
        <v>122.06666666666666</v>
      </c>
      <c r="K458" s="231">
        <v>119.9</v>
      </c>
      <c r="L458" s="231">
        <v>118</v>
      </c>
      <c r="M458" s="231">
        <v>278.80531000000002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83.25</v>
      </c>
      <c r="D459" s="232">
        <v>83.466666666666654</v>
      </c>
      <c r="E459" s="232">
        <v>82.233333333333306</v>
      </c>
      <c r="F459" s="232">
        <v>81.216666666666654</v>
      </c>
      <c r="G459" s="232">
        <v>79.983333333333306</v>
      </c>
      <c r="H459" s="232">
        <v>84.483333333333306</v>
      </c>
      <c r="I459" s="232">
        <v>85.716666666666654</v>
      </c>
      <c r="J459" s="232">
        <v>86.733333333333306</v>
      </c>
      <c r="K459" s="231">
        <v>84.7</v>
      </c>
      <c r="L459" s="231">
        <v>82.45</v>
      </c>
      <c r="M459" s="231">
        <v>10.408110000000001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2455.15</v>
      </c>
      <c r="D460" s="232">
        <v>2465.4833333333336</v>
      </c>
      <c r="E460" s="232">
        <v>2434.666666666667</v>
      </c>
      <c r="F460" s="232">
        <v>2414.1833333333334</v>
      </c>
      <c r="G460" s="232">
        <v>2383.3666666666668</v>
      </c>
      <c r="H460" s="232">
        <v>2485.9666666666672</v>
      </c>
      <c r="I460" s="232">
        <v>2516.7833333333338</v>
      </c>
      <c r="J460" s="232">
        <v>2537.2666666666673</v>
      </c>
      <c r="K460" s="231">
        <v>2496.3000000000002</v>
      </c>
      <c r="L460" s="231">
        <v>2445</v>
      </c>
      <c r="M460" s="231">
        <v>3.986E-2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1046.05</v>
      </c>
      <c r="D461" s="232">
        <v>1042.3166666666668</v>
      </c>
      <c r="E461" s="232">
        <v>1034.6333333333337</v>
      </c>
      <c r="F461" s="232">
        <v>1023.2166666666669</v>
      </c>
      <c r="G461" s="232">
        <v>1015.5333333333338</v>
      </c>
      <c r="H461" s="232">
        <v>1053.7333333333336</v>
      </c>
      <c r="I461" s="232">
        <v>1061.4166666666665</v>
      </c>
      <c r="J461" s="232">
        <v>1072.8333333333335</v>
      </c>
      <c r="K461" s="231">
        <v>1050</v>
      </c>
      <c r="L461" s="231">
        <v>1030.9000000000001</v>
      </c>
      <c r="M461" s="231">
        <v>24.668759999999999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558.20000000000005</v>
      </c>
      <c r="D462" s="232">
        <v>561.7166666666667</v>
      </c>
      <c r="E462" s="232">
        <v>552.48333333333335</v>
      </c>
      <c r="F462" s="232">
        <v>546.76666666666665</v>
      </c>
      <c r="G462" s="232">
        <v>537.5333333333333</v>
      </c>
      <c r="H462" s="232">
        <v>567.43333333333339</v>
      </c>
      <c r="I462" s="232">
        <v>576.66666666666674</v>
      </c>
      <c r="J462" s="232">
        <v>582.38333333333344</v>
      </c>
      <c r="K462" s="231">
        <v>570.95000000000005</v>
      </c>
      <c r="L462" s="231">
        <v>556</v>
      </c>
      <c r="M462" s="231">
        <v>3.10608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125.35</v>
      </c>
      <c r="D463" s="232">
        <v>126.3</v>
      </c>
      <c r="E463" s="232">
        <v>123.75</v>
      </c>
      <c r="F463" s="232">
        <v>122.15</v>
      </c>
      <c r="G463" s="232">
        <v>119.60000000000001</v>
      </c>
      <c r="H463" s="232">
        <v>127.89999999999999</v>
      </c>
      <c r="I463" s="232">
        <v>130.44999999999999</v>
      </c>
      <c r="J463" s="232">
        <v>132.04999999999998</v>
      </c>
      <c r="K463" s="231">
        <v>128.85</v>
      </c>
      <c r="L463" s="231">
        <v>124.7</v>
      </c>
      <c r="M463" s="231">
        <v>9.5076000000000001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712.2</v>
      </c>
      <c r="D464" s="232">
        <v>711.75</v>
      </c>
      <c r="E464" s="232">
        <v>707.7</v>
      </c>
      <c r="F464" s="232">
        <v>703.2</v>
      </c>
      <c r="G464" s="232">
        <v>699.15000000000009</v>
      </c>
      <c r="H464" s="232">
        <v>716.25</v>
      </c>
      <c r="I464" s="232">
        <v>720.3</v>
      </c>
      <c r="J464" s="232">
        <v>724.8</v>
      </c>
      <c r="K464" s="231">
        <v>715.8</v>
      </c>
      <c r="L464" s="231">
        <v>707.25</v>
      </c>
      <c r="M464" s="231">
        <v>0.77842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1967.8</v>
      </c>
      <c r="D465" s="232">
        <v>1970.2</v>
      </c>
      <c r="E465" s="232">
        <v>1956.15</v>
      </c>
      <c r="F465" s="232">
        <v>1944.5</v>
      </c>
      <c r="G465" s="232">
        <v>1930.45</v>
      </c>
      <c r="H465" s="232">
        <v>1981.8500000000001</v>
      </c>
      <c r="I465" s="232">
        <v>1995.8999999999999</v>
      </c>
      <c r="J465" s="232">
        <v>2007.5500000000002</v>
      </c>
      <c r="K465" s="231">
        <v>1984.25</v>
      </c>
      <c r="L465" s="231">
        <v>1958.55</v>
      </c>
      <c r="M465" s="231">
        <v>0.21923000000000001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560.15</v>
      </c>
      <c r="D466" s="232">
        <v>561.66666666666663</v>
      </c>
      <c r="E466" s="232">
        <v>557.48333333333323</v>
      </c>
      <c r="F466" s="232">
        <v>554.81666666666661</v>
      </c>
      <c r="G466" s="232">
        <v>550.63333333333321</v>
      </c>
      <c r="H466" s="232">
        <v>564.33333333333326</v>
      </c>
      <c r="I466" s="232">
        <v>568.51666666666665</v>
      </c>
      <c r="J466" s="232">
        <v>571.18333333333328</v>
      </c>
      <c r="K466" s="231">
        <v>565.85</v>
      </c>
      <c r="L466" s="231">
        <v>559</v>
      </c>
      <c r="M466" s="231">
        <v>0.46061999999999997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3151.15</v>
      </c>
      <c r="D467" s="232">
        <v>3142.0499999999997</v>
      </c>
      <c r="E467" s="232">
        <v>3114.0999999999995</v>
      </c>
      <c r="F467" s="232">
        <v>3077.0499999999997</v>
      </c>
      <c r="G467" s="232">
        <v>3049.0999999999995</v>
      </c>
      <c r="H467" s="232">
        <v>3179.0999999999995</v>
      </c>
      <c r="I467" s="232">
        <v>3207.0499999999993</v>
      </c>
      <c r="J467" s="232">
        <v>3244.0999999999995</v>
      </c>
      <c r="K467" s="231">
        <v>3170</v>
      </c>
      <c r="L467" s="231">
        <v>3105</v>
      </c>
      <c r="M467" s="231">
        <v>0.58962000000000003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2407.9499999999998</v>
      </c>
      <c r="D468" s="232">
        <v>2403.9500000000003</v>
      </c>
      <c r="E468" s="232">
        <v>2390.0000000000005</v>
      </c>
      <c r="F468" s="232">
        <v>2372.0500000000002</v>
      </c>
      <c r="G468" s="232">
        <v>2358.1000000000004</v>
      </c>
      <c r="H468" s="232">
        <v>2421.9000000000005</v>
      </c>
      <c r="I468" s="232">
        <v>2435.8500000000004</v>
      </c>
      <c r="J468" s="232">
        <v>2453.8000000000006</v>
      </c>
      <c r="K468" s="231">
        <v>2417.9</v>
      </c>
      <c r="L468" s="231">
        <v>2386</v>
      </c>
      <c r="M468" s="231">
        <v>9.2613699999999994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1585.55</v>
      </c>
      <c r="D469" s="232">
        <v>1583.2166666666665</v>
      </c>
      <c r="E469" s="232">
        <v>1571.4833333333329</v>
      </c>
      <c r="F469" s="232">
        <v>1557.4166666666665</v>
      </c>
      <c r="G469" s="232">
        <v>1545.6833333333329</v>
      </c>
      <c r="H469" s="232">
        <v>1597.2833333333328</v>
      </c>
      <c r="I469" s="232">
        <v>1609.0166666666664</v>
      </c>
      <c r="J469" s="232">
        <v>1623.0833333333328</v>
      </c>
      <c r="K469" s="231">
        <v>1594.95</v>
      </c>
      <c r="L469" s="231">
        <v>1569.15</v>
      </c>
      <c r="M469" s="231">
        <v>2.2711399999999999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482.55</v>
      </c>
      <c r="D470" s="232">
        <v>480.88333333333338</v>
      </c>
      <c r="E470" s="232">
        <v>476.86666666666679</v>
      </c>
      <c r="F470" s="232">
        <v>471.18333333333339</v>
      </c>
      <c r="G470" s="232">
        <v>467.1666666666668</v>
      </c>
      <c r="H470" s="232">
        <v>486.56666666666678</v>
      </c>
      <c r="I470" s="232">
        <v>490.58333333333331</v>
      </c>
      <c r="J470" s="232">
        <v>496.26666666666677</v>
      </c>
      <c r="K470" s="231">
        <v>484.9</v>
      </c>
      <c r="L470" s="231">
        <v>475.2</v>
      </c>
      <c r="M470" s="231">
        <v>1.6321399999999999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606.95000000000005</v>
      </c>
      <c r="D471" s="232">
        <v>609.44999999999993</v>
      </c>
      <c r="E471" s="232">
        <v>599.49999999999989</v>
      </c>
      <c r="F471" s="232">
        <v>592.04999999999995</v>
      </c>
      <c r="G471" s="232">
        <v>582.09999999999991</v>
      </c>
      <c r="H471" s="232">
        <v>616.89999999999986</v>
      </c>
      <c r="I471" s="232">
        <v>626.84999999999991</v>
      </c>
      <c r="J471" s="232">
        <v>634.29999999999984</v>
      </c>
      <c r="K471" s="231">
        <v>619.4</v>
      </c>
      <c r="L471" s="231">
        <v>602</v>
      </c>
      <c r="M471" s="231">
        <v>0.46838000000000002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1193.0999999999999</v>
      </c>
      <c r="D472" s="232">
        <v>1191.3</v>
      </c>
      <c r="E472" s="232">
        <v>1182.6499999999999</v>
      </c>
      <c r="F472" s="232">
        <v>1172.1999999999998</v>
      </c>
      <c r="G472" s="232">
        <v>1163.5499999999997</v>
      </c>
      <c r="H472" s="232">
        <v>1201.75</v>
      </c>
      <c r="I472" s="232">
        <v>1210.4000000000001</v>
      </c>
      <c r="J472" s="232">
        <v>1220.8500000000001</v>
      </c>
      <c r="K472" s="231">
        <v>1199.95</v>
      </c>
      <c r="L472" s="231">
        <v>1180.8499999999999</v>
      </c>
      <c r="M472" s="231">
        <v>5.2820400000000003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33.549999999999997</v>
      </c>
      <c r="D473" s="232">
        <v>33.616666666666667</v>
      </c>
      <c r="E473" s="232">
        <v>33.433333333333337</v>
      </c>
      <c r="F473" s="232">
        <v>33.31666666666667</v>
      </c>
      <c r="G473" s="232">
        <v>33.13333333333334</v>
      </c>
      <c r="H473" s="232">
        <v>33.733333333333334</v>
      </c>
      <c r="I473" s="232">
        <v>33.916666666666657</v>
      </c>
      <c r="J473" s="232">
        <v>34.033333333333331</v>
      </c>
      <c r="K473" s="231">
        <v>33.799999999999997</v>
      </c>
      <c r="L473" s="231">
        <v>33.5</v>
      </c>
      <c r="M473" s="231">
        <v>25.11102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281.85000000000002</v>
      </c>
      <c r="D474" s="232">
        <v>281.95</v>
      </c>
      <c r="E474" s="232">
        <v>279.89999999999998</v>
      </c>
      <c r="F474" s="232">
        <v>277.95</v>
      </c>
      <c r="G474" s="232">
        <v>275.89999999999998</v>
      </c>
      <c r="H474" s="232">
        <v>283.89999999999998</v>
      </c>
      <c r="I474" s="232">
        <v>285.95000000000005</v>
      </c>
      <c r="J474" s="232">
        <v>287.89999999999998</v>
      </c>
      <c r="K474" s="231">
        <v>284</v>
      </c>
      <c r="L474" s="231">
        <v>280</v>
      </c>
      <c r="M474" s="231">
        <v>1.6859200000000001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290.45</v>
      </c>
      <c r="D475" s="232">
        <v>290.31666666666666</v>
      </c>
      <c r="E475" s="232">
        <v>286.63333333333333</v>
      </c>
      <c r="F475" s="232">
        <v>282.81666666666666</v>
      </c>
      <c r="G475" s="232">
        <v>279.13333333333333</v>
      </c>
      <c r="H475" s="232">
        <v>294.13333333333333</v>
      </c>
      <c r="I475" s="232">
        <v>297.81666666666661</v>
      </c>
      <c r="J475" s="232">
        <v>301.63333333333333</v>
      </c>
      <c r="K475" s="231">
        <v>294</v>
      </c>
      <c r="L475" s="231">
        <v>286.5</v>
      </c>
      <c r="M475" s="231">
        <v>5.7903000000000002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2657.7</v>
      </c>
      <c r="D476" s="232">
        <v>2643.9166666666665</v>
      </c>
      <c r="E476" s="232">
        <v>2625.833333333333</v>
      </c>
      <c r="F476" s="232">
        <v>2593.9666666666667</v>
      </c>
      <c r="G476" s="232">
        <v>2575.8833333333332</v>
      </c>
      <c r="H476" s="232">
        <v>2675.7833333333328</v>
      </c>
      <c r="I476" s="232">
        <v>2693.8666666666659</v>
      </c>
      <c r="J476" s="232">
        <v>2725.7333333333327</v>
      </c>
      <c r="K476" s="231">
        <v>2662</v>
      </c>
      <c r="L476" s="231">
        <v>2612.0500000000002</v>
      </c>
      <c r="M476" s="231">
        <v>2.2459799999999999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560.6</v>
      </c>
      <c r="D477" s="232">
        <v>562.96666666666658</v>
      </c>
      <c r="E477" s="232">
        <v>553.93333333333317</v>
      </c>
      <c r="F477" s="232">
        <v>547.26666666666654</v>
      </c>
      <c r="G477" s="232">
        <v>538.23333333333312</v>
      </c>
      <c r="H477" s="232">
        <v>569.63333333333321</v>
      </c>
      <c r="I477" s="232">
        <v>578.66666666666674</v>
      </c>
      <c r="J477" s="232">
        <v>585.33333333333326</v>
      </c>
      <c r="K477" s="231">
        <v>572</v>
      </c>
      <c r="L477" s="231">
        <v>556.29999999999995</v>
      </c>
      <c r="M477" s="231">
        <v>0.63617000000000001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528.20000000000005</v>
      </c>
      <c r="D478" s="232">
        <v>525.66666666666663</v>
      </c>
      <c r="E478" s="232">
        <v>522.13333333333321</v>
      </c>
      <c r="F478" s="232">
        <v>516.06666666666661</v>
      </c>
      <c r="G478" s="232">
        <v>512.53333333333319</v>
      </c>
      <c r="H478" s="232">
        <v>531.73333333333323</v>
      </c>
      <c r="I478" s="232">
        <v>535.26666666666677</v>
      </c>
      <c r="J478" s="232">
        <v>541.33333333333326</v>
      </c>
      <c r="K478" s="231">
        <v>529.20000000000005</v>
      </c>
      <c r="L478" s="231">
        <v>519.6</v>
      </c>
      <c r="M478" s="231">
        <v>2.5512000000000001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719.2</v>
      </c>
      <c r="D479" s="232">
        <v>718.6</v>
      </c>
      <c r="E479" s="232">
        <v>714.2</v>
      </c>
      <c r="F479" s="232">
        <v>709.2</v>
      </c>
      <c r="G479" s="232">
        <v>704.80000000000007</v>
      </c>
      <c r="H479" s="232">
        <v>723.6</v>
      </c>
      <c r="I479" s="232">
        <v>727.99999999999989</v>
      </c>
      <c r="J479" s="232">
        <v>733</v>
      </c>
      <c r="K479" s="231">
        <v>723</v>
      </c>
      <c r="L479" s="231">
        <v>713.6</v>
      </c>
      <c r="M479" s="231">
        <v>13.49682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803.6</v>
      </c>
      <c r="D480" s="232">
        <v>808.63333333333333</v>
      </c>
      <c r="E480" s="232">
        <v>794.7166666666667</v>
      </c>
      <c r="F480" s="232">
        <v>785.83333333333337</v>
      </c>
      <c r="G480" s="232">
        <v>771.91666666666674</v>
      </c>
      <c r="H480" s="232">
        <v>817.51666666666665</v>
      </c>
      <c r="I480" s="232">
        <v>831.43333333333339</v>
      </c>
      <c r="J480" s="232">
        <v>840.31666666666661</v>
      </c>
      <c r="K480" s="231">
        <v>822.55</v>
      </c>
      <c r="L480" s="231">
        <v>799.75</v>
      </c>
      <c r="M480" s="231">
        <v>0.54437999999999998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7377.65</v>
      </c>
      <c r="D481" s="232">
        <v>7343.166666666667</v>
      </c>
      <c r="E481" s="232">
        <v>7297.3333333333339</v>
      </c>
      <c r="F481" s="232">
        <v>7217.0166666666673</v>
      </c>
      <c r="G481" s="232">
        <v>7171.1833333333343</v>
      </c>
      <c r="H481" s="232">
        <v>7423.4833333333336</v>
      </c>
      <c r="I481" s="232">
        <v>7469.3166666666675</v>
      </c>
      <c r="J481" s="232">
        <v>7549.6333333333332</v>
      </c>
      <c r="K481" s="231">
        <v>7389</v>
      </c>
      <c r="L481" s="231">
        <v>7262.85</v>
      </c>
      <c r="M481" s="231">
        <v>3.8573400000000002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81.45</v>
      </c>
      <c r="D482" s="232">
        <v>81.683333333333337</v>
      </c>
      <c r="E482" s="232">
        <v>79.566666666666677</v>
      </c>
      <c r="F482" s="232">
        <v>77.683333333333337</v>
      </c>
      <c r="G482" s="232">
        <v>75.566666666666677</v>
      </c>
      <c r="H482" s="232">
        <v>83.566666666666677</v>
      </c>
      <c r="I482" s="232">
        <v>85.683333333333351</v>
      </c>
      <c r="J482" s="232">
        <v>87.566666666666677</v>
      </c>
      <c r="K482" s="231">
        <v>83.8</v>
      </c>
      <c r="L482" s="231">
        <v>79.8</v>
      </c>
      <c r="M482" s="231">
        <v>222.62142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1608.2</v>
      </c>
      <c r="D483" s="232">
        <v>1611.6666666666667</v>
      </c>
      <c r="E483" s="232">
        <v>1599.0333333333335</v>
      </c>
      <c r="F483" s="232">
        <v>1589.8666666666668</v>
      </c>
      <c r="G483" s="232">
        <v>1577.2333333333336</v>
      </c>
      <c r="H483" s="232">
        <v>1620.8333333333335</v>
      </c>
      <c r="I483" s="232">
        <v>1633.4666666666667</v>
      </c>
      <c r="J483" s="232">
        <v>1642.6333333333334</v>
      </c>
      <c r="K483" s="231">
        <v>1624.3</v>
      </c>
      <c r="L483" s="231">
        <v>1602.5</v>
      </c>
      <c r="M483" s="231">
        <v>1.02153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849.8</v>
      </c>
      <c r="D484" s="242">
        <v>846.08333333333337</v>
      </c>
      <c r="E484" s="242">
        <v>840.76666666666677</v>
      </c>
      <c r="F484" s="242">
        <v>831.73333333333335</v>
      </c>
      <c r="G484" s="242">
        <v>826.41666666666674</v>
      </c>
      <c r="H484" s="242">
        <v>855.11666666666679</v>
      </c>
      <c r="I484" s="242">
        <v>860.43333333333339</v>
      </c>
      <c r="J484" s="241">
        <v>869.46666666666681</v>
      </c>
      <c r="K484" s="241">
        <v>851.4</v>
      </c>
      <c r="L484" s="241">
        <v>837.05</v>
      </c>
      <c r="M484" s="217">
        <v>7.7020299999999997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252.35</v>
      </c>
      <c r="D485" s="242">
        <v>253.29999999999998</v>
      </c>
      <c r="E485" s="242">
        <v>250.14999999999998</v>
      </c>
      <c r="F485" s="242">
        <v>247.95</v>
      </c>
      <c r="G485" s="242">
        <v>244.79999999999998</v>
      </c>
      <c r="H485" s="242">
        <v>255.49999999999997</v>
      </c>
      <c r="I485" s="242">
        <v>258.64999999999998</v>
      </c>
      <c r="J485" s="241">
        <v>260.84999999999997</v>
      </c>
      <c r="K485" s="241">
        <v>256.45</v>
      </c>
      <c r="L485" s="241">
        <v>251.1</v>
      </c>
      <c r="M485" s="217">
        <v>0.64622999999999997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2864.2</v>
      </c>
      <c r="D486" s="232">
        <v>2849.5</v>
      </c>
      <c r="E486" s="232">
        <v>2765.7</v>
      </c>
      <c r="F486" s="232">
        <v>2667.2</v>
      </c>
      <c r="G486" s="232">
        <v>2583.3999999999996</v>
      </c>
      <c r="H486" s="232">
        <v>2948</v>
      </c>
      <c r="I486" s="232">
        <v>3031.8</v>
      </c>
      <c r="J486" s="232">
        <v>3130.3</v>
      </c>
      <c r="K486" s="231">
        <v>2933.3</v>
      </c>
      <c r="L486" s="231">
        <v>2751</v>
      </c>
      <c r="M486" s="231">
        <v>3.1091500000000001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694.35</v>
      </c>
      <c r="D487" s="242">
        <v>696.13333333333333</v>
      </c>
      <c r="E487" s="242">
        <v>687.2166666666667</v>
      </c>
      <c r="F487" s="242">
        <v>680.08333333333337</v>
      </c>
      <c r="G487" s="242">
        <v>671.16666666666674</v>
      </c>
      <c r="H487" s="242">
        <v>703.26666666666665</v>
      </c>
      <c r="I487" s="242">
        <v>712.18333333333339</v>
      </c>
      <c r="J487" s="241">
        <v>719.31666666666661</v>
      </c>
      <c r="K487" s="241">
        <v>705.05</v>
      </c>
      <c r="L487" s="241">
        <v>689</v>
      </c>
      <c r="M487" s="217">
        <v>0.64202999999999999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298.39999999999998</v>
      </c>
      <c r="D488" s="232">
        <v>299.56666666666666</v>
      </c>
      <c r="E488" s="232">
        <v>296.13333333333333</v>
      </c>
      <c r="F488" s="232">
        <v>293.86666666666667</v>
      </c>
      <c r="G488" s="232">
        <v>290.43333333333334</v>
      </c>
      <c r="H488" s="232">
        <v>301.83333333333331</v>
      </c>
      <c r="I488" s="232">
        <v>305.26666666666659</v>
      </c>
      <c r="J488" s="232">
        <v>307.5333333333333</v>
      </c>
      <c r="K488" s="231">
        <v>303</v>
      </c>
      <c r="L488" s="231">
        <v>297.3</v>
      </c>
      <c r="M488" s="231">
        <v>1.0721499999999999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310.05</v>
      </c>
      <c r="D489" s="242">
        <v>311.18333333333334</v>
      </c>
      <c r="E489" s="232">
        <v>307.2166666666667</v>
      </c>
      <c r="F489" s="232">
        <v>304.38333333333338</v>
      </c>
      <c r="G489" s="232">
        <v>300.41666666666674</v>
      </c>
      <c r="H489" s="232">
        <v>314.01666666666665</v>
      </c>
      <c r="I489" s="232">
        <v>317.98333333333323</v>
      </c>
      <c r="J489" s="232">
        <v>320.81666666666661</v>
      </c>
      <c r="K489" s="231">
        <v>315.14999999999998</v>
      </c>
      <c r="L489" s="231">
        <v>308.35000000000002</v>
      </c>
      <c r="M489" s="231">
        <v>2.1122899999999998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290.5</v>
      </c>
      <c r="D490" s="232">
        <v>290.88333333333333</v>
      </c>
      <c r="E490" s="232">
        <v>288.76666666666665</v>
      </c>
      <c r="F490" s="232">
        <v>287.0333333333333</v>
      </c>
      <c r="G490" s="232">
        <v>284.91666666666663</v>
      </c>
      <c r="H490" s="232">
        <v>292.61666666666667</v>
      </c>
      <c r="I490" s="232">
        <v>294.73333333333335</v>
      </c>
      <c r="J490" s="232">
        <v>296.4666666666667</v>
      </c>
      <c r="K490" s="231">
        <v>293</v>
      </c>
      <c r="L490" s="231">
        <v>289.14999999999998</v>
      </c>
      <c r="M490" s="231">
        <v>0.29985000000000001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1210.3</v>
      </c>
      <c r="D491" s="242">
        <v>1208.0666666666668</v>
      </c>
      <c r="E491" s="232">
        <v>1192.1333333333337</v>
      </c>
      <c r="F491" s="232">
        <v>1173.9666666666669</v>
      </c>
      <c r="G491" s="232">
        <v>1158.0333333333338</v>
      </c>
      <c r="H491" s="232">
        <v>1226.2333333333336</v>
      </c>
      <c r="I491" s="232">
        <v>1242.1666666666665</v>
      </c>
      <c r="J491" s="232">
        <v>1260.3333333333335</v>
      </c>
      <c r="K491" s="231">
        <v>1224</v>
      </c>
      <c r="L491" s="231">
        <v>1189.9000000000001</v>
      </c>
      <c r="M491" s="231">
        <v>19.930050000000001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1293.2</v>
      </c>
      <c r="D492" s="232">
        <v>1297.6000000000001</v>
      </c>
      <c r="E492" s="232">
        <v>1280.6000000000004</v>
      </c>
      <c r="F492" s="232">
        <v>1268.0000000000002</v>
      </c>
      <c r="G492" s="232">
        <v>1251.0000000000005</v>
      </c>
      <c r="H492" s="232">
        <v>1310.2000000000003</v>
      </c>
      <c r="I492" s="232">
        <v>1327.1999999999998</v>
      </c>
      <c r="J492" s="232">
        <v>1339.8000000000002</v>
      </c>
      <c r="K492" s="231">
        <v>1314.6</v>
      </c>
      <c r="L492" s="231">
        <v>1285</v>
      </c>
      <c r="M492" s="231">
        <v>0.29909999999999998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317.95</v>
      </c>
      <c r="D493" s="242">
        <v>316.65000000000003</v>
      </c>
      <c r="E493" s="232">
        <v>314.80000000000007</v>
      </c>
      <c r="F493" s="232">
        <v>311.65000000000003</v>
      </c>
      <c r="G493" s="232">
        <v>309.80000000000007</v>
      </c>
      <c r="H493" s="232">
        <v>319.80000000000007</v>
      </c>
      <c r="I493" s="232">
        <v>321.65000000000009</v>
      </c>
      <c r="J493" s="232">
        <v>324.80000000000007</v>
      </c>
      <c r="K493" s="231">
        <v>318.5</v>
      </c>
      <c r="L493" s="231">
        <v>313.5</v>
      </c>
      <c r="M493" s="231">
        <v>41.469529999999999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402.6</v>
      </c>
      <c r="D494" s="232">
        <v>404.93333333333339</v>
      </c>
      <c r="E494" s="232">
        <v>399.56666666666678</v>
      </c>
      <c r="F494" s="232">
        <v>396.53333333333336</v>
      </c>
      <c r="G494" s="232">
        <v>391.16666666666674</v>
      </c>
      <c r="H494" s="232">
        <v>407.96666666666681</v>
      </c>
      <c r="I494" s="232">
        <v>413.33333333333337</v>
      </c>
      <c r="J494" s="232">
        <v>416.36666666666684</v>
      </c>
      <c r="K494" s="231">
        <v>410.3</v>
      </c>
      <c r="L494" s="231">
        <v>401.9</v>
      </c>
      <c r="M494" s="231">
        <v>0.29960999999999999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1970.75</v>
      </c>
      <c r="D495" s="242">
        <v>1970.2666666666667</v>
      </c>
      <c r="E495" s="232">
        <v>1958.4833333333333</v>
      </c>
      <c r="F495" s="232">
        <v>1946.2166666666667</v>
      </c>
      <c r="G495" s="232">
        <v>1934.4333333333334</v>
      </c>
      <c r="H495" s="232">
        <v>1982.5333333333333</v>
      </c>
      <c r="I495" s="232">
        <v>1994.3166666666666</v>
      </c>
      <c r="J495" s="232">
        <v>2006.5833333333333</v>
      </c>
      <c r="K495" s="231">
        <v>1982.05</v>
      </c>
      <c r="L495" s="231">
        <v>1958</v>
      </c>
      <c r="M495" s="231">
        <v>0.19176000000000001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7.25</v>
      </c>
      <c r="D496" s="242">
        <v>7.25</v>
      </c>
      <c r="E496" s="232">
        <v>7.15</v>
      </c>
      <c r="F496" s="232">
        <v>7.0500000000000007</v>
      </c>
      <c r="G496" s="232">
        <v>6.9500000000000011</v>
      </c>
      <c r="H496" s="232">
        <v>7.35</v>
      </c>
      <c r="I496" s="232">
        <v>7.4499999999999993</v>
      </c>
      <c r="J496" s="232">
        <v>7.5499999999999989</v>
      </c>
      <c r="K496" s="231">
        <v>7.35</v>
      </c>
      <c r="L496" s="231">
        <v>7.15</v>
      </c>
      <c r="M496" s="231">
        <v>665.61447999999996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809.95</v>
      </c>
      <c r="D497" s="242">
        <v>809.81666666666661</v>
      </c>
      <c r="E497" s="232">
        <v>805.93333333333317</v>
      </c>
      <c r="F497" s="232">
        <v>801.91666666666652</v>
      </c>
      <c r="G497" s="232">
        <v>798.03333333333308</v>
      </c>
      <c r="H497" s="232">
        <v>813.83333333333326</v>
      </c>
      <c r="I497" s="232">
        <v>817.7166666666667</v>
      </c>
      <c r="J497" s="232">
        <v>821.73333333333335</v>
      </c>
      <c r="K497" s="231">
        <v>813.7</v>
      </c>
      <c r="L497" s="231">
        <v>805.8</v>
      </c>
      <c r="M497" s="231">
        <v>5.9983300000000002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215.6</v>
      </c>
      <c r="D498" s="242">
        <v>215.56666666666669</v>
      </c>
      <c r="E498" s="232">
        <v>213.53333333333339</v>
      </c>
      <c r="F498" s="232">
        <v>211.4666666666667</v>
      </c>
      <c r="G498" s="232">
        <v>209.43333333333339</v>
      </c>
      <c r="H498" s="232">
        <v>217.63333333333338</v>
      </c>
      <c r="I498" s="232">
        <v>219.66666666666669</v>
      </c>
      <c r="J498" s="232">
        <v>221.73333333333338</v>
      </c>
      <c r="K498" s="231">
        <v>217.6</v>
      </c>
      <c r="L498" s="231">
        <v>213.5</v>
      </c>
      <c r="M498" s="231">
        <v>2.9156599999999999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71.75</v>
      </c>
      <c r="D499" s="242">
        <v>72.149999999999991</v>
      </c>
      <c r="E499" s="232">
        <v>71.09999999999998</v>
      </c>
      <c r="F499" s="232">
        <v>70.449999999999989</v>
      </c>
      <c r="G499" s="232">
        <v>69.399999999999977</v>
      </c>
      <c r="H499" s="232">
        <v>72.799999999999983</v>
      </c>
      <c r="I499" s="232">
        <v>73.849999999999994</v>
      </c>
      <c r="J499" s="232">
        <v>74.499999999999986</v>
      </c>
      <c r="K499" s="231">
        <v>73.2</v>
      </c>
      <c r="L499" s="231">
        <v>71.5</v>
      </c>
      <c r="M499" s="231">
        <v>4.06839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699.95</v>
      </c>
      <c r="D500" s="242">
        <v>696.13333333333321</v>
      </c>
      <c r="E500" s="232">
        <v>688.86666666666645</v>
      </c>
      <c r="F500" s="232">
        <v>677.78333333333319</v>
      </c>
      <c r="G500" s="232">
        <v>670.51666666666642</v>
      </c>
      <c r="H500" s="232">
        <v>707.21666666666647</v>
      </c>
      <c r="I500" s="232">
        <v>714.48333333333335</v>
      </c>
      <c r="J500" s="232">
        <v>725.56666666666649</v>
      </c>
      <c r="K500" s="231">
        <v>703.4</v>
      </c>
      <c r="L500" s="231">
        <v>685.05</v>
      </c>
      <c r="M500" s="231">
        <v>1.59134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1440.85</v>
      </c>
      <c r="D501" s="242">
        <v>1449.6166666666668</v>
      </c>
      <c r="E501" s="232">
        <v>1424.2333333333336</v>
      </c>
      <c r="F501" s="232">
        <v>1407.6166666666668</v>
      </c>
      <c r="G501" s="232">
        <v>1382.2333333333336</v>
      </c>
      <c r="H501" s="232">
        <v>1466.2333333333336</v>
      </c>
      <c r="I501" s="232">
        <v>1491.6166666666668</v>
      </c>
      <c r="J501" s="232">
        <v>1508.2333333333336</v>
      </c>
      <c r="K501" s="231">
        <v>1475</v>
      </c>
      <c r="L501" s="231">
        <v>1433</v>
      </c>
      <c r="M501" s="231">
        <v>1.3130500000000001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396.35</v>
      </c>
      <c r="D502" s="242">
        <v>397.38333333333338</v>
      </c>
      <c r="E502" s="232">
        <v>392.71666666666675</v>
      </c>
      <c r="F502" s="232">
        <v>389.08333333333337</v>
      </c>
      <c r="G502" s="232">
        <v>384.41666666666674</v>
      </c>
      <c r="H502" s="232">
        <v>401.01666666666677</v>
      </c>
      <c r="I502" s="232">
        <v>405.68333333333339</v>
      </c>
      <c r="J502" s="232">
        <v>409.31666666666678</v>
      </c>
      <c r="K502" s="231">
        <v>402.05</v>
      </c>
      <c r="L502" s="231">
        <v>393.75</v>
      </c>
      <c r="M502" s="231">
        <v>71.550160000000005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223.05</v>
      </c>
      <c r="D503" s="242">
        <v>223.94999999999996</v>
      </c>
      <c r="E503" s="232">
        <v>220.54999999999993</v>
      </c>
      <c r="F503" s="232">
        <v>218.04999999999995</v>
      </c>
      <c r="G503" s="232">
        <v>214.64999999999992</v>
      </c>
      <c r="H503" s="232">
        <v>226.44999999999993</v>
      </c>
      <c r="I503" s="232">
        <v>229.84999999999997</v>
      </c>
      <c r="J503" s="232">
        <v>232.34999999999994</v>
      </c>
      <c r="K503" s="231">
        <v>227.35</v>
      </c>
      <c r="L503" s="231">
        <v>221.45</v>
      </c>
      <c r="M503" s="231">
        <v>3.7941799999999999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20.100000000000001</v>
      </c>
      <c r="D504" s="242">
        <v>20.083333333333332</v>
      </c>
      <c r="E504" s="232">
        <v>19.966666666666665</v>
      </c>
      <c r="F504" s="232">
        <v>19.833333333333332</v>
      </c>
      <c r="G504" s="232">
        <v>19.716666666666665</v>
      </c>
      <c r="H504" s="232">
        <v>20.216666666666665</v>
      </c>
      <c r="I504" s="232">
        <v>20.333333333333332</v>
      </c>
      <c r="J504" s="232">
        <v>20.466666666666665</v>
      </c>
      <c r="K504" s="231">
        <v>20.2</v>
      </c>
      <c r="L504" s="231">
        <v>19.95</v>
      </c>
      <c r="M504" s="231">
        <v>786.08576000000005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9054.4500000000007</v>
      </c>
      <c r="D505" s="242">
        <v>9087.8833333333332</v>
      </c>
      <c r="E505" s="232">
        <v>9015.4666666666672</v>
      </c>
      <c r="F505" s="232">
        <v>8976.4833333333336</v>
      </c>
      <c r="G505" s="232">
        <v>8904.0666666666675</v>
      </c>
      <c r="H505" s="232">
        <v>9126.8666666666668</v>
      </c>
      <c r="I505" s="232">
        <v>9199.2833333333347</v>
      </c>
      <c r="J505" s="232">
        <v>9238.2666666666664</v>
      </c>
      <c r="K505" s="231">
        <v>9160.2999999999993</v>
      </c>
      <c r="L505" s="231">
        <v>9048.9</v>
      </c>
      <c r="M505" s="231">
        <v>1.0410000000000001E-2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228.35</v>
      </c>
      <c r="D506" s="232">
        <v>228.58333333333334</v>
      </c>
      <c r="E506" s="232">
        <v>227.2166666666667</v>
      </c>
      <c r="F506" s="232">
        <v>226.08333333333334</v>
      </c>
      <c r="G506" s="232">
        <v>224.7166666666667</v>
      </c>
      <c r="H506" s="232">
        <v>229.7166666666667</v>
      </c>
      <c r="I506" s="232">
        <v>231.08333333333331</v>
      </c>
      <c r="J506" s="231">
        <v>232.2166666666667</v>
      </c>
      <c r="K506" s="231">
        <v>229.95</v>
      </c>
      <c r="L506" s="231">
        <v>227.45</v>
      </c>
      <c r="M506" s="217">
        <v>35.03736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216.8</v>
      </c>
      <c r="D507" s="232">
        <v>215.66666666666666</v>
      </c>
      <c r="E507" s="232">
        <v>213.33333333333331</v>
      </c>
      <c r="F507" s="232">
        <v>209.86666666666665</v>
      </c>
      <c r="G507" s="232">
        <v>207.5333333333333</v>
      </c>
      <c r="H507" s="232">
        <v>219.13333333333333</v>
      </c>
      <c r="I507" s="232">
        <v>221.46666666666664</v>
      </c>
      <c r="J507" s="231">
        <v>224.93333333333334</v>
      </c>
      <c r="K507" s="231">
        <v>218</v>
      </c>
      <c r="L507" s="231">
        <v>212.2</v>
      </c>
      <c r="M507" s="217">
        <v>7.7597699999999996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50.15</v>
      </c>
      <c r="D508" s="242">
        <v>51.083333333333336</v>
      </c>
      <c r="E508" s="232">
        <v>49.06666666666667</v>
      </c>
      <c r="F508" s="232">
        <v>47.983333333333334</v>
      </c>
      <c r="G508" s="232">
        <v>45.966666666666669</v>
      </c>
      <c r="H508" s="232">
        <v>52.166666666666671</v>
      </c>
      <c r="I508" s="232">
        <v>54.183333333333337</v>
      </c>
      <c r="J508" s="232">
        <v>55.266666666666673</v>
      </c>
      <c r="K508" s="231">
        <v>53.1</v>
      </c>
      <c r="L508" s="231">
        <v>50</v>
      </c>
      <c r="M508" s="231">
        <v>771.22987000000001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431.45</v>
      </c>
      <c r="D509" s="242">
        <v>433.81666666666666</v>
      </c>
      <c r="E509" s="232">
        <v>427.63333333333333</v>
      </c>
      <c r="F509" s="232">
        <v>423.81666666666666</v>
      </c>
      <c r="G509" s="232">
        <v>417.63333333333333</v>
      </c>
      <c r="H509" s="232">
        <v>437.63333333333333</v>
      </c>
      <c r="I509" s="232">
        <v>443.81666666666661</v>
      </c>
      <c r="J509" s="232">
        <v>447.63333333333333</v>
      </c>
      <c r="K509" s="231">
        <v>440</v>
      </c>
      <c r="L509" s="231">
        <v>430</v>
      </c>
      <c r="M509" s="231">
        <v>9.8968799999999995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1479.6</v>
      </c>
      <c r="D510" s="232">
        <v>1486.8500000000001</v>
      </c>
      <c r="E510" s="232">
        <v>1469.7500000000002</v>
      </c>
      <c r="F510" s="232">
        <v>1459.9</v>
      </c>
      <c r="G510" s="232">
        <v>1442.8000000000002</v>
      </c>
      <c r="H510" s="232">
        <v>1496.7000000000003</v>
      </c>
      <c r="I510" s="232">
        <v>1513.8000000000002</v>
      </c>
      <c r="J510" s="231">
        <v>1523.6500000000003</v>
      </c>
      <c r="K510" s="231">
        <v>1503.95</v>
      </c>
      <c r="L510" s="231">
        <v>1477</v>
      </c>
      <c r="M510" s="217">
        <v>6.182E-2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1402.05</v>
      </c>
      <c r="D511" s="242">
        <v>1401.6499999999999</v>
      </c>
      <c r="E511" s="232">
        <v>1383.3999999999996</v>
      </c>
      <c r="F511" s="232">
        <v>1364.7499999999998</v>
      </c>
      <c r="G511" s="232">
        <v>1346.4999999999995</v>
      </c>
      <c r="H511" s="232">
        <v>1420.2999999999997</v>
      </c>
      <c r="I511" s="232">
        <v>1438.5500000000002</v>
      </c>
      <c r="J511" s="232">
        <v>1457.1999999999998</v>
      </c>
      <c r="K511" s="231">
        <v>1419.9</v>
      </c>
      <c r="L511" s="231">
        <v>1383</v>
      </c>
      <c r="M511" s="231">
        <v>0.19217000000000001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3"/>
      <c r="B5" s="374"/>
      <c r="C5" s="373"/>
      <c r="D5" s="37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75" t="s">
        <v>514</v>
      </c>
      <c r="C7" s="374"/>
      <c r="D7" s="7">
        <f>Main!B10</f>
        <v>44944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44943</v>
      </c>
      <c r="B10" s="29">
        <v>539115</v>
      </c>
      <c r="C10" s="28" t="s">
        <v>1013</v>
      </c>
      <c r="D10" s="28" t="s">
        <v>1045</v>
      </c>
      <c r="E10" s="28" t="s">
        <v>523</v>
      </c>
      <c r="F10" s="85">
        <v>10000</v>
      </c>
      <c r="G10" s="29">
        <v>60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44943</v>
      </c>
      <c r="B11" s="29">
        <v>511463</v>
      </c>
      <c r="C11" s="28" t="s">
        <v>1046</v>
      </c>
      <c r="D11" s="28" t="s">
        <v>1047</v>
      </c>
      <c r="E11" s="28" t="s">
        <v>523</v>
      </c>
      <c r="F11" s="85">
        <v>50000</v>
      </c>
      <c r="G11" s="29">
        <v>18.02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44943</v>
      </c>
      <c r="B12" s="29">
        <v>539277</v>
      </c>
      <c r="C12" s="28" t="s">
        <v>1048</v>
      </c>
      <c r="D12" s="28" t="s">
        <v>870</v>
      </c>
      <c r="E12" s="28" t="s">
        <v>524</v>
      </c>
      <c r="F12" s="85">
        <v>4821749</v>
      </c>
      <c r="G12" s="29">
        <v>1.81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44943</v>
      </c>
      <c r="B13" s="29">
        <v>539277</v>
      </c>
      <c r="C13" s="28" t="s">
        <v>1048</v>
      </c>
      <c r="D13" s="28" t="s">
        <v>870</v>
      </c>
      <c r="E13" s="28" t="s">
        <v>523</v>
      </c>
      <c r="F13" s="85">
        <v>7000000</v>
      </c>
      <c r="G13" s="29">
        <v>1.81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44943</v>
      </c>
      <c r="B14" s="29">
        <v>537069</v>
      </c>
      <c r="C14" s="28" t="s">
        <v>1049</v>
      </c>
      <c r="D14" s="28" t="s">
        <v>1050</v>
      </c>
      <c r="E14" s="28" t="s">
        <v>524</v>
      </c>
      <c r="F14" s="85">
        <v>522798</v>
      </c>
      <c r="G14" s="29">
        <v>24.85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44943</v>
      </c>
      <c r="B15" s="29">
        <v>537069</v>
      </c>
      <c r="C15" s="28" t="s">
        <v>1049</v>
      </c>
      <c r="D15" s="28" t="s">
        <v>1051</v>
      </c>
      <c r="E15" s="28" t="s">
        <v>523</v>
      </c>
      <c r="F15" s="85">
        <v>515500</v>
      </c>
      <c r="G15" s="29">
        <v>24.85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44943</v>
      </c>
      <c r="B16" s="29">
        <v>543439</v>
      </c>
      <c r="C16" s="28" t="s">
        <v>1052</v>
      </c>
      <c r="D16" s="28" t="s">
        <v>1053</v>
      </c>
      <c r="E16" s="28" t="s">
        <v>523</v>
      </c>
      <c r="F16" s="85">
        <v>28000</v>
      </c>
      <c r="G16" s="29">
        <v>35.020000000000003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44943</v>
      </c>
      <c r="B17" s="29">
        <v>530309</v>
      </c>
      <c r="C17" s="28" t="s">
        <v>1054</v>
      </c>
      <c r="D17" s="28" t="s">
        <v>1055</v>
      </c>
      <c r="E17" s="28" t="s">
        <v>524</v>
      </c>
      <c r="F17" s="85">
        <v>115400</v>
      </c>
      <c r="G17" s="29">
        <v>26.81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44943</v>
      </c>
      <c r="B18" s="29">
        <v>539190</v>
      </c>
      <c r="C18" s="28" t="s">
        <v>949</v>
      </c>
      <c r="D18" s="28" t="s">
        <v>1014</v>
      </c>
      <c r="E18" s="28" t="s">
        <v>524</v>
      </c>
      <c r="F18" s="85">
        <v>27800</v>
      </c>
      <c r="G18" s="29">
        <v>95.1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44943</v>
      </c>
      <c r="B19" s="29">
        <v>539190</v>
      </c>
      <c r="C19" s="28" t="s">
        <v>949</v>
      </c>
      <c r="D19" s="28" t="s">
        <v>1015</v>
      </c>
      <c r="E19" s="28" t="s">
        <v>523</v>
      </c>
      <c r="F19" s="85">
        <v>22526</v>
      </c>
      <c r="G19" s="29">
        <v>95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44943</v>
      </c>
      <c r="B20" s="29">
        <v>539190</v>
      </c>
      <c r="C20" s="28" t="s">
        <v>949</v>
      </c>
      <c r="D20" s="28" t="s">
        <v>1015</v>
      </c>
      <c r="E20" s="28" t="s">
        <v>524</v>
      </c>
      <c r="F20" s="85">
        <v>19758</v>
      </c>
      <c r="G20" s="29">
        <v>95.1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44943</v>
      </c>
      <c r="B21" s="29">
        <v>539190</v>
      </c>
      <c r="C21" s="28" t="s">
        <v>949</v>
      </c>
      <c r="D21" s="28" t="s">
        <v>1056</v>
      </c>
      <c r="E21" s="28" t="s">
        <v>524</v>
      </c>
      <c r="F21" s="85">
        <v>28149</v>
      </c>
      <c r="G21" s="29">
        <v>95.05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44943</v>
      </c>
      <c r="B22" s="29">
        <v>543713</v>
      </c>
      <c r="C22" s="28" t="s">
        <v>1057</v>
      </c>
      <c r="D22" s="28" t="s">
        <v>1030</v>
      </c>
      <c r="E22" s="28" t="s">
        <v>523</v>
      </c>
      <c r="F22" s="85">
        <v>172000</v>
      </c>
      <c r="G22" s="29">
        <v>190.16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44943</v>
      </c>
      <c r="B23" s="29">
        <v>543713</v>
      </c>
      <c r="C23" s="28" t="s">
        <v>1057</v>
      </c>
      <c r="D23" s="28" t="s">
        <v>1030</v>
      </c>
      <c r="E23" s="28" t="s">
        <v>524</v>
      </c>
      <c r="F23" s="85">
        <v>46000</v>
      </c>
      <c r="G23" s="29">
        <v>192.25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44943</v>
      </c>
      <c r="B24" s="29">
        <v>543713</v>
      </c>
      <c r="C24" s="28" t="s">
        <v>1057</v>
      </c>
      <c r="D24" s="28" t="s">
        <v>1058</v>
      </c>
      <c r="E24" s="28" t="s">
        <v>524</v>
      </c>
      <c r="F24" s="85">
        <v>144000</v>
      </c>
      <c r="G24" s="29">
        <v>193.95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44943</v>
      </c>
      <c r="B25" s="29">
        <v>543713</v>
      </c>
      <c r="C25" s="28" t="s">
        <v>1057</v>
      </c>
      <c r="D25" s="28" t="s">
        <v>1058</v>
      </c>
      <c r="E25" s="28" t="s">
        <v>523</v>
      </c>
      <c r="F25" s="85">
        <v>116000</v>
      </c>
      <c r="G25" s="29">
        <v>189.58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44943</v>
      </c>
      <c r="B26" s="29">
        <v>542906</v>
      </c>
      <c r="C26" s="28" t="s">
        <v>1016</v>
      </c>
      <c r="D26" s="28" t="s">
        <v>1059</v>
      </c>
      <c r="E26" s="28" t="s">
        <v>524</v>
      </c>
      <c r="F26" s="85">
        <v>30000</v>
      </c>
      <c r="G26" s="29">
        <v>49.5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44943</v>
      </c>
      <c r="B27" s="29">
        <v>543746</v>
      </c>
      <c r="C27" s="28" t="s">
        <v>1060</v>
      </c>
      <c r="D27" s="28" t="s">
        <v>1061</v>
      </c>
      <c r="E27" s="28" t="s">
        <v>523</v>
      </c>
      <c r="F27" s="85">
        <v>600</v>
      </c>
      <c r="G27" s="29">
        <v>267.05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44943</v>
      </c>
      <c r="B28" s="29">
        <v>543746</v>
      </c>
      <c r="C28" s="28" t="s">
        <v>1060</v>
      </c>
      <c r="D28" s="28" t="s">
        <v>1061</v>
      </c>
      <c r="E28" s="28" t="s">
        <v>524</v>
      </c>
      <c r="F28" s="85">
        <v>19800</v>
      </c>
      <c r="G28" s="29">
        <v>275.52999999999997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44943</v>
      </c>
      <c r="B29" s="29">
        <v>543746</v>
      </c>
      <c r="C29" s="28" t="s">
        <v>1060</v>
      </c>
      <c r="D29" s="28" t="s">
        <v>1062</v>
      </c>
      <c r="E29" s="28" t="s">
        <v>523</v>
      </c>
      <c r="F29" s="85">
        <v>17400</v>
      </c>
      <c r="G29" s="29">
        <v>280.20999999999998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44943</v>
      </c>
      <c r="B30" s="29">
        <v>543746</v>
      </c>
      <c r="C30" s="28" t="s">
        <v>1060</v>
      </c>
      <c r="D30" s="28" t="s">
        <v>1063</v>
      </c>
      <c r="E30" s="28" t="s">
        <v>523</v>
      </c>
      <c r="F30" s="85">
        <v>24000</v>
      </c>
      <c r="G30" s="29">
        <v>271.64999999999998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44943</v>
      </c>
      <c r="B31" s="29">
        <v>512441</v>
      </c>
      <c r="C31" s="28" t="s">
        <v>1017</v>
      </c>
      <c r="D31" s="28" t="s">
        <v>1064</v>
      </c>
      <c r="E31" s="28" t="s">
        <v>523</v>
      </c>
      <c r="F31" s="85">
        <v>10000</v>
      </c>
      <c r="G31" s="29">
        <v>39.590000000000003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44943</v>
      </c>
      <c r="B32" s="29">
        <v>512441</v>
      </c>
      <c r="C32" s="28" t="s">
        <v>1017</v>
      </c>
      <c r="D32" s="28" t="s">
        <v>1018</v>
      </c>
      <c r="E32" s="28" t="s">
        <v>524</v>
      </c>
      <c r="F32" s="85">
        <v>19166</v>
      </c>
      <c r="G32" s="29">
        <v>39.24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44943</v>
      </c>
      <c r="B33" s="29">
        <v>512441</v>
      </c>
      <c r="C33" s="28" t="s">
        <v>1017</v>
      </c>
      <c r="D33" s="28" t="s">
        <v>1065</v>
      </c>
      <c r="E33" s="28" t="s">
        <v>524</v>
      </c>
      <c r="F33" s="85">
        <v>17800</v>
      </c>
      <c r="G33" s="29">
        <v>39.450000000000003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44943</v>
      </c>
      <c r="B34" s="29">
        <v>521137</v>
      </c>
      <c r="C34" s="28" t="s">
        <v>1066</v>
      </c>
      <c r="D34" s="28" t="s">
        <v>1067</v>
      </c>
      <c r="E34" s="28" t="s">
        <v>523</v>
      </c>
      <c r="F34" s="85">
        <v>70339</v>
      </c>
      <c r="G34" s="29">
        <v>14.94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44943</v>
      </c>
      <c r="B35" s="29">
        <v>521137</v>
      </c>
      <c r="C35" s="28" t="s">
        <v>1066</v>
      </c>
      <c r="D35" s="28" t="s">
        <v>1067</v>
      </c>
      <c r="E35" s="28" t="s">
        <v>524</v>
      </c>
      <c r="F35" s="85">
        <v>2000</v>
      </c>
      <c r="G35" s="29">
        <v>15.95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44943</v>
      </c>
      <c r="B36" s="29">
        <v>521137</v>
      </c>
      <c r="C36" s="28" t="s">
        <v>1066</v>
      </c>
      <c r="D36" s="28" t="s">
        <v>1068</v>
      </c>
      <c r="E36" s="28" t="s">
        <v>524</v>
      </c>
      <c r="F36" s="85">
        <v>63882</v>
      </c>
      <c r="G36" s="29">
        <v>14.48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44943</v>
      </c>
      <c r="B37" s="29">
        <v>521137</v>
      </c>
      <c r="C37" s="28" t="s">
        <v>1066</v>
      </c>
      <c r="D37" s="28" t="s">
        <v>1069</v>
      </c>
      <c r="E37" s="28" t="s">
        <v>523</v>
      </c>
      <c r="F37" s="85">
        <v>139468</v>
      </c>
      <c r="G37" s="29">
        <v>14.97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44943</v>
      </c>
      <c r="B38" s="29">
        <v>521137</v>
      </c>
      <c r="C38" s="28" t="s">
        <v>1066</v>
      </c>
      <c r="D38" s="28" t="s">
        <v>1070</v>
      </c>
      <c r="E38" s="28" t="s">
        <v>523</v>
      </c>
      <c r="F38" s="85">
        <v>50000</v>
      </c>
      <c r="G38" s="29">
        <v>14.93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44943</v>
      </c>
      <c r="B39" s="29">
        <v>521137</v>
      </c>
      <c r="C39" s="28" t="s">
        <v>1066</v>
      </c>
      <c r="D39" s="28" t="s">
        <v>1071</v>
      </c>
      <c r="E39" s="28" t="s">
        <v>524</v>
      </c>
      <c r="F39" s="85">
        <v>45000</v>
      </c>
      <c r="G39" s="29">
        <v>15.61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44943</v>
      </c>
      <c r="B40" s="29">
        <v>521137</v>
      </c>
      <c r="C40" s="28" t="s">
        <v>1066</v>
      </c>
      <c r="D40" s="28" t="s">
        <v>1072</v>
      </c>
      <c r="E40" s="28" t="s">
        <v>524</v>
      </c>
      <c r="F40" s="85">
        <v>16843</v>
      </c>
      <c r="G40" s="29">
        <v>15.95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44943</v>
      </c>
      <c r="B41" s="29">
        <v>521137</v>
      </c>
      <c r="C41" s="28" t="s">
        <v>1066</v>
      </c>
      <c r="D41" s="28" t="s">
        <v>1073</v>
      </c>
      <c r="E41" s="28" t="s">
        <v>524</v>
      </c>
      <c r="F41" s="85">
        <v>51803</v>
      </c>
      <c r="G41" s="29">
        <v>15.95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44943</v>
      </c>
      <c r="B42" s="29">
        <v>521137</v>
      </c>
      <c r="C42" s="28" t="s">
        <v>1066</v>
      </c>
      <c r="D42" s="28" t="s">
        <v>1072</v>
      </c>
      <c r="E42" s="28" t="s">
        <v>523</v>
      </c>
      <c r="F42" s="85">
        <v>146701</v>
      </c>
      <c r="G42" s="29">
        <v>15.17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44943</v>
      </c>
      <c r="B43" s="29">
        <v>521137</v>
      </c>
      <c r="C43" s="28" t="s">
        <v>1066</v>
      </c>
      <c r="D43" s="28" t="s">
        <v>1074</v>
      </c>
      <c r="E43" s="28" t="s">
        <v>524</v>
      </c>
      <c r="F43" s="85">
        <v>123350</v>
      </c>
      <c r="G43" s="29">
        <v>15.9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44943</v>
      </c>
      <c r="B44" s="29">
        <v>543521</v>
      </c>
      <c r="C44" s="28" t="s">
        <v>1019</v>
      </c>
      <c r="D44" s="28" t="s">
        <v>1075</v>
      </c>
      <c r="E44" s="28" t="s">
        <v>524</v>
      </c>
      <c r="F44" s="85">
        <v>270000</v>
      </c>
      <c r="G44" s="29">
        <v>8.7100000000000009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44943</v>
      </c>
      <c r="B45" s="29">
        <v>543709</v>
      </c>
      <c r="C45" s="28" t="s">
        <v>1076</v>
      </c>
      <c r="D45" s="28" t="s">
        <v>1077</v>
      </c>
      <c r="E45" s="28" t="s">
        <v>524</v>
      </c>
      <c r="F45" s="85">
        <v>56000</v>
      </c>
      <c r="G45" s="29">
        <v>181.14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44943</v>
      </c>
      <c r="B46" s="29">
        <v>543709</v>
      </c>
      <c r="C46" s="28" t="s">
        <v>1076</v>
      </c>
      <c r="D46" s="28" t="s">
        <v>1077</v>
      </c>
      <c r="E46" s="28" t="s">
        <v>523</v>
      </c>
      <c r="F46" s="85">
        <v>36000</v>
      </c>
      <c r="G46" s="29">
        <v>174.11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44943</v>
      </c>
      <c r="B47" s="29">
        <v>540936</v>
      </c>
      <c r="C47" s="28" t="s">
        <v>1020</v>
      </c>
      <c r="D47" s="28" t="s">
        <v>1021</v>
      </c>
      <c r="E47" s="28" t="s">
        <v>523</v>
      </c>
      <c r="F47" s="85">
        <v>108992</v>
      </c>
      <c r="G47" s="29">
        <v>20.55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44943</v>
      </c>
      <c r="B48" s="29">
        <v>540936</v>
      </c>
      <c r="C48" s="28" t="s">
        <v>1020</v>
      </c>
      <c r="D48" s="28" t="s">
        <v>1021</v>
      </c>
      <c r="E48" s="28" t="s">
        <v>524</v>
      </c>
      <c r="F48" s="85">
        <v>6705</v>
      </c>
      <c r="G48" s="29">
        <v>20.47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44943</v>
      </c>
      <c r="B49" s="29">
        <v>540266</v>
      </c>
      <c r="C49" s="28" t="s">
        <v>1078</v>
      </c>
      <c r="D49" s="28" t="s">
        <v>1079</v>
      </c>
      <c r="E49" s="28" t="s">
        <v>524</v>
      </c>
      <c r="F49" s="85">
        <v>29919</v>
      </c>
      <c r="G49" s="29">
        <v>33.94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44943</v>
      </c>
      <c r="B50" s="29">
        <v>540938</v>
      </c>
      <c r="C50" s="28" t="s">
        <v>1080</v>
      </c>
      <c r="D50" s="28" t="s">
        <v>1081</v>
      </c>
      <c r="E50" s="28" t="s">
        <v>524</v>
      </c>
      <c r="F50" s="85">
        <v>100000</v>
      </c>
      <c r="G50" s="29">
        <v>12.5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44943</v>
      </c>
      <c r="B51" s="29">
        <v>540938</v>
      </c>
      <c r="C51" s="28" t="s">
        <v>1080</v>
      </c>
      <c r="D51" s="28" t="s">
        <v>1082</v>
      </c>
      <c r="E51" s="28" t="s">
        <v>523</v>
      </c>
      <c r="F51" s="85">
        <v>100000</v>
      </c>
      <c r="G51" s="29">
        <v>12.5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44943</v>
      </c>
      <c r="B52" s="29">
        <v>532467</v>
      </c>
      <c r="C52" s="28" t="s">
        <v>999</v>
      </c>
      <c r="D52" s="28" t="s">
        <v>1083</v>
      </c>
      <c r="E52" s="28" t="s">
        <v>523</v>
      </c>
      <c r="F52" s="85">
        <v>200000</v>
      </c>
      <c r="G52" s="29">
        <v>120.85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44943</v>
      </c>
      <c r="B53" s="29">
        <v>532467</v>
      </c>
      <c r="C53" s="28" t="s">
        <v>999</v>
      </c>
      <c r="D53" s="28" t="s">
        <v>1084</v>
      </c>
      <c r="E53" s="28" t="s">
        <v>523</v>
      </c>
      <c r="F53" s="85">
        <v>100000</v>
      </c>
      <c r="G53" s="29">
        <v>120.62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44943</v>
      </c>
      <c r="B54" s="29">
        <v>532467</v>
      </c>
      <c r="C54" s="28" t="s">
        <v>999</v>
      </c>
      <c r="D54" s="28" t="s">
        <v>1085</v>
      </c>
      <c r="E54" s="28" t="s">
        <v>523</v>
      </c>
      <c r="F54" s="85">
        <v>134271</v>
      </c>
      <c r="G54" s="29">
        <v>119.52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44943</v>
      </c>
      <c r="B55" s="29">
        <v>532467</v>
      </c>
      <c r="C55" s="28" t="s">
        <v>999</v>
      </c>
      <c r="D55" s="28" t="s">
        <v>1085</v>
      </c>
      <c r="E55" s="28" t="s">
        <v>524</v>
      </c>
      <c r="F55" s="85">
        <v>134271</v>
      </c>
      <c r="G55" s="29">
        <v>120.84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44943</v>
      </c>
      <c r="B56" s="29">
        <v>532467</v>
      </c>
      <c r="C56" s="28" t="s">
        <v>999</v>
      </c>
      <c r="D56" s="28" t="s">
        <v>870</v>
      </c>
      <c r="E56" s="28" t="s">
        <v>524</v>
      </c>
      <c r="F56" s="85">
        <v>244000</v>
      </c>
      <c r="G56" s="29">
        <v>120.85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44943</v>
      </c>
      <c r="B57" s="29">
        <v>532467</v>
      </c>
      <c r="C57" s="28" t="s">
        <v>999</v>
      </c>
      <c r="D57" s="28" t="s">
        <v>870</v>
      </c>
      <c r="E57" s="28" t="s">
        <v>523</v>
      </c>
      <c r="F57" s="85">
        <v>100160</v>
      </c>
      <c r="G57" s="29">
        <v>120.85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44943</v>
      </c>
      <c r="B58" s="29">
        <v>532822</v>
      </c>
      <c r="C58" s="28" t="s">
        <v>127</v>
      </c>
      <c r="D58" s="28" t="s">
        <v>1086</v>
      </c>
      <c r="E58" s="28" t="s">
        <v>523</v>
      </c>
      <c r="F58" s="85">
        <v>346249110</v>
      </c>
      <c r="G58" s="29">
        <v>7.26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44943</v>
      </c>
      <c r="B59" s="29">
        <v>532822</v>
      </c>
      <c r="C59" s="28" t="s">
        <v>127</v>
      </c>
      <c r="D59" s="28" t="s">
        <v>1086</v>
      </c>
      <c r="E59" s="28" t="s">
        <v>524</v>
      </c>
      <c r="F59" s="85">
        <v>346203979</v>
      </c>
      <c r="G59" s="29">
        <v>7.25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44943</v>
      </c>
      <c r="B60" s="29">
        <v>543420</v>
      </c>
      <c r="C60" s="28" t="s">
        <v>1087</v>
      </c>
      <c r="D60" s="28" t="s">
        <v>1088</v>
      </c>
      <c r="E60" s="28" t="s">
        <v>524</v>
      </c>
      <c r="F60" s="85">
        <v>162685</v>
      </c>
      <c r="G60" s="29">
        <v>19.36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44943</v>
      </c>
      <c r="B61" s="29">
        <v>543420</v>
      </c>
      <c r="C61" s="28" t="s">
        <v>1087</v>
      </c>
      <c r="D61" s="28" t="s">
        <v>1088</v>
      </c>
      <c r="E61" s="28" t="s">
        <v>523</v>
      </c>
      <c r="F61" s="85">
        <v>162685</v>
      </c>
      <c r="G61" s="29">
        <v>19.75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44943</v>
      </c>
      <c r="B62" s="29">
        <v>538834</v>
      </c>
      <c r="C62" s="28" t="s">
        <v>1089</v>
      </c>
      <c r="D62" s="28" t="s">
        <v>1090</v>
      </c>
      <c r="E62" s="28" t="s">
        <v>524</v>
      </c>
      <c r="F62" s="85">
        <v>70000</v>
      </c>
      <c r="G62" s="29">
        <v>18.149999999999999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44943</v>
      </c>
      <c r="B63" s="29">
        <v>541161</v>
      </c>
      <c r="C63" s="28" t="s">
        <v>1091</v>
      </c>
      <c r="D63" s="28" t="s">
        <v>1092</v>
      </c>
      <c r="E63" s="28" t="s">
        <v>523</v>
      </c>
      <c r="F63" s="85">
        <v>3154632</v>
      </c>
      <c r="G63" s="29">
        <v>3.75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44943</v>
      </c>
      <c r="B64" s="29">
        <v>541161</v>
      </c>
      <c r="C64" s="28" t="s">
        <v>1091</v>
      </c>
      <c r="D64" s="28" t="s">
        <v>1092</v>
      </c>
      <c r="E64" s="28" t="s">
        <v>524</v>
      </c>
      <c r="F64" s="85">
        <v>726626</v>
      </c>
      <c r="G64" s="29">
        <v>3.7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44943</v>
      </c>
      <c r="B65" s="29">
        <v>541161</v>
      </c>
      <c r="C65" s="28" t="s">
        <v>1091</v>
      </c>
      <c r="D65" s="28" t="s">
        <v>870</v>
      </c>
      <c r="E65" s="28" t="s">
        <v>524</v>
      </c>
      <c r="F65" s="85">
        <v>7192341</v>
      </c>
      <c r="G65" s="29">
        <v>3.85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44943</v>
      </c>
      <c r="B66" s="29">
        <v>541161</v>
      </c>
      <c r="C66" s="28" t="s">
        <v>1091</v>
      </c>
      <c r="D66" s="28" t="s">
        <v>870</v>
      </c>
      <c r="E66" s="28" t="s">
        <v>523</v>
      </c>
      <c r="F66" s="85">
        <v>2941801</v>
      </c>
      <c r="G66" s="29">
        <v>3.77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44943</v>
      </c>
      <c r="B67" s="29">
        <v>541337</v>
      </c>
      <c r="C67" s="28" t="s">
        <v>1000</v>
      </c>
      <c r="D67" s="28" t="s">
        <v>1093</v>
      </c>
      <c r="E67" s="28" t="s">
        <v>523</v>
      </c>
      <c r="F67" s="85">
        <v>102000</v>
      </c>
      <c r="G67" s="29">
        <v>7.53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44943</v>
      </c>
      <c r="B68" s="29">
        <v>541337</v>
      </c>
      <c r="C68" s="28" t="s">
        <v>1000</v>
      </c>
      <c r="D68" s="28" t="s">
        <v>964</v>
      </c>
      <c r="E68" s="28" t="s">
        <v>523</v>
      </c>
      <c r="F68" s="85">
        <v>54000</v>
      </c>
      <c r="G68" s="29">
        <v>7.57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44943</v>
      </c>
      <c r="B69" s="29">
        <v>541337</v>
      </c>
      <c r="C69" s="28" t="s">
        <v>1000</v>
      </c>
      <c r="D69" s="28" t="s">
        <v>1094</v>
      </c>
      <c r="E69" s="28" t="s">
        <v>523</v>
      </c>
      <c r="F69" s="85">
        <v>72000</v>
      </c>
      <c r="G69" s="29">
        <v>7.43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44943</v>
      </c>
      <c r="B70" s="29">
        <v>541337</v>
      </c>
      <c r="C70" s="28" t="s">
        <v>1000</v>
      </c>
      <c r="D70" s="28" t="s">
        <v>964</v>
      </c>
      <c r="E70" s="28" t="s">
        <v>524</v>
      </c>
      <c r="F70" s="85">
        <v>54000</v>
      </c>
      <c r="G70" s="29">
        <v>7.57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44943</v>
      </c>
      <c r="B71" s="29">
        <v>541337</v>
      </c>
      <c r="C71" s="28" t="s">
        <v>1000</v>
      </c>
      <c r="D71" s="28" t="s">
        <v>1094</v>
      </c>
      <c r="E71" s="28" t="s">
        <v>524</v>
      </c>
      <c r="F71" s="85">
        <v>108000</v>
      </c>
      <c r="G71" s="29">
        <v>7.52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44943</v>
      </c>
      <c r="B72" s="29">
        <v>541337</v>
      </c>
      <c r="C72" s="28" t="s">
        <v>1000</v>
      </c>
      <c r="D72" s="28" t="s">
        <v>1095</v>
      </c>
      <c r="E72" s="28" t="s">
        <v>523</v>
      </c>
      <c r="F72" s="85">
        <v>66000</v>
      </c>
      <c r="G72" s="29">
        <v>7.57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44943</v>
      </c>
      <c r="B73" s="29">
        <v>541337</v>
      </c>
      <c r="C73" s="28" t="s">
        <v>1000</v>
      </c>
      <c r="D73" s="28" t="s">
        <v>1096</v>
      </c>
      <c r="E73" s="28" t="s">
        <v>523</v>
      </c>
      <c r="F73" s="85">
        <v>72000</v>
      </c>
      <c r="G73" s="29">
        <v>7.57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44943</v>
      </c>
      <c r="B74" s="29">
        <v>541337</v>
      </c>
      <c r="C74" s="28" t="s">
        <v>1000</v>
      </c>
      <c r="D74" s="28" t="s">
        <v>1097</v>
      </c>
      <c r="E74" s="28" t="s">
        <v>524</v>
      </c>
      <c r="F74" s="85">
        <v>51000</v>
      </c>
      <c r="G74" s="29">
        <v>7.48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44943</v>
      </c>
      <c r="B75" s="29">
        <v>541337</v>
      </c>
      <c r="C75" s="28" t="s">
        <v>1000</v>
      </c>
      <c r="D75" s="28" t="s">
        <v>1097</v>
      </c>
      <c r="E75" s="28" t="s">
        <v>523</v>
      </c>
      <c r="F75" s="85">
        <v>57000</v>
      </c>
      <c r="G75" s="29">
        <v>7.57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44943</v>
      </c>
      <c r="B76" s="29">
        <v>541337</v>
      </c>
      <c r="C76" s="28" t="s">
        <v>1000</v>
      </c>
      <c r="D76" s="28" t="s">
        <v>1098</v>
      </c>
      <c r="E76" s="28" t="s">
        <v>523</v>
      </c>
      <c r="F76" s="85">
        <v>69000</v>
      </c>
      <c r="G76" s="29">
        <v>7.57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44943</v>
      </c>
      <c r="B77" s="29">
        <v>541337</v>
      </c>
      <c r="C77" s="28" t="s">
        <v>1000</v>
      </c>
      <c r="D77" s="28" t="s">
        <v>1098</v>
      </c>
      <c r="E77" s="28" t="s">
        <v>524</v>
      </c>
      <c r="F77" s="85">
        <v>69000</v>
      </c>
      <c r="G77" s="29">
        <v>7.57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44943</v>
      </c>
      <c r="B78" s="29">
        <v>541337</v>
      </c>
      <c r="C78" s="28" t="s">
        <v>1000</v>
      </c>
      <c r="D78" s="28" t="s">
        <v>870</v>
      </c>
      <c r="E78" s="28" t="s">
        <v>524</v>
      </c>
      <c r="F78" s="85">
        <v>111000</v>
      </c>
      <c r="G78" s="29">
        <v>7.57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44943</v>
      </c>
      <c r="B79" s="29">
        <v>541337</v>
      </c>
      <c r="C79" s="28" t="s">
        <v>1000</v>
      </c>
      <c r="D79" s="28" t="s">
        <v>870</v>
      </c>
      <c r="E79" s="28" t="s">
        <v>523</v>
      </c>
      <c r="F79" s="85">
        <v>60000</v>
      </c>
      <c r="G79" s="29">
        <v>7.57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44943</v>
      </c>
      <c r="B80" s="29">
        <v>541337</v>
      </c>
      <c r="C80" s="28" t="s">
        <v>1000</v>
      </c>
      <c r="D80" s="28" t="s">
        <v>1099</v>
      </c>
      <c r="E80" s="28" t="s">
        <v>523</v>
      </c>
      <c r="F80" s="85">
        <v>60000</v>
      </c>
      <c r="G80" s="29">
        <v>7.47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44943</v>
      </c>
      <c r="B81" s="29">
        <v>539767</v>
      </c>
      <c r="C81" s="28" t="s">
        <v>982</v>
      </c>
      <c r="D81" s="28" t="s">
        <v>1100</v>
      </c>
      <c r="E81" s="28" t="s">
        <v>524</v>
      </c>
      <c r="F81" s="85">
        <v>53455</v>
      </c>
      <c r="G81" s="29">
        <v>46.3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44943</v>
      </c>
      <c r="B82" s="29">
        <v>539767</v>
      </c>
      <c r="C82" s="28" t="s">
        <v>982</v>
      </c>
      <c r="D82" s="28" t="s">
        <v>1001</v>
      </c>
      <c r="E82" s="28" t="s">
        <v>524</v>
      </c>
      <c r="F82" s="85">
        <v>25918</v>
      </c>
      <c r="G82" s="29">
        <v>46.1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44943</v>
      </c>
      <c r="B83" s="29">
        <v>539767</v>
      </c>
      <c r="C83" s="28" t="s">
        <v>982</v>
      </c>
      <c r="D83" s="28" t="s">
        <v>996</v>
      </c>
      <c r="E83" s="28" t="s">
        <v>523</v>
      </c>
      <c r="F83" s="85">
        <v>30000</v>
      </c>
      <c r="G83" s="29">
        <v>46.15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44943</v>
      </c>
      <c r="B84" s="29">
        <v>539767</v>
      </c>
      <c r="C84" s="28" t="s">
        <v>982</v>
      </c>
      <c r="D84" s="28" t="s">
        <v>996</v>
      </c>
      <c r="E84" s="28" t="s">
        <v>524</v>
      </c>
      <c r="F84" s="85">
        <v>27000</v>
      </c>
      <c r="G84" s="29">
        <v>46.49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44943</v>
      </c>
      <c r="B85" s="29">
        <v>539767</v>
      </c>
      <c r="C85" s="28" t="s">
        <v>982</v>
      </c>
      <c r="D85" s="28" t="s">
        <v>1095</v>
      </c>
      <c r="E85" s="28" t="s">
        <v>523</v>
      </c>
      <c r="F85" s="85">
        <v>45000</v>
      </c>
      <c r="G85" s="29">
        <v>46.26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44943</v>
      </c>
      <c r="B86" s="29">
        <v>539767</v>
      </c>
      <c r="C86" s="28" t="s">
        <v>982</v>
      </c>
      <c r="D86" s="28" t="s">
        <v>1101</v>
      </c>
      <c r="E86" s="28" t="s">
        <v>524</v>
      </c>
      <c r="F86" s="85">
        <v>17300</v>
      </c>
      <c r="G86" s="29">
        <v>46.5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44943</v>
      </c>
      <c r="B87" s="29">
        <v>539767</v>
      </c>
      <c r="C87" s="28" t="s">
        <v>982</v>
      </c>
      <c r="D87" s="28" t="s">
        <v>1022</v>
      </c>
      <c r="E87" s="28" t="s">
        <v>524</v>
      </c>
      <c r="F87" s="85">
        <v>25000</v>
      </c>
      <c r="G87" s="29">
        <v>46.55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44943</v>
      </c>
      <c r="B88" s="29">
        <v>539767</v>
      </c>
      <c r="C88" s="28" t="s">
        <v>982</v>
      </c>
      <c r="D88" s="28" t="s">
        <v>1022</v>
      </c>
      <c r="E88" s="28" t="s">
        <v>523</v>
      </c>
      <c r="F88" s="85">
        <v>15000</v>
      </c>
      <c r="G88" s="29">
        <v>46.15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44943</v>
      </c>
      <c r="B89" s="29">
        <v>539767</v>
      </c>
      <c r="C89" s="28" t="s">
        <v>982</v>
      </c>
      <c r="D89" s="28" t="s">
        <v>1023</v>
      </c>
      <c r="E89" s="28" t="s">
        <v>524</v>
      </c>
      <c r="F89" s="85">
        <v>45139</v>
      </c>
      <c r="G89" s="29">
        <v>46.15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44943</v>
      </c>
      <c r="B90" s="29">
        <v>539767</v>
      </c>
      <c r="C90" s="28" t="s">
        <v>982</v>
      </c>
      <c r="D90" s="28" t="s">
        <v>944</v>
      </c>
      <c r="E90" s="28" t="s">
        <v>523</v>
      </c>
      <c r="F90" s="85">
        <v>95994</v>
      </c>
      <c r="G90" s="29">
        <v>46.14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44943</v>
      </c>
      <c r="B91" s="29">
        <v>539767</v>
      </c>
      <c r="C91" s="28" t="s">
        <v>982</v>
      </c>
      <c r="D91" s="28" t="s">
        <v>944</v>
      </c>
      <c r="E91" s="28" t="s">
        <v>524</v>
      </c>
      <c r="F91" s="85">
        <v>28222</v>
      </c>
      <c r="G91" s="29">
        <v>46.35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44943</v>
      </c>
      <c r="B92" s="29">
        <v>517334</v>
      </c>
      <c r="C92" s="28" t="s">
        <v>804</v>
      </c>
      <c r="D92" s="28" t="s">
        <v>1102</v>
      </c>
      <c r="E92" s="28" t="s">
        <v>524</v>
      </c>
      <c r="F92" s="85">
        <v>106188248</v>
      </c>
      <c r="G92" s="29">
        <v>73.11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44943</v>
      </c>
      <c r="B93" s="29">
        <v>517554</v>
      </c>
      <c r="C93" s="28" t="s">
        <v>1103</v>
      </c>
      <c r="D93" s="28" t="s">
        <v>1104</v>
      </c>
      <c r="E93" s="28" t="s">
        <v>524</v>
      </c>
      <c r="F93" s="85">
        <v>79604</v>
      </c>
      <c r="G93" s="29">
        <v>33.299999999999997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44943</v>
      </c>
      <c r="B94" s="29">
        <v>543744</v>
      </c>
      <c r="C94" s="28" t="s">
        <v>1105</v>
      </c>
      <c r="D94" s="28" t="s">
        <v>1106</v>
      </c>
      <c r="E94" s="28" t="s">
        <v>523</v>
      </c>
      <c r="F94" s="85">
        <v>18000</v>
      </c>
      <c r="G94" s="29">
        <v>134.97999999999999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44943</v>
      </c>
      <c r="B95" s="29">
        <v>543744</v>
      </c>
      <c r="C95" s="28" t="s">
        <v>1105</v>
      </c>
      <c r="D95" s="28" t="s">
        <v>1107</v>
      </c>
      <c r="E95" s="28" t="s">
        <v>524</v>
      </c>
      <c r="F95" s="85">
        <v>18000</v>
      </c>
      <c r="G95" s="29">
        <v>134.71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44943</v>
      </c>
      <c r="B96" s="29">
        <v>543744</v>
      </c>
      <c r="C96" s="28" t="s">
        <v>1105</v>
      </c>
      <c r="D96" s="28" t="s">
        <v>1108</v>
      </c>
      <c r="E96" s="28" t="s">
        <v>523</v>
      </c>
      <c r="F96" s="85">
        <v>23000</v>
      </c>
      <c r="G96" s="29">
        <v>137.5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44943</v>
      </c>
      <c r="B97" s="29">
        <v>543744</v>
      </c>
      <c r="C97" s="28" t="s">
        <v>1105</v>
      </c>
      <c r="D97" s="28" t="s">
        <v>1109</v>
      </c>
      <c r="E97" s="28" t="s">
        <v>524</v>
      </c>
      <c r="F97" s="85">
        <v>14000</v>
      </c>
      <c r="G97" s="29">
        <v>137.5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44943</v>
      </c>
      <c r="B98" s="29">
        <v>519191</v>
      </c>
      <c r="C98" s="28" t="s">
        <v>1110</v>
      </c>
      <c r="D98" s="28" t="s">
        <v>1111</v>
      </c>
      <c r="E98" s="28" t="s">
        <v>524</v>
      </c>
      <c r="F98" s="85">
        <v>32901</v>
      </c>
      <c r="G98" s="29">
        <v>15.43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44943</v>
      </c>
      <c r="B99" s="29">
        <v>519191</v>
      </c>
      <c r="C99" s="28" t="s">
        <v>1110</v>
      </c>
      <c r="D99" s="28" t="s">
        <v>1112</v>
      </c>
      <c r="E99" s="28" t="s">
        <v>523</v>
      </c>
      <c r="F99" s="85">
        <v>49000</v>
      </c>
      <c r="G99" s="29">
        <v>15.43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44943</v>
      </c>
      <c r="B100" s="29">
        <v>543171</v>
      </c>
      <c r="C100" s="28" t="s">
        <v>988</v>
      </c>
      <c r="D100" s="28" t="s">
        <v>1024</v>
      </c>
      <c r="E100" s="28" t="s">
        <v>524</v>
      </c>
      <c r="F100" s="85">
        <v>61634</v>
      </c>
      <c r="G100" s="29">
        <v>57.85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44943</v>
      </c>
      <c r="B101" s="29">
        <v>543171</v>
      </c>
      <c r="C101" s="28" t="s">
        <v>988</v>
      </c>
      <c r="D101" s="28" t="s">
        <v>1024</v>
      </c>
      <c r="E101" s="28" t="s">
        <v>523</v>
      </c>
      <c r="F101" s="85">
        <v>16186</v>
      </c>
      <c r="G101" s="29">
        <v>57.76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44943</v>
      </c>
      <c r="B102" s="29">
        <v>543171</v>
      </c>
      <c r="C102" s="28" t="s">
        <v>988</v>
      </c>
      <c r="D102" s="28" t="s">
        <v>1113</v>
      </c>
      <c r="E102" s="28" t="s">
        <v>524</v>
      </c>
      <c r="F102" s="85">
        <v>78608</v>
      </c>
      <c r="G102" s="29">
        <v>57.85</v>
      </c>
      <c r="H102" s="29" t="s">
        <v>302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44943</v>
      </c>
      <c r="B103" s="29">
        <v>512115</v>
      </c>
      <c r="C103" s="28" t="s">
        <v>1114</v>
      </c>
      <c r="D103" s="28" t="s">
        <v>1099</v>
      </c>
      <c r="E103" s="28" t="s">
        <v>524</v>
      </c>
      <c r="F103" s="85">
        <v>6537</v>
      </c>
      <c r="G103" s="29">
        <v>30.35</v>
      </c>
      <c r="H103" s="29" t="s">
        <v>302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44943</v>
      </c>
      <c r="B104" s="29">
        <v>531370</v>
      </c>
      <c r="C104" s="28" t="s">
        <v>1115</v>
      </c>
      <c r="D104" s="28" t="s">
        <v>1116</v>
      </c>
      <c r="E104" s="28" t="s">
        <v>524</v>
      </c>
      <c r="F104" s="85">
        <v>52154</v>
      </c>
      <c r="G104" s="29">
        <v>22.5</v>
      </c>
      <c r="H104" s="29" t="s">
        <v>302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44943</v>
      </c>
      <c r="B105" s="29">
        <v>534976</v>
      </c>
      <c r="C105" s="28" t="s">
        <v>500</v>
      </c>
      <c r="D105" s="28" t="s">
        <v>1117</v>
      </c>
      <c r="E105" s="28" t="s">
        <v>523</v>
      </c>
      <c r="F105" s="85">
        <v>162282</v>
      </c>
      <c r="G105" s="29">
        <v>2800</v>
      </c>
      <c r="H105" s="29" t="s">
        <v>302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44943</v>
      </c>
      <c r="B106" s="29">
        <v>531211</v>
      </c>
      <c r="C106" s="28" t="s">
        <v>1118</v>
      </c>
      <c r="D106" s="28" t="s">
        <v>1119</v>
      </c>
      <c r="E106" s="28" t="s">
        <v>524</v>
      </c>
      <c r="F106" s="85">
        <v>17000</v>
      </c>
      <c r="G106" s="29">
        <v>5.71</v>
      </c>
      <c r="H106" s="29" t="s">
        <v>302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44943</v>
      </c>
      <c r="B107" s="29" t="s">
        <v>1120</v>
      </c>
      <c r="C107" s="28" t="s">
        <v>1121</v>
      </c>
      <c r="D107" s="28" t="s">
        <v>1122</v>
      </c>
      <c r="E107" s="28" t="s">
        <v>523</v>
      </c>
      <c r="F107" s="85">
        <v>200000</v>
      </c>
      <c r="G107" s="29">
        <v>28.8</v>
      </c>
      <c r="H107" s="29" t="s">
        <v>915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44943</v>
      </c>
      <c r="B108" s="29" t="s">
        <v>1123</v>
      </c>
      <c r="C108" s="28" t="s">
        <v>1124</v>
      </c>
      <c r="D108" s="28" t="s">
        <v>1125</v>
      </c>
      <c r="E108" s="28" t="s">
        <v>523</v>
      </c>
      <c r="F108" s="85">
        <v>258800</v>
      </c>
      <c r="G108" s="29">
        <v>18.05</v>
      </c>
      <c r="H108" s="29" t="s">
        <v>915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44943</v>
      </c>
      <c r="B109" s="29" t="s">
        <v>1126</v>
      </c>
      <c r="C109" s="28" t="s">
        <v>1127</v>
      </c>
      <c r="D109" s="28" t="s">
        <v>1035</v>
      </c>
      <c r="E109" s="28" t="s">
        <v>523</v>
      </c>
      <c r="F109" s="85">
        <v>99600</v>
      </c>
      <c r="G109" s="29">
        <v>225.5</v>
      </c>
      <c r="H109" s="29" t="s">
        <v>915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44943</v>
      </c>
      <c r="B110" s="29" t="s">
        <v>997</v>
      </c>
      <c r="C110" s="28" t="s">
        <v>998</v>
      </c>
      <c r="D110" s="28" t="s">
        <v>1128</v>
      </c>
      <c r="E110" s="28" t="s">
        <v>523</v>
      </c>
      <c r="F110" s="85">
        <v>76800</v>
      </c>
      <c r="G110" s="29">
        <v>86.28</v>
      </c>
      <c r="H110" s="29" t="s">
        <v>915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44943</v>
      </c>
      <c r="B111" s="29" t="s">
        <v>997</v>
      </c>
      <c r="C111" s="28" t="s">
        <v>998</v>
      </c>
      <c r="D111" s="28" t="s">
        <v>1129</v>
      </c>
      <c r="E111" s="28" t="s">
        <v>523</v>
      </c>
      <c r="F111" s="85">
        <v>86400</v>
      </c>
      <c r="G111" s="29">
        <v>86.8</v>
      </c>
      <c r="H111" s="29" t="s">
        <v>915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44943</v>
      </c>
      <c r="B112" s="29" t="s">
        <v>1002</v>
      </c>
      <c r="C112" s="28" t="s">
        <v>1003</v>
      </c>
      <c r="D112" s="28" t="s">
        <v>1025</v>
      </c>
      <c r="E112" s="28" t="s">
        <v>523</v>
      </c>
      <c r="F112" s="85">
        <v>200000</v>
      </c>
      <c r="G112" s="29">
        <v>450</v>
      </c>
      <c r="H112" s="29" t="s">
        <v>915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44943</v>
      </c>
      <c r="B113" s="29" t="s">
        <v>1130</v>
      </c>
      <c r="C113" s="28" t="s">
        <v>1131</v>
      </c>
      <c r="D113" s="28" t="s">
        <v>1132</v>
      </c>
      <c r="E113" s="28" t="s">
        <v>523</v>
      </c>
      <c r="F113" s="85">
        <v>183107</v>
      </c>
      <c r="G113" s="29">
        <v>68.239999999999995</v>
      </c>
      <c r="H113" s="29" t="s">
        <v>915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44943</v>
      </c>
      <c r="B114" s="29" t="s">
        <v>1026</v>
      </c>
      <c r="C114" s="28" t="s">
        <v>1027</v>
      </c>
      <c r="D114" s="28" t="s">
        <v>1029</v>
      </c>
      <c r="E114" s="28" t="s">
        <v>523</v>
      </c>
      <c r="F114" s="85">
        <v>20000</v>
      </c>
      <c r="G114" s="29">
        <v>4.82</v>
      </c>
      <c r="H114" s="29" t="s">
        <v>915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44943</v>
      </c>
      <c r="B115" s="29" t="s">
        <v>1133</v>
      </c>
      <c r="C115" s="28" t="s">
        <v>1134</v>
      </c>
      <c r="D115" s="28" t="s">
        <v>1135</v>
      </c>
      <c r="E115" s="28" t="s">
        <v>523</v>
      </c>
      <c r="F115" s="85">
        <v>184813</v>
      </c>
      <c r="G115" s="29">
        <v>452.18</v>
      </c>
      <c r="H115" s="29" t="s">
        <v>915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44943</v>
      </c>
      <c r="B116" s="29" t="s">
        <v>1091</v>
      </c>
      <c r="C116" s="28" t="s">
        <v>1136</v>
      </c>
      <c r="D116" s="28" t="s">
        <v>1037</v>
      </c>
      <c r="E116" s="28" t="s">
        <v>523</v>
      </c>
      <c r="F116" s="85">
        <v>3396457</v>
      </c>
      <c r="G116" s="29">
        <v>3.49</v>
      </c>
      <c r="H116" s="29" t="s">
        <v>915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44943</v>
      </c>
      <c r="B117" s="29" t="s">
        <v>1137</v>
      </c>
      <c r="C117" s="28" t="s">
        <v>1138</v>
      </c>
      <c r="D117" s="28" t="s">
        <v>914</v>
      </c>
      <c r="E117" s="28" t="s">
        <v>523</v>
      </c>
      <c r="F117" s="85">
        <v>81568</v>
      </c>
      <c r="G117" s="29">
        <v>232.29</v>
      </c>
      <c r="H117" s="29" t="s">
        <v>915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44943</v>
      </c>
      <c r="B118" s="29" t="s">
        <v>1137</v>
      </c>
      <c r="C118" s="28" t="s">
        <v>1138</v>
      </c>
      <c r="D118" s="28" t="s">
        <v>1139</v>
      </c>
      <c r="E118" s="28" t="s">
        <v>523</v>
      </c>
      <c r="F118" s="85">
        <v>101418</v>
      </c>
      <c r="G118" s="29">
        <v>231.68</v>
      </c>
      <c r="H118" s="29" t="s">
        <v>915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44943</v>
      </c>
      <c r="B119" s="29" t="s">
        <v>1137</v>
      </c>
      <c r="C119" s="28" t="s">
        <v>1138</v>
      </c>
      <c r="D119" s="28" t="s">
        <v>913</v>
      </c>
      <c r="E119" s="28" t="s">
        <v>523</v>
      </c>
      <c r="F119" s="85">
        <v>144587</v>
      </c>
      <c r="G119" s="29">
        <v>230.89</v>
      </c>
      <c r="H119" s="29" t="s">
        <v>915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44943</v>
      </c>
      <c r="B120" s="29" t="s">
        <v>1140</v>
      </c>
      <c r="C120" s="28" t="s">
        <v>1141</v>
      </c>
      <c r="D120" s="28" t="s">
        <v>995</v>
      </c>
      <c r="E120" s="28" t="s">
        <v>523</v>
      </c>
      <c r="F120" s="85">
        <v>16800</v>
      </c>
      <c r="G120" s="29">
        <v>114.85</v>
      </c>
      <c r="H120" s="29" t="s">
        <v>915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44943</v>
      </c>
      <c r="B121" s="29" t="s">
        <v>1142</v>
      </c>
      <c r="C121" s="28" t="s">
        <v>1143</v>
      </c>
      <c r="D121" s="28" t="s">
        <v>1144</v>
      </c>
      <c r="E121" s="28" t="s">
        <v>523</v>
      </c>
      <c r="F121" s="85">
        <v>80500</v>
      </c>
      <c r="G121" s="29">
        <v>83.68</v>
      </c>
      <c r="H121" s="29" t="s">
        <v>915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44943</v>
      </c>
      <c r="B122" s="29" t="s">
        <v>1142</v>
      </c>
      <c r="C122" s="28" t="s">
        <v>1143</v>
      </c>
      <c r="D122" s="28" t="s">
        <v>1036</v>
      </c>
      <c r="E122" s="28" t="s">
        <v>523</v>
      </c>
      <c r="F122" s="85">
        <v>151725</v>
      </c>
      <c r="G122" s="29">
        <v>83.54</v>
      </c>
      <c r="H122" s="29" t="s">
        <v>915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44943</v>
      </c>
      <c r="B123" s="29" t="s">
        <v>1145</v>
      </c>
      <c r="C123" s="28" t="s">
        <v>1146</v>
      </c>
      <c r="D123" s="28" t="s">
        <v>1058</v>
      </c>
      <c r="E123" s="28" t="s">
        <v>523</v>
      </c>
      <c r="F123" s="85">
        <v>155399</v>
      </c>
      <c r="G123" s="29">
        <v>112.53</v>
      </c>
      <c r="H123" s="29" t="s">
        <v>915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44943</v>
      </c>
      <c r="B124" s="29" t="s">
        <v>1145</v>
      </c>
      <c r="C124" s="28" t="s">
        <v>1146</v>
      </c>
      <c r="D124" s="28" t="s">
        <v>1147</v>
      </c>
      <c r="E124" s="28" t="s">
        <v>523</v>
      </c>
      <c r="F124" s="85">
        <v>205434</v>
      </c>
      <c r="G124" s="29">
        <v>112.54</v>
      </c>
      <c r="H124" s="29" t="s">
        <v>915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44943</v>
      </c>
      <c r="B125" s="29" t="s">
        <v>1033</v>
      </c>
      <c r="C125" s="28" t="s">
        <v>1034</v>
      </c>
      <c r="D125" s="28" t="s">
        <v>1036</v>
      </c>
      <c r="E125" s="28" t="s">
        <v>523</v>
      </c>
      <c r="F125" s="85">
        <v>15621</v>
      </c>
      <c r="G125" s="29">
        <v>85.66</v>
      </c>
      <c r="H125" s="29" t="s">
        <v>915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44943</v>
      </c>
      <c r="B126" s="29" t="s">
        <v>1033</v>
      </c>
      <c r="C126" s="28" t="s">
        <v>1034</v>
      </c>
      <c r="D126" s="28" t="s">
        <v>1148</v>
      </c>
      <c r="E126" s="28" t="s">
        <v>523</v>
      </c>
      <c r="F126" s="85">
        <v>150000</v>
      </c>
      <c r="G126" s="29">
        <v>85</v>
      </c>
      <c r="H126" s="29" t="s">
        <v>915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44943</v>
      </c>
      <c r="B127" s="29" t="s">
        <v>1149</v>
      </c>
      <c r="C127" s="28" t="s">
        <v>1150</v>
      </c>
      <c r="D127" s="28" t="s">
        <v>913</v>
      </c>
      <c r="E127" s="28" t="s">
        <v>523</v>
      </c>
      <c r="F127" s="85">
        <v>380194</v>
      </c>
      <c r="G127" s="29">
        <v>275.75</v>
      </c>
      <c r="H127" s="29" t="s">
        <v>915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44943</v>
      </c>
      <c r="B128" s="29" t="s">
        <v>1038</v>
      </c>
      <c r="C128" s="28" t="s">
        <v>1039</v>
      </c>
      <c r="D128" s="28" t="s">
        <v>1151</v>
      </c>
      <c r="E128" s="28" t="s">
        <v>523</v>
      </c>
      <c r="F128" s="85">
        <v>482354</v>
      </c>
      <c r="G128" s="29">
        <v>383.33</v>
      </c>
      <c r="H128" s="29" t="s">
        <v>915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44943</v>
      </c>
      <c r="B129" s="29" t="s">
        <v>1038</v>
      </c>
      <c r="C129" s="28" t="s">
        <v>1039</v>
      </c>
      <c r="D129" s="28" t="s">
        <v>913</v>
      </c>
      <c r="E129" s="28" t="s">
        <v>523</v>
      </c>
      <c r="F129" s="85">
        <v>702769</v>
      </c>
      <c r="G129" s="29">
        <v>384.47</v>
      </c>
      <c r="H129" s="29" t="s">
        <v>915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44943</v>
      </c>
      <c r="B130" s="29" t="s">
        <v>1152</v>
      </c>
      <c r="C130" s="28" t="s">
        <v>1153</v>
      </c>
      <c r="D130" s="28" t="s">
        <v>1154</v>
      </c>
      <c r="E130" s="28" t="s">
        <v>523</v>
      </c>
      <c r="F130" s="85">
        <v>393568</v>
      </c>
      <c r="G130" s="29">
        <v>33.369999999999997</v>
      </c>
      <c r="H130" s="29" t="s">
        <v>915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44943</v>
      </c>
      <c r="B131" s="29" t="s">
        <v>1040</v>
      </c>
      <c r="C131" s="28" t="s">
        <v>1041</v>
      </c>
      <c r="D131" s="28" t="s">
        <v>1155</v>
      </c>
      <c r="E131" s="28" t="s">
        <v>523</v>
      </c>
      <c r="F131" s="85">
        <v>970550</v>
      </c>
      <c r="G131" s="29">
        <v>100.48</v>
      </c>
      <c r="H131" s="29" t="s">
        <v>915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44943</v>
      </c>
      <c r="B132" s="29" t="s">
        <v>1040</v>
      </c>
      <c r="C132" s="28" t="s">
        <v>1041</v>
      </c>
      <c r="D132" s="28" t="s">
        <v>1028</v>
      </c>
      <c r="E132" s="28" t="s">
        <v>523</v>
      </c>
      <c r="F132" s="85">
        <v>633357</v>
      </c>
      <c r="G132" s="29">
        <v>99.54</v>
      </c>
      <c r="H132" s="29" t="s">
        <v>915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44943</v>
      </c>
      <c r="B133" s="29" t="s">
        <v>1040</v>
      </c>
      <c r="C133" s="28" t="s">
        <v>1041</v>
      </c>
      <c r="D133" s="28" t="s">
        <v>913</v>
      </c>
      <c r="E133" s="28" t="s">
        <v>523</v>
      </c>
      <c r="F133" s="85">
        <v>745820</v>
      </c>
      <c r="G133" s="29">
        <v>99.47</v>
      </c>
      <c r="H133" s="29" t="s">
        <v>915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44943</v>
      </c>
      <c r="B134" s="29" t="s">
        <v>1156</v>
      </c>
      <c r="C134" s="28" t="s">
        <v>1157</v>
      </c>
      <c r="D134" s="28" t="s">
        <v>1158</v>
      </c>
      <c r="E134" s="28" t="s">
        <v>523</v>
      </c>
      <c r="F134" s="85">
        <v>96000</v>
      </c>
      <c r="G134" s="29">
        <v>180.18</v>
      </c>
      <c r="H134" s="29" t="s">
        <v>915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44943</v>
      </c>
      <c r="B135" s="29" t="s">
        <v>1042</v>
      </c>
      <c r="C135" s="28" t="s">
        <v>1043</v>
      </c>
      <c r="D135" s="28" t="s">
        <v>1159</v>
      </c>
      <c r="E135" s="28" t="s">
        <v>523</v>
      </c>
      <c r="F135" s="85">
        <v>15929</v>
      </c>
      <c r="G135" s="29">
        <v>152.77000000000001</v>
      </c>
      <c r="H135" s="29" t="s">
        <v>915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44943</v>
      </c>
      <c r="B136" s="29" t="s">
        <v>1042</v>
      </c>
      <c r="C136" s="28" t="s">
        <v>1043</v>
      </c>
      <c r="D136" s="28" t="s">
        <v>1028</v>
      </c>
      <c r="E136" s="28" t="s">
        <v>523</v>
      </c>
      <c r="F136" s="85">
        <v>57814</v>
      </c>
      <c r="G136" s="29">
        <v>155.78</v>
      </c>
      <c r="H136" s="29" t="s">
        <v>915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44943</v>
      </c>
      <c r="B137" s="29" t="s">
        <v>1160</v>
      </c>
      <c r="C137" s="28" t="s">
        <v>1161</v>
      </c>
      <c r="D137" s="28" t="s">
        <v>1162</v>
      </c>
      <c r="E137" s="28" t="s">
        <v>523</v>
      </c>
      <c r="F137" s="85">
        <v>48000</v>
      </c>
      <c r="G137" s="29">
        <v>18.75</v>
      </c>
      <c r="H137" s="29" t="s">
        <v>915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44943</v>
      </c>
      <c r="B138" s="29" t="s">
        <v>1160</v>
      </c>
      <c r="C138" s="28" t="s">
        <v>1161</v>
      </c>
      <c r="D138" s="28" t="s">
        <v>1163</v>
      </c>
      <c r="E138" s="28" t="s">
        <v>523</v>
      </c>
      <c r="F138" s="85">
        <v>44000</v>
      </c>
      <c r="G138" s="29">
        <v>18.75</v>
      </c>
      <c r="H138" s="29" t="s">
        <v>915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44943</v>
      </c>
      <c r="B139" s="29" t="s">
        <v>1160</v>
      </c>
      <c r="C139" s="28" t="s">
        <v>1161</v>
      </c>
      <c r="D139" s="28" t="s">
        <v>1094</v>
      </c>
      <c r="E139" s="28" t="s">
        <v>523</v>
      </c>
      <c r="F139" s="85">
        <v>12000</v>
      </c>
      <c r="G139" s="29">
        <v>18.75</v>
      </c>
      <c r="H139" s="29" t="s">
        <v>915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44943</v>
      </c>
      <c r="B140" s="29" t="s">
        <v>1160</v>
      </c>
      <c r="C140" s="28" t="s">
        <v>1161</v>
      </c>
      <c r="D140" s="28" t="s">
        <v>1164</v>
      </c>
      <c r="E140" s="28" t="s">
        <v>523</v>
      </c>
      <c r="F140" s="85">
        <v>100000</v>
      </c>
      <c r="G140" s="29">
        <v>18.75</v>
      </c>
      <c r="H140" s="29" t="s">
        <v>915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44943</v>
      </c>
      <c r="B141" s="29" t="s">
        <v>1160</v>
      </c>
      <c r="C141" s="28" t="s">
        <v>1161</v>
      </c>
      <c r="D141" s="28" t="s">
        <v>1165</v>
      </c>
      <c r="E141" s="28" t="s">
        <v>523</v>
      </c>
      <c r="F141" s="85">
        <v>8000</v>
      </c>
      <c r="G141" s="29">
        <v>18.75</v>
      </c>
      <c r="H141" s="29" t="s">
        <v>915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44943</v>
      </c>
      <c r="B142" s="29" t="s">
        <v>1160</v>
      </c>
      <c r="C142" s="28" t="s">
        <v>1161</v>
      </c>
      <c r="D142" s="28" t="s">
        <v>1166</v>
      </c>
      <c r="E142" s="28" t="s">
        <v>523</v>
      </c>
      <c r="F142" s="85">
        <v>52000</v>
      </c>
      <c r="G142" s="29">
        <v>18.75</v>
      </c>
      <c r="H142" s="29" t="s">
        <v>915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44943</v>
      </c>
      <c r="B143" s="29" t="s">
        <v>500</v>
      </c>
      <c r="C143" s="28" t="s">
        <v>1167</v>
      </c>
      <c r="D143" s="28" t="s">
        <v>1117</v>
      </c>
      <c r="E143" s="28" t="s">
        <v>523</v>
      </c>
      <c r="F143" s="85">
        <v>165172</v>
      </c>
      <c r="G143" s="29">
        <v>2800</v>
      </c>
      <c r="H143" s="29" t="s">
        <v>915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44943</v>
      </c>
      <c r="B144" s="29" t="s">
        <v>1168</v>
      </c>
      <c r="C144" s="28" t="s">
        <v>1169</v>
      </c>
      <c r="D144" s="28" t="s">
        <v>1170</v>
      </c>
      <c r="E144" s="28" t="s">
        <v>523</v>
      </c>
      <c r="F144" s="85">
        <v>190000</v>
      </c>
      <c r="G144" s="29">
        <v>39.520000000000003</v>
      </c>
      <c r="H144" s="29" t="s">
        <v>915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44943</v>
      </c>
      <c r="B145" s="29" t="s">
        <v>1120</v>
      </c>
      <c r="C145" s="28" t="s">
        <v>1121</v>
      </c>
      <c r="D145" s="28" t="s">
        <v>1171</v>
      </c>
      <c r="E145" s="28" t="s">
        <v>524</v>
      </c>
      <c r="F145" s="85">
        <v>106351</v>
      </c>
      <c r="G145" s="29">
        <v>28.88</v>
      </c>
      <c r="H145" s="29" t="s">
        <v>915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44943</v>
      </c>
      <c r="B146" s="29" t="s">
        <v>1120</v>
      </c>
      <c r="C146" s="28" t="s">
        <v>1121</v>
      </c>
      <c r="D146" s="28" t="s">
        <v>1122</v>
      </c>
      <c r="E146" s="28" t="s">
        <v>524</v>
      </c>
      <c r="F146" s="85">
        <v>10000</v>
      </c>
      <c r="G146" s="29">
        <v>27.98</v>
      </c>
      <c r="H146" s="29" t="s">
        <v>915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44943</v>
      </c>
      <c r="B147" s="29" t="s">
        <v>1123</v>
      </c>
      <c r="C147" s="28" t="s">
        <v>1124</v>
      </c>
      <c r="D147" s="28" t="s">
        <v>1172</v>
      </c>
      <c r="E147" s="28" t="s">
        <v>524</v>
      </c>
      <c r="F147" s="85">
        <v>153373</v>
      </c>
      <c r="G147" s="29">
        <v>18.05</v>
      </c>
      <c r="H147" s="29" t="s">
        <v>915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44943</v>
      </c>
      <c r="B148" s="29" t="s">
        <v>1126</v>
      </c>
      <c r="C148" s="28" t="s">
        <v>1127</v>
      </c>
      <c r="D148" s="28" t="s">
        <v>1035</v>
      </c>
      <c r="E148" s="28" t="s">
        <v>524</v>
      </c>
      <c r="F148" s="85">
        <v>7200</v>
      </c>
      <c r="G148" s="29">
        <v>225.5</v>
      </c>
      <c r="H148" s="29" t="s">
        <v>915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44943</v>
      </c>
      <c r="B149" s="29" t="s">
        <v>1173</v>
      </c>
      <c r="C149" s="28" t="s">
        <v>1174</v>
      </c>
      <c r="D149" s="28" t="s">
        <v>1175</v>
      </c>
      <c r="E149" s="28" t="s">
        <v>524</v>
      </c>
      <c r="F149" s="85">
        <v>142000</v>
      </c>
      <c r="G149" s="29">
        <v>79.62</v>
      </c>
      <c r="H149" s="29" t="s">
        <v>915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44943</v>
      </c>
      <c r="B150" s="29" t="s">
        <v>997</v>
      </c>
      <c r="C150" s="28" t="s">
        <v>998</v>
      </c>
      <c r="D150" s="28" t="s">
        <v>1129</v>
      </c>
      <c r="E150" s="28" t="s">
        <v>524</v>
      </c>
      <c r="F150" s="85">
        <v>86400</v>
      </c>
      <c r="G150" s="29">
        <v>86.33</v>
      </c>
      <c r="H150" s="29" t="s">
        <v>915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44943</v>
      </c>
      <c r="B151" s="29" t="s">
        <v>1002</v>
      </c>
      <c r="C151" s="28" t="s">
        <v>1003</v>
      </c>
      <c r="D151" s="28" t="s">
        <v>1176</v>
      </c>
      <c r="E151" s="28" t="s">
        <v>524</v>
      </c>
      <c r="F151" s="85">
        <v>200000</v>
      </c>
      <c r="G151" s="29">
        <v>450</v>
      </c>
      <c r="H151" s="29" t="s">
        <v>915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44943</v>
      </c>
      <c r="B152" s="29" t="s">
        <v>1177</v>
      </c>
      <c r="C152" s="28" t="s">
        <v>1178</v>
      </c>
      <c r="D152" s="28" t="s">
        <v>1179</v>
      </c>
      <c r="E152" s="28" t="s">
        <v>524</v>
      </c>
      <c r="F152" s="85">
        <v>1200000</v>
      </c>
      <c r="G152" s="29">
        <v>18.010000000000002</v>
      </c>
      <c r="H152" s="29" t="s">
        <v>915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44943</v>
      </c>
      <c r="B153" s="29" t="s">
        <v>1130</v>
      </c>
      <c r="C153" s="28" t="s">
        <v>1131</v>
      </c>
      <c r="D153" s="28" t="s">
        <v>1132</v>
      </c>
      <c r="E153" s="28" t="s">
        <v>524</v>
      </c>
      <c r="F153" s="85">
        <v>185025</v>
      </c>
      <c r="G153" s="29">
        <v>67.489999999999995</v>
      </c>
      <c r="H153" s="29" t="s">
        <v>915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44943</v>
      </c>
      <c r="B154" s="29" t="s">
        <v>1026</v>
      </c>
      <c r="C154" s="28" t="s">
        <v>1027</v>
      </c>
      <c r="D154" s="28" t="s">
        <v>1029</v>
      </c>
      <c r="E154" s="28" t="s">
        <v>524</v>
      </c>
      <c r="F154" s="85">
        <v>1075227</v>
      </c>
      <c r="G154" s="29">
        <v>4.51</v>
      </c>
      <c r="H154" s="29" t="s">
        <v>915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44943</v>
      </c>
      <c r="B155" s="29" t="s">
        <v>1133</v>
      </c>
      <c r="C155" s="28" t="s">
        <v>1134</v>
      </c>
      <c r="D155" s="28" t="s">
        <v>1135</v>
      </c>
      <c r="E155" s="28" t="s">
        <v>524</v>
      </c>
      <c r="F155" s="85">
        <v>164813</v>
      </c>
      <c r="G155" s="29">
        <v>451.63</v>
      </c>
      <c r="H155" s="29" t="s">
        <v>915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44943</v>
      </c>
      <c r="B156" s="29" t="s">
        <v>1031</v>
      </c>
      <c r="C156" s="28" t="s">
        <v>1032</v>
      </c>
      <c r="D156" s="28" t="s">
        <v>1044</v>
      </c>
      <c r="E156" s="28" t="s">
        <v>524</v>
      </c>
      <c r="F156" s="85">
        <v>19200</v>
      </c>
      <c r="G156" s="29">
        <v>511.41</v>
      </c>
      <c r="H156" s="29" t="s">
        <v>915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44943</v>
      </c>
      <c r="B157" s="29" t="s">
        <v>1091</v>
      </c>
      <c r="C157" s="28" t="s">
        <v>1136</v>
      </c>
      <c r="D157" s="28" t="s">
        <v>1037</v>
      </c>
      <c r="E157" s="28" t="s">
        <v>524</v>
      </c>
      <c r="F157" s="85">
        <v>3861266</v>
      </c>
      <c r="G157" s="29">
        <v>3.53</v>
      </c>
      <c r="H157" s="29" t="s">
        <v>915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44943</v>
      </c>
      <c r="B158" s="29" t="s">
        <v>1137</v>
      </c>
      <c r="C158" s="28" t="s">
        <v>1138</v>
      </c>
      <c r="D158" s="28" t="s">
        <v>913</v>
      </c>
      <c r="E158" s="28" t="s">
        <v>524</v>
      </c>
      <c r="F158" s="85">
        <v>144587</v>
      </c>
      <c r="G158" s="29">
        <v>231.39</v>
      </c>
      <c r="H158" s="29" t="s">
        <v>915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44943</v>
      </c>
      <c r="B159" s="29" t="s">
        <v>1137</v>
      </c>
      <c r="C159" s="28" t="s">
        <v>1138</v>
      </c>
      <c r="D159" s="28" t="s">
        <v>1139</v>
      </c>
      <c r="E159" s="28" t="s">
        <v>524</v>
      </c>
      <c r="F159" s="85">
        <v>99997</v>
      </c>
      <c r="G159" s="29">
        <v>232.33</v>
      </c>
      <c r="H159" s="29" t="s">
        <v>915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44943</v>
      </c>
      <c r="B160" s="29" t="s">
        <v>1137</v>
      </c>
      <c r="C160" s="28" t="s">
        <v>1138</v>
      </c>
      <c r="D160" s="28" t="s">
        <v>914</v>
      </c>
      <c r="E160" s="28" t="s">
        <v>524</v>
      </c>
      <c r="F160" s="85">
        <v>82118</v>
      </c>
      <c r="G160" s="29">
        <v>232.66</v>
      </c>
      <c r="H160" s="29" t="s">
        <v>915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44943</v>
      </c>
      <c r="B161" s="29" t="s">
        <v>1140</v>
      </c>
      <c r="C161" s="28" t="s">
        <v>1141</v>
      </c>
      <c r="D161" s="28" t="s">
        <v>1180</v>
      </c>
      <c r="E161" s="28" t="s">
        <v>524</v>
      </c>
      <c r="F161" s="85">
        <v>13600</v>
      </c>
      <c r="G161" s="29">
        <v>115</v>
      </c>
      <c r="H161" s="29" t="s">
        <v>915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44943</v>
      </c>
      <c r="B162" s="29" t="s">
        <v>1142</v>
      </c>
      <c r="C162" s="28" t="s">
        <v>1143</v>
      </c>
      <c r="D162" s="28" t="s">
        <v>1144</v>
      </c>
      <c r="E162" s="28" t="s">
        <v>524</v>
      </c>
      <c r="F162" s="85">
        <v>80500</v>
      </c>
      <c r="G162" s="29">
        <v>83.59</v>
      </c>
      <c r="H162" s="29" t="s">
        <v>915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44943</v>
      </c>
      <c r="B163" s="29" t="s">
        <v>1142</v>
      </c>
      <c r="C163" s="28" t="s">
        <v>1143</v>
      </c>
      <c r="D163" s="28" t="s">
        <v>1036</v>
      </c>
      <c r="E163" s="28" t="s">
        <v>524</v>
      </c>
      <c r="F163" s="85">
        <v>51725</v>
      </c>
      <c r="G163" s="29">
        <v>83.68</v>
      </c>
      <c r="H163" s="29" t="s">
        <v>915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44943</v>
      </c>
      <c r="B164" s="29" t="s">
        <v>1145</v>
      </c>
      <c r="C164" s="28" t="s">
        <v>1146</v>
      </c>
      <c r="D164" s="28" t="s">
        <v>1147</v>
      </c>
      <c r="E164" s="28" t="s">
        <v>524</v>
      </c>
      <c r="F164" s="85">
        <v>205434</v>
      </c>
      <c r="G164" s="29">
        <v>113.38</v>
      </c>
      <c r="H164" s="29" t="s">
        <v>915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44943</v>
      </c>
      <c r="B165" s="29" t="s">
        <v>1145</v>
      </c>
      <c r="C165" s="28" t="s">
        <v>1146</v>
      </c>
      <c r="D165" s="28" t="s">
        <v>1058</v>
      </c>
      <c r="E165" s="28" t="s">
        <v>524</v>
      </c>
      <c r="F165" s="85">
        <v>155799</v>
      </c>
      <c r="G165" s="29">
        <v>110.94</v>
      </c>
      <c r="H165" s="29" t="s">
        <v>915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44943</v>
      </c>
      <c r="B166" s="29" t="s">
        <v>1033</v>
      </c>
      <c r="C166" s="28" t="s">
        <v>1034</v>
      </c>
      <c r="D166" s="28" t="s">
        <v>1036</v>
      </c>
      <c r="E166" s="28" t="s">
        <v>524</v>
      </c>
      <c r="F166" s="85">
        <v>180836</v>
      </c>
      <c r="G166" s="29">
        <v>84.29</v>
      </c>
      <c r="H166" s="29" t="s">
        <v>915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44943</v>
      </c>
      <c r="B167" s="29" t="s">
        <v>1149</v>
      </c>
      <c r="C167" s="28" t="s">
        <v>1150</v>
      </c>
      <c r="D167" s="28" t="s">
        <v>913</v>
      </c>
      <c r="E167" s="28" t="s">
        <v>524</v>
      </c>
      <c r="F167" s="85">
        <v>380194</v>
      </c>
      <c r="G167" s="29">
        <v>275.52999999999997</v>
      </c>
      <c r="H167" s="29" t="s">
        <v>915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44943</v>
      </c>
      <c r="B168" s="29" t="s">
        <v>1038</v>
      </c>
      <c r="C168" s="28" t="s">
        <v>1039</v>
      </c>
      <c r="D168" s="28" t="s">
        <v>1151</v>
      </c>
      <c r="E168" s="28" t="s">
        <v>524</v>
      </c>
      <c r="F168" s="85">
        <v>464654</v>
      </c>
      <c r="G168" s="29">
        <v>383.24</v>
      </c>
      <c r="H168" s="29" t="s">
        <v>915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44943</v>
      </c>
      <c r="B169" s="29" t="s">
        <v>1038</v>
      </c>
      <c r="C169" s="28" t="s">
        <v>1039</v>
      </c>
      <c r="D169" s="28" t="s">
        <v>913</v>
      </c>
      <c r="E169" s="28" t="s">
        <v>524</v>
      </c>
      <c r="F169" s="85">
        <v>702769</v>
      </c>
      <c r="G169" s="29">
        <v>384.37</v>
      </c>
      <c r="H169" s="29" t="s">
        <v>915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44943</v>
      </c>
      <c r="B170" s="29" t="s">
        <v>1152</v>
      </c>
      <c r="C170" s="28" t="s">
        <v>1153</v>
      </c>
      <c r="D170" s="28" t="s">
        <v>1154</v>
      </c>
      <c r="E170" s="28" t="s">
        <v>524</v>
      </c>
      <c r="F170" s="85">
        <v>5506</v>
      </c>
      <c r="G170" s="29">
        <v>33.5</v>
      </c>
      <c r="H170" s="29" t="s">
        <v>915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44943</v>
      </c>
      <c r="B171" s="29" t="s">
        <v>1040</v>
      </c>
      <c r="C171" s="28" t="s">
        <v>1041</v>
      </c>
      <c r="D171" s="28" t="s">
        <v>913</v>
      </c>
      <c r="E171" s="28" t="s">
        <v>524</v>
      </c>
      <c r="F171" s="85">
        <v>745820</v>
      </c>
      <c r="G171" s="29">
        <v>99.51</v>
      </c>
      <c r="H171" s="29" t="s">
        <v>915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44943</v>
      </c>
      <c r="B172" s="29" t="s">
        <v>1040</v>
      </c>
      <c r="C172" s="28" t="s">
        <v>1041</v>
      </c>
      <c r="D172" s="28" t="s">
        <v>1028</v>
      </c>
      <c r="E172" s="28" t="s">
        <v>524</v>
      </c>
      <c r="F172" s="85">
        <v>219247</v>
      </c>
      <c r="G172" s="29">
        <v>100.79</v>
      </c>
      <c r="H172" s="29" t="s">
        <v>915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44943</v>
      </c>
      <c r="B173" s="29" t="s">
        <v>1040</v>
      </c>
      <c r="C173" s="28" t="s">
        <v>1041</v>
      </c>
      <c r="D173" s="28" t="s">
        <v>1155</v>
      </c>
      <c r="E173" s="28" t="s">
        <v>524</v>
      </c>
      <c r="F173" s="85">
        <v>516754</v>
      </c>
      <c r="G173" s="29">
        <v>100.58</v>
      </c>
      <c r="H173" s="29" t="s">
        <v>915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44943</v>
      </c>
      <c r="B174" s="29" t="s">
        <v>1156</v>
      </c>
      <c r="C174" s="28" t="s">
        <v>1157</v>
      </c>
      <c r="D174" s="28" t="s">
        <v>1181</v>
      </c>
      <c r="E174" s="28" t="s">
        <v>524</v>
      </c>
      <c r="F174" s="85">
        <v>86400</v>
      </c>
      <c r="G174" s="29">
        <v>179.36</v>
      </c>
      <c r="H174" s="29" t="s">
        <v>915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44943</v>
      </c>
      <c r="B175" s="29" t="s">
        <v>1042</v>
      </c>
      <c r="C175" s="28" t="s">
        <v>1043</v>
      </c>
      <c r="D175" s="28" t="s">
        <v>1159</v>
      </c>
      <c r="E175" s="28" t="s">
        <v>524</v>
      </c>
      <c r="F175" s="85">
        <v>227601</v>
      </c>
      <c r="G175" s="29">
        <v>151.24</v>
      </c>
      <c r="H175" s="29" t="s">
        <v>915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44943</v>
      </c>
      <c r="B176" s="29" t="s">
        <v>1042</v>
      </c>
      <c r="C176" s="28" t="s">
        <v>1043</v>
      </c>
      <c r="D176" s="28" t="s">
        <v>1028</v>
      </c>
      <c r="E176" s="28" t="s">
        <v>524</v>
      </c>
      <c r="F176" s="85">
        <v>21839</v>
      </c>
      <c r="G176" s="29">
        <v>152.91999999999999</v>
      </c>
      <c r="H176" s="29" t="s">
        <v>915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44943</v>
      </c>
      <c r="B177" s="29" t="s">
        <v>1160</v>
      </c>
      <c r="C177" s="28" t="s">
        <v>1161</v>
      </c>
      <c r="D177" s="28" t="s">
        <v>1162</v>
      </c>
      <c r="E177" s="28" t="s">
        <v>524</v>
      </c>
      <c r="F177" s="85">
        <v>48000</v>
      </c>
      <c r="G177" s="29">
        <v>18.75</v>
      </c>
      <c r="H177" s="29" t="s">
        <v>915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44943</v>
      </c>
      <c r="B178" s="29" t="s">
        <v>1160</v>
      </c>
      <c r="C178" s="28" t="s">
        <v>1161</v>
      </c>
      <c r="D178" s="28" t="s">
        <v>1166</v>
      </c>
      <c r="E178" s="28" t="s">
        <v>524</v>
      </c>
      <c r="F178" s="85">
        <v>52000</v>
      </c>
      <c r="G178" s="29">
        <v>18.75</v>
      </c>
      <c r="H178" s="29" t="s">
        <v>915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44943</v>
      </c>
      <c r="B179" s="29" t="s">
        <v>1160</v>
      </c>
      <c r="C179" s="28" t="s">
        <v>1161</v>
      </c>
      <c r="D179" s="28" t="s">
        <v>1165</v>
      </c>
      <c r="E179" s="28" t="s">
        <v>524</v>
      </c>
      <c r="F179" s="85">
        <v>64000</v>
      </c>
      <c r="G179" s="29">
        <v>18.73</v>
      </c>
      <c r="H179" s="29" t="s">
        <v>915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44943</v>
      </c>
      <c r="B180" s="29" t="s">
        <v>1160</v>
      </c>
      <c r="C180" s="28" t="s">
        <v>1161</v>
      </c>
      <c r="D180" s="28" t="s">
        <v>1094</v>
      </c>
      <c r="E180" s="28" t="s">
        <v>524</v>
      </c>
      <c r="F180" s="85">
        <v>48000</v>
      </c>
      <c r="G180" s="29">
        <v>18.75</v>
      </c>
      <c r="H180" s="29" t="s">
        <v>915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44943</v>
      </c>
      <c r="B181" s="29" t="s">
        <v>1168</v>
      </c>
      <c r="C181" s="28" t="s">
        <v>1169</v>
      </c>
      <c r="D181" s="28" t="s">
        <v>1182</v>
      </c>
      <c r="E181" s="28" t="s">
        <v>524</v>
      </c>
      <c r="F181" s="85">
        <v>190000</v>
      </c>
      <c r="G181" s="29">
        <v>39.5</v>
      </c>
      <c r="H181" s="29" t="s">
        <v>915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4"/>
  <sheetViews>
    <sheetView zoomScale="85" zoomScaleNormal="85" workbookViewId="0">
      <selection activeCell="H84" sqref="H8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44944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49">
        <v>2</v>
      </c>
      <c r="B11" s="350">
        <v>44876</v>
      </c>
      <c r="C11" s="351"/>
      <c r="D11" s="352" t="s">
        <v>205</v>
      </c>
      <c r="E11" s="353" t="s">
        <v>540</v>
      </c>
      <c r="F11" s="349">
        <v>6800</v>
      </c>
      <c r="G11" s="349">
        <v>6340</v>
      </c>
      <c r="H11" s="349">
        <v>7195</v>
      </c>
      <c r="I11" s="354" t="s">
        <v>871</v>
      </c>
      <c r="J11" s="315" t="s">
        <v>1004</v>
      </c>
      <c r="K11" s="315">
        <f t="shared" ref="K11" si="3">H11-F11</f>
        <v>395</v>
      </c>
      <c r="L11" s="322">
        <f t="shared" ref="L11" si="4">(F11*-0.7)/100</f>
        <v>-47.6</v>
      </c>
      <c r="M11" s="323">
        <f t="shared" ref="M11" si="5">(K11+L11)/F11</f>
        <v>5.1088235294117643E-2</v>
      </c>
      <c r="N11" s="315" t="s">
        <v>538</v>
      </c>
      <c r="O11" s="324">
        <v>44939</v>
      </c>
      <c r="P11" s="31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887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878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877</v>
      </c>
      <c r="J14" s="315" t="s">
        <v>952</v>
      </c>
      <c r="K14" s="315">
        <f t="shared" ref="K14" si="9">H14-F14</f>
        <v>19</v>
      </c>
      <c r="L14" s="322">
        <f t="shared" ref="L14" si="10">(F14*-0.7)/100</f>
        <v>-1.8374999999999999</v>
      </c>
      <c r="M14" s="323">
        <f t="shared" ref="M14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44930</v>
      </c>
      <c r="C15" s="250"/>
      <c r="D15" s="251" t="s">
        <v>926</v>
      </c>
      <c r="E15" s="252" t="s">
        <v>540</v>
      </c>
      <c r="F15" s="245" t="s">
        <v>927</v>
      </c>
      <c r="G15" s="245">
        <v>89</v>
      </c>
      <c r="H15" s="245"/>
      <c r="I15" s="253" t="s">
        <v>928</v>
      </c>
      <c r="J15" s="246" t="s">
        <v>541</v>
      </c>
      <c r="K15" s="246"/>
      <c r="L15" s="247"/>
      <c r="M15" s="248"/>
      <c r="N15" s="246"/>
      <c r="O15" s="249"/>
      <c r="P15" s="247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931</v>
      </c>
      <c r="G16" s="245">
        <v>4180</v>
      </c>
      <c r="H16" s="245"/>
      <c r="I16" s="253" t="s">
        <v>932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941</v>
      </c>
      <c r="G17" s="245">
        <v>7900</v>
      </c>
      <c r="H17" s="245"/>
      <c r="I17" s="253" t="s">
        <v>942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955</v>
      </c>
      <c r="G18" s="245">
        <v>818</v>
      </c>
      <c r="H18" s="245"/>
      <c r="I18" s="253" t="s">
        <v>956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44935</v>
      </c>
      <c r="C19" s="250"/>
      <c r="D19" s="251" t="s">
        <v>177</v>
      </c>
      <c r="E19" s="252" t="s">
        <v>540</v>
      </c>
      <c r="F19" s="245" t="s">
        <v>953</v>
      </c>
      <c r="G19" s="245">
        <v>198</v>
      </c>
      <c r="H19" s="245"/>
      <c r="I19" s="253" t="s">
        <v>954</v>
      </c>
      <c r="J19" s="246" t="s">
        <v>541</v>
      </c>
      <c r="K19" s="246"/>
      <c r="L19" s="247"/>
      <c r="M19" s="248"/>
      <c r="N19" s="246"/>
      <c r="O19" s="249"/>
      <c r="P19" s="24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957</v>
      </c>
      <c r="G20" s="245">
        <v>5690</v>
      </c>
      <c r="H20" s="245"/>
      <c r="I20" s="253" t="s">
        <v>958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972</v>
      </c>
      <c r="G21" s="245">
        <v>735</v>
      </c>
      <c r="H21" s="245"/>
      <c r="I21" s="253" t="s">
        <v>973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44936</v>
      </c>
      <c r="C22" s="250"/>
      <c r="D22" s="346" t="s">
        <v>455</v>
      </c>
      <c r="E22" s="252" t="s">
        <v>540</v>
      </c>
      <c r="F22" s="245" t="s">
        <v>979</v>
      </c>
      <c r="G22" s="245">
        <v>167</v>
      </c>
      <c r="H22" s="245"/>
      <c r="I22" s="253" t="s">
        <v>980</v>
      </c>
      <c r="J22" s="246" t="s">
        <v>541</v>
      </c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44942</v>
      </c>
      <c r="C23" s="250"/>
      <c r="D23" s="251" t="s">
        <v>163</v>
      </c>
      <c r="E23" s="252" t="s">
        <v>540</v>
      </c>
      <c r="F23" s="245" t="s">
        <v>1009</v>
      </c>
      <c r="G23" s="245">
        <v>3770</v>
      </c>
      <c r="H23" s="245"/>
      <c r="I23" s="253" t="s">
        <v>1010</v>
      </c>
      <c r="J23" s="246" t="s">
        <v>541</v>
      </c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30"/>
      <c r="B24" s="229"/>
      <c r="C24" s="292"/>
      <c r="D24" s="293"/>
      <c r="E24" s="294"/>
      <c r="F24" s="230"/>
      <c r="G24" s="230"/>
      <c r="H24" s="230"/>
      <c r="I24" s="295"/>
      <c r="J24" s="296"/>
      <c r="K24" s="296"/>
      <c r="L24" s="297"/>
      <c r="M24" s="298"/>
      <c r="N24" s="296"/>
      <c r="O24" s="299"/>
      <c r="P24" s="2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542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543</v>
      </c>
      <c r="B28" s="109"/>
      <c r="C28" s="109"/>
      <c r="D28" s="109"/>
      <c r="E28" s="41"/>
      <c r="F28" s="116" t="s">
        <v>544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09"/>
      <c r="C29" s="109"/>
      <c r="D29" s="109" t="s">
        <v>792</v>
      </c>
      <c r="E29" s="6"/>
      <c r="F29" s="116" t="s">
        <v>546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547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515</v>
      </c>
      <c r="C32" s="266"/>
      <c r="D32" s="228" t="s">
        <v>526</v>
      </c>
      <c r="E32" s="266" t="s">
        <v>527</v>
      </c>
      <c r="F32" s="266" t="s">
        <v>528</v>
      </c>
      <c r="G32" s="266" t="s">
        <v>548</v>
      </c>
      <c r="H32" s="266" t="s">
        <v>530</v>
      </c>
      <c r="I32" s="266" t="s">
        <v>531</v>
      </c>
      <c r="J32" s="96" t="s">
        <v>532</v>
      </c>
      <c r="K32" s="94" t="s">
        <v>549</v>
      </c>
      <c r="L32" s="129" t="s">
        <v>534</v>
      </c>
      <c r="M32" s="96" t="s">
        <v>535</v>
      </c>
      <c r="N32" s="93" t="s">
        <v>536</v>
      </c>
      <c r="O32" s="228" t="s">
        <v>537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89" customFormat="1" ht="13.5" customHeight="1">
      <c r="A33" s="325">
        <v>1</v>
      </c>
      <c r="B33" s="326">
        <v>44921</v>
      </c>
      <c r="C33" s="327"/>
      <c r="D33" s="328" t="s">
        <v>148</v>
      </c>
      <c r="E33" s="329" t="s">
        <v>540</v>
      </c>
      <c r="F33" s="325">
        <v>1239.5</v>
      </c>
      <c r="G33" s="325">
        <v>1200</v>
      </c>
      <c r="H33" s="325">
        <v>1273.5</v>
      </c>
      <c r="I33" s="330" t="s">
        <v>883</v>
      </c>
      <c r="J33" s="315" t="s">
        <v>700</v>
      </c>
      <c r="K33" s="315">
        <f t="shared" ref="K33" si="12">H33-F33</f>
        <v>34</v>
      </c>
      <c r="L33" s="322">
        <f t="shared" ref="L33" si="13">(F33*-0.7)/100</f>
        <v>-8.676499999999999</v>
      </c>
      <c r="M33" s="323">
        <f t="shared" ref="M33" si="14">(K33+L33)/F33</f>
        <v>2.0430415490116986E-2</v>
      </c>
      <c r="N33" s="315" t="s">
        <v>538</v>
      </c>
      <c r="O33" s="324">
        <v>44932</v>
      </c>
      <c r="P33" s="279"/>
      <c r="Q33" s="198"/>
      <c r="R33" s="227" t="s">
        <v>802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333">
        <v>2</v>
      </c>
      <c r="B34" s="285">
        <v>44923</v>
      </c>
      <c r="C34" s="334"/>
      <c r="D34" s="335" t="s">
        <v>739</v>
      </c>
      <c r="E34" s="336" t="s">
        <v>540</v>
      </c>
      <c r="F34" s="333">
        <v>304.5</v>
      </c>
      <c r="G34" s="333">
        <v>295</v>
      </c>
      <c r="H34" s="333">
        <v>295</v>
      </c>
      <c r="I34" s="337" t="s">
        <v>886</v>
      </c>
      <c r="J34" s="268" t="s">
        <v>933</v>
      </c>
      <c r="K34" s="268">
        <f t="shared" ref="K34" si="15">H34-F34</f>
        <v>-9.5</v>
      </c>
      <c r="L34" s="338">
        <f t="shared" ref="L34" si="16">(F34*-0.7)/100</f>
        <v>-2.1315</v>
      </c>
      <c r="M34" s="339">
        <f t="shared" ref="M34" si="17">(K34+L34)/F34</f>
        <v>-3.819868637110016E-2</v>
      </c>
      <c r="N34" s="268" t="s">
        <v>550</v>
      </c>
      <c r="O34" s="340">
        <v>44931</v>
      </c>
      <c r="P34" s="279"/>
      <c r="Q34" s="198"/>
      <c r="R34" s="227" t="s">
        <v>802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333">
        <v>3</v>
      </c>
      <c r="B35" s="285">
        <v>45262</v>
      </c>
      <c r="C35" s="334"/>
      <c r="D35" s="335" t="s">
        <v>46</v>
      </c>
      <c r="E35" s="336" t="s">
        <v>540</v>
      </c>
      <c r="F35" s="333">
        <v>819</v>
      </c>
      <c r="G35" s="333">
        <v>795</v>
      </c>
      <c r="H35" s="333">
        <v>795</v>
      </c>
      <c r="I35" s="337" t="s">
        <v>897</v>
      </c>
      <c r="J35" s="268" t="s">
        <v>1007</v>
      </c>
      <c r="K35" s="268">
        <f t="shared" ref="K35" si="18">H35-F35</f>
        <v>-24</v>
      </c>
      <c r="L35" s="338">
        <f t="shared" ref="L35" si="19">(F35*-0.7)/100</f>
        <v>-5.7329999999999997</v>
      </c>
      <c r="M35" s="339">
        <f t="shared" ref="M35" si="20">(K35+L35)/F35</f>
        <v>-3.6304029304029303E-2</v>
      </c>
      <c r="N35" s="268" t="s">
        <v>550</v>
      </c>
      <c r="O35" s="340">
        <v>44942</v>
      </c>
      <c r="P35" s="279"/>
      <c r="Q35" s="198"/>
      <c r="R35" s="227" t="s">
        <v>539</v>
      </c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89" customFormat="1" ht="13.5" customHeight="1">
      <c r="A36" s="325">
        <v>4</v>
      </c>
      <c r="B36" s="326">
        <v>45262</v>
      </c>
      <c r="C36" s="327"/>
      <c r="D36" s="328" t="s">
        <v>87</v>
      </c>
      <c r="E36" s="329" t="s">
        <v>540</v>
      </c>
      <c r="F36" s="325">
        <v>3915</v>
      </c>
      <c r="G36" s="325">
        <v>3780</v>
      </c>
      <c r="H36" s="325">
        <v>4025</v>
      </c>
      <c r="I36" s="330" t="s">
        <v>881</v>
      </c>
      <c r="J36" s="315" t="s">
        <v>908</v>
      </c>
      <c r="K36" s="315">
        <f t="shared" ref="K36" si="21">H36-F36</f>
        <v>110</v>
      </c>
      <c r="L36" s="322">
        <f t="shared" ref="L36" si="22">(F36*-0.7)/100</f>
        <v>-27.405000000000001</v>
      </c>
      <c r="M36" s="323">
        <f t="shared" ref="M36" si="23">(K36+L36)/F36</f>
        <v>2.1097062579821201E-2</v>
      </c>
      <c r="N36" s="315" t="s">
        <v>538</v>
      </c>
      <c r="O36" s="324">
        <v>44929</v>
      </c>
      <c r="P36" s="279"/>
      <c r="Q36" s="198"/>
      <c r="R36" s="227" t="s">
        <v>539</v>
      </c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288"/>
      <c r="AK36" s="288"/>
      <c r="AL36" s="288"/>
    </row>
    <row r="37" spans="1:38" s="289" customFormat="1" ht="13.5" customHeight="1">
      <c r="A37" s="245">
        <v>5</v>
      </c>
      <c r="B37" s="244">
        <v>44930</v>
      </c>
      <c r="C37" s="250"/>
      <c r="D37" s="251" t="s">
        <v>193</v>
      </c>
      <c r="E37" s="252" t="s">
        <v>540</v>
      </c>
      <c r="F37" s="245" t="s">
        <v>916</v>
      </c>
      <c r="G37" s="245">
        <v>744</v>
      </c>
      <c r="H37" s="245"/>
      <c r="I37" s="253" t="s">
        <v>648</v>
      </c>
      <c r="J37" s="246" t="s">
        <v>541</v>
      </c>
      <c r="K37" s="246"/>
      <c r="L37" s="247"/>
      <c r="M37" s="248"/>
      <c r="N37" s="246"/>
      <c r="O37" s="249"/>
      <c r="P37" s="279"/>
      <c r="Q37" s="198"/>
      <c r="R37" s="227" t="s">
        <v>539</v>
      </c>
      <c r="S37" s="197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288"/>
      <c r="AK37" s="288"/>
      <c r="AL37" s="288"/>
    </row>
    <row r="38" spans="1:38" s="289" customFormat="1" ht="13.5" customHeight="1">
      <c r="A38" s="245">
        <v>6</v>
      </c>
      <c r="B38" s="244">
        <v>44930</v>
      </c>
      <c r="C38" s="250"/>
      <c r="D38" s="251" t="s">
        <v>195</v>
      </c>
      <c r="E38" s="252" t="s">
        <v>540</v>
      </c>
      <c r="F38" s="245" t="s">
        <v>929</v>
      </c>
      <c r="G38" s="245">
        <v>202</v>
      </c>
      <c r="H38" s="245"/>
      <c r="I38" s="253" t="s">
        <v>930</v>
      </c>
      <c r="J38" s="246" t="s">
        <v>541</v>
      </c>
      <c r="K38" s="246"/>
      <c r="L38" s="247"/>
      <c r="M38" s="248"/>
      <c r="N38" s="246"/>
      <c r="O38" s="249"/>
      <c r="P38" s="279"/>
      <c r="Q38" s="198"/>
      <c r="R38" s="227" t="s">
        <v>802</v>
      </c>
      <c r="S38" s="197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7"/>
      <c r="AJ38" s="288"/>
      <c r="AK38" s="288"/>
      <c r="AL38" s="288"/>
    </row>
    <row r="39" spans="1:38" s="289" customFormat="1" ht="13.5" customHeight="1">
      <c r="A39" s="325">
        <v>7</v>
      </c>
      <c r="B39" s="326">
        <v>44931</v>
      </c>
      <c r="C39" s="327"/>
      <c r="D39" s="328" t="s">
        <v>87</v>
      </c>
      <c r="E39" s="329" t="s">
        <v>540</v>
      </c>
      <c r="F39" s="325">
        <v>3915</v>
      </c>
      <c r="G39" s="325">
        <v>3780</v>
      </c>
      <c r="H39" s="325">
        <v>4022</v>
      </c>
      <c r="I39" s="330" t="s">
        <v>881</v>
      </c>
      <c r="J39" s="315" t="s">
        <v>950</v>
      </c>
      <c r="K39" s="315">
        <f t="shared" ref="K39" si="24">H39-F39</f>
        <v>107</v>
      </c>
      <c r="L39" s="322">
        <f t="shared" ref="L39" si="25">(F39*-0.7)/100</f>
        <v>-27.405000000000001</v>
      </c>
      <c r="M39" s="323">
        <f t="shared" ref="M39" si="26">(K39+L39)/F39</f>
        <v>2.0330779054916984E-2</v>
      </c>
      <c r="N39" s="315" t="s">
        <v>538</v>
      </c>
      <c r="O39" s="324">
        <v>44935</v>
      </c>
      <c r="P39" s="279"/>
      <c r="Q39" s="198"/>
      <c r="R39" s="227" t="s">
        <v>539</v>
      </c>
      <c r="S39" s="197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7"/>
      <c r="AJ39" s="288"/>
      <c r="AK39" s="288"/>
      <c r="AL39" s="288"/>
    </row>
    <row r="40" spans="1:38" s="289" customFormat="1" ht="13.5" customHeight="1">
      <c r="A40" s="325">
        <v>8</v>
      </c>
      <c r="B40" s="326">
        <v>44935</v>
      </c>
      <c r="C40" s="327"/>
      <c r="D40" s="328" t="s">
        <v>113</v>
      </c>
      <c r="E40" s="329" t="s">
        <v>540</v>
      </c>
      <c r="F40" s="325">
        <v>1065</v>
      </c>
      <c r="G40" s="325">
        <v>1035</v>
      </c>
      <c r="H40" s="325">
        <v>1098</v>
      </c>
      <c r="I40" s="330" t="s">
        <v>959</v>
      </c>
      <c r="J40" s="315" t="s">
        <v>1008</v>
      </c>
      <c r="K40" s="315">
        <f t="shared" ref="K40" si="27">H40-F40</f>
        <v>33</v>
      </c>
      <c r="L40" s="322">
        <f t="shared" ref="L40" si="28">(F40*-0.7)/100</f>
        <v>-7.4550000000000001</v>
      </c>
      <c r="M40" s="323">
        <f t="shared" ref="M40" si="29">(K40+L40)/F40</f>
        <v>2.3985915492957748E-2</v>
      </c>
      <c r="N40" s="315" t="s">
        <v>538</v>
      </c>
      <c r="O40" s="324">
        <v>44942</v>
      </c>
      <c r="P40" s="279"/>
      <c r="Q40" s="198"/>
      <c r="R40" s="227"/>
      <c r="S40" s="197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7"/>
      <c r="AJ40" s="288"/>
      <c r="AK40" s="288"/>
      <c r="AL40" s="288"/>
    </row>
    <row r="41" spans="1:38" s="362" customFormat="1" ht="13.5" customHeight="1">
      <c r="A41" s="343">
        <v>9</v>
      </c>
      <c r="B41" s="344">
        <v>44938</v>
      </c>
      <c r="C41" s="345"/>
      <c r="D41" s="346" t="s">
        <v>992</v>
      </c>
      <c r="E41" s="347" t="s">
        <v>540</v>
      </c>
      <c r="F41" s="343" t="s">
        <v>993</v>
      </c>
      <c r="G41" s="343">
        <v>5780</v>
      </c>
      <c r="H41" s="343"/>
      <c r="I41" s="348" t="s">
        <v>994</v>
      </c>
      <c r="J41" s="355" t="s">
        <v>541</v>
      </c>
      <c r="K41" s="355"/>
      <c r="L41" s="356"/>
      <c r="M41" s="357"/>
      <c r="N41" s="355"/>
      <c r="O41" s="358"/>
      <c r="P41" s="41"/>
      <c r="Q41"/>
      <c r="R41" s="35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360"/>
      <c r="AJ41" s="361"/>
      <c r="AK41" s="361"/>
      <c r="AL41" s="361"/>
    </row>
    <row r="42" spans="1:38" s="289" customFormat="1" ht="13.5" customHeight="1">
      <c r="A42" s="333">
        <v>10</v>
      </c>
      <c r="B42" s="285">
        <v>44942</v>
      </c>
      <c r="C42" s="334"/>
      <c r="D42" s="335" t="s">
        <v>174</v>
      </c>
      <c r="E42" s="336" t="s">
        <v>540</v>
      </c>
      <c r="F42" s="333">
        <v>2505</v>
      </c>
      <c r="G42" s="333">
        <v>2430</v>
      </c>
      <c r="H42" s="333">
        <v>2430</v>
      </c>
      <c r="I42" s="337" t="s">
        <v>1006</v>
      </c>
      <c r="J42" s="268" t="s">
        <v>1184</v>
      </c>
      <c r="K42" s="268">
        <f t="shared" ref="K42" si="30">H42-F42</f>
        <v>-75</v>
      </c>
      <c r="L42" s="338">
        <f t="shared" ref="L42" si="31">(F42*-0.7)/100</f>
        <v>-17.535</v>
      </c>
      <c r="M42" s="339">
        <f t="shared" ref="M42" si="32">(K42+L42)/F42</f>
        <v>-3.6940119760479041E-2</v>
      </c>
      <c r="N42" s="268" t="s">
        <v>550</v>
      </c>
      <c r="O42" s="340">
        <v>44943</v>
      </c>
      <c r="P42" s="279"/>
      <c r="Q42" s="198"/>
      <c r="R42" s="227"/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91" customFormat="1" ht="13.5" customHeight="1">
      <c r="A43" s="230"/>
      <c r="B43" s="229"/>
      <c r="C43" s="292"/>
      <c r="D43" s="293"/>
      <c r="E43" s="294"/>
      <c r="F43" s="230"/>
      <c r="G43" s="230"/>
      <c r="H43" s="230"/>
      <c r="I43" s="295"/>
      <c r="J43" s="296"/>
      <c r="K43" s="296"/>
      <c r="L43" s="297"/>
      <c r="M43" s="298"/>
      <c r="N43" s="296"/>
      <c r="O43" s="299"/>
      <c r="P43" s="279"/>
      <c r="Q43" s="198"/>
      <c r="R43" s="227"/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</row>
    <row r="44" spans="1:38" ht="44.25" customHeight="1">
      <c r="A44" s="109" t="s">
        <v>542</v>
      </c>
      <c r="B44" s="130"/>
      <c r="C44" s="130"/>
      <c r="D44" s="1"/>
      <c r="E44" s="6"/>
      <c r="F44" s="6"/>
      <c r="G44" s="6"/>
      <c r="H44" s="6" t="s">
        <v>554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543</v>
      </c>
      <c r="B45" s="109"/>
      <c r="C45" s="109"/>
      <c r="D45" s="109"/>
      <c r="E45" s="41"/>
      <c r="F45" s="116" t="s">
        <v>544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546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555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515</v>
      </c>
      <c r="C49" s="94"/>
      <c r="D49" s="95" t="s">
        <v>526</v>
      </c>
      <c r="E49" s="94" t="s">
        <v>527</v>
      </c>
      <c r="F49" s="94" t="s">
        <v>528</v>
      </c>
      <c r="G49" s="94" t="s">
        <v>548</v>
      </c>
      <c r="H49" s="94" t="s">
        <v>530</v>
      </c>
      <c r="I49" s="94" t="s">
        <v>531</v>
      </c>
      <c r="J49" s="93" t="s">
        <v>532</v>
      </c>
      <c r="K49" s="136" t="s">
        <v>556</v>
      </c>
      <c r="L49" s="96" t="s">
        <v>534</v>
      </c>
      <c r="M49" s="136" t="s">
        <v>557</v>
      </c>
      <c r="N49" s="94" t="s">
        <v>558</v>
      </c>
      <c r="O49" s="93" t="s">
        <v>536</v>
      </c>
      <c r="P49" s="95" t="s">
        <v>537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198" customFormat="1" ht="12.75" customHeight="1">
      <c r="A50" s="274">
        <v>1</v>
      </c>
      <c r="B50" s="272">
        <v>44922</v>
      </c>
      <c r="C50" s="273"/>
      <c r="D50" s="273" t="s">
        <v>884</v>
      </c>
      <c r="E50" s="274" t="s">
        <v>540</v>
      </c>
      <c r="F50" s="274">
        <v>819</v>
      </c>
      <c r="G50" s="274">
        <v>805</v>
      </c>
      <c r="H50" s="269">
        <v>805</v>
      </c>
      <c r="I50" s="269" t="s">
        <v>885</v>
      </c>
      <c r="J50" s="268" t="s">
        <v>948</v>
      </c>
      <c r="K50" s="269">
        <f t="shared" ref="K50" si="33">H50-F50</f>
        <v>-14</v>
      </c>
      <c r="L50" s="270">
        <f t="shared" ref="L50" si="34">(H50*N50)*0.07%</f>
        <v>535.32500000000005</v>
      </c>
      <c r="M50" s="271">
        <f t="shared" ref="M50" si="35">(K50*N50)-L50</f>
        <v>-13835.325000000001</v>
      </c>
      <c r="N50" s="269">
        <v>950</v>
      </c>
      <c r="O50" s="268" t="s">
        <v>550</v>
      </c>
      <c r="P50" s="272">
        <v>44566</v>
      </c>
      <c r="Q50" s="200"/>
      <c r="R50" s="203" t="s">
        <v>802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74">
        <v>2</v>
      </c>
      <c r="B51" s="272">
        <v>45290</v>
      </c>
      <c r="C51" s="273"/>
      <c r="D51" s="273" t="s">
        <v>891</v>
      </c>
      <c r="E51" s="274" t="s">
        <v>540</v>
      </c>
      <c r="F51" s="274">
        <v>908</v>
      </c>
      <c r="G51" s="274">
        <v>890</v>
      </c>
      <c r="H51" s="269">
        <v>890</v>
      </c>
      <c r="I51" s="269" t="s">
        <v>892</v>
      </c>
      <c r="J51" s="268" t="s">
        <v>912</v>
      </c>
      <c r="K51" s="269">
        <f t="shared" ref="K51:K52" si="36">H51-F51</f>
        <v>-18</v>
      </c>
      <c r="L51" s="270">
        <f t="shared" ref="L51:L52" si="37">(H51*N51)*0.07%</f>
        <v>436.10000000000008</v>
      </c>
      <c r="M51" s="271">
        <f t="shared" ref="M51:M52" si="38">(K51*N51)-L51</f>
        <v>-13036.1</v>
      </c>
      <c r="N51" s="269">
        <v>700</v>
      </c>
      <c r="O51" s="268" t="s">
        <v>550</v>
      </c>
      <c r="P51" s="272">
        <v>44566</v>
      </c>
      <c r="Q51" s="200"/>
      <c r="R51" s="203" t="s">
        <v>802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320">
        <v>3</v>
      </c>
      <c r="B52" s="326">
        <v>44928</v>
      </c>
      <c r="C52" s="321"/>
      <c r="D52" s="321" t="s">
        <v>895</v>
      </c>
      <c r="E52" s="320" t="s">
        <v>540</v>
      </c>
      <c r="F52" s="320">
        <v>2852.5</v>
      </c>
      <c r="G52" s="320">
        <v>2805</v>
      </c>
      <c r="H52" s="316">
        <v>2885</v>
      </c>
      <c r="I52" s="316" t="s">
        <v>896</v>
      </c>
      <c r="J52" s="315" t="s">
        <v>703</v>
      </c>
      <c r="K52" s="316">
        <f t="shared" si="36"/>
        <v>32.5</v>
      </c>
      <c r="L52" s="317">
        <f t="shared" si="37"/>
        <v>555.36250000000007</v>
      </c>
      <c r="M52" s="318">
        <f t="shared" si="38"/>
        <v>8382.1375000000007</v>
      </c>
      <c r="N52" s="316">
        <v>275</v>
      </c>
      <c r="O52" s="315" t="s">
        <v>538</v>
      </c>
      <c r="P52" s="319">
        <v>44566</v>
      </c>
      <c r="Q52" s="200"/>
      <c r="R52" s="203" t="s">
        <v>802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320">
        <v>4</v>
      </c>
      <c r="B53" s="319">
        <v>44929</v>
      </c>
      <c r="C53" s="321"/>
      <c r="D53" s="321" t="s">
        <v>899</v>
      </c>
      <c r="E53" s="320" t="s">
        <v>540</v>
      </c>
      <c r="F53" s="320">
        <v>4460</v>
      </c>
      <c r="G53" s="320">
        <v>4360</v>
      </c>
      <c r="H53" s="316">
        <v>4525</v>
      </c>
      <c r="I53" s="316" t="s">
        <v>900</v>
      </c>
      <c r="J53" s="315" t="s">
        <v>901</v>
      </c>
      <c r="K53" s="316">
        <f t="shared" ref="K53:K54" si="39">H53-F53</f>
        <v>65</v>
      </c>
      <c r="L53" s="317">
        <f t="shared" ref="L53:L54" si="40">(H53*N53)*0.07%</f>
        <v>395.93750000000006</v>
      </c>
      <c r="M53" s="318">
        <f t="shared" ref="M53:M54" si="41">(K53*N53)-L53</f>
        <v>7729.0625</v>
      </c>
      <c r="N53" s="316">
        <v>125</v>
      </c>
      <c r="O53" s="315" t="s">
        <v>538</v>
      </c>
      <c r="P53" s="319">
        <v>44564</v>
      </c>
      <c r="Q53" s="200"/>
      <c r="R53" s="203" t="s">
        <v>539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74">
        <v>5</v>
      </c>
      <c r="B54" s="272">
        <v>44929</v>
      </c>
      <c r="C54" s="273"/>
      <c r="D54" s="273" t="s">
        <v>902</v>
      </c>
      <c r="E54" s="274" t="s">
        <v>540</v>
      </c>
      <c r="F54" s="274">
        <v>3055</v>
      </c>
      <c r="G54" s="274">
        <v>2990</v>
      </c>
      <c r="H54" s="269">
        <v>2990</v>
      </c>
      <c r="I54" s="269" t="s">
        <v>903</v>
      </c>
      <c r="J54" s="268" t="s">
        <v>947</v>
      </c>
      <c r="K54" s="269">
        <f t="shared" si="39"/>
        <v>-65</v>
      </c>
      <c r="L54" s="270">
        <f t="shared" si="40"/>
        <v>418.60000000000008</v>
      </c>
      <c r="M54" s="271">
        <f t="shared" si="41"/>
        <v>-13418.6</v>
      </c>
      <c r="N54" s="269">
        <v>200</v>
      </c>
      <c r="O54" s="268" t="s">
        <v>550</v>
      </c>
      <c r="P54" s="272">
        <v>44567</v>
      </c>
      <c r="Q54" s="200"/>
      <c r="R54" s="203" t="s">
        <v>539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74">
        <v>6</v>
      </c>
      <c r="B55" s="285">
        <v>44930</v>
      </c>
      <c r="C55" s="273"/>
      <c r="D55" s="273" t="s">
        <v>919</v>
      </c>
      <c r="E55" s="274" t="s">
        <v>540</v>
      </c>
      <c r="F55" s="274">
        <v>4475</v>
      </c>
      <c r="G55" s="274">
        <v>4370</v>
      </c>
      <c r="H55" s="269">
        <v>4370</v>
      </c>
      <c r="I55" s="269" t="s">
        <v>900</v>
      </c>
      <c r="J55" s="268" t="s">
        <v>983</v>
      </c>
      <c r="K55" s="269">
        <f t="shared" ref="K55" si="42">H55-F55</f>
        <v>-105</v>
      </c>
      <c r="L55" s="270">
        <f t="shared" ref="L55" si="43">(H55*N55)*0.07%</f>
        <v>382.37500000000006</v>
      </c>
      <c r="M55" s="271">
        <f t="shared" ref="M55" si="44">(K55*N55)-L55</f>
        <v>-13507.375</v>
      </c>
      <c r="N55" s="269">
        <v>125</v>
      </c>
      <c r="O55" s="268" t="s">
        <v>550</v>
      </c>
      <c r="P55" s="272">
        <v>44572</v>
      </c>
      <c r="Q55" s="200"/>
      <c r="R55" s="203" t="s">
        <v>539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320">
        <v>7</v>
      </c>
      <c r="B56" s="326">
        <v>44930</v>
      </c>
      <c r="C56" s="321"/>
      <c r="D56" s="321" t="s">
        <v>920</v>
      </c>
      <c r="E56" s="320" t="s">
        <v>540</v>
      </c>
      <c r="F56" s="320">
        <v>717</v>
      </c>
      <c r="G56" s="320">
        <v>707</v>
      </c>
      <c r="H56" s="316">
        <v>724.5</v>
      </c>
      <c r="I56" s="316" t="s">
        <v>921</v>
      </c>
      <c r="J56" s="315" t="s">
        <v>938</v>
      </c>
      <c r="K56" s="316">
        <f t="shared" ref="K56" si="45">H56-F56</f>
        <v>7.5</v>
      </c>
      <c r="L56" s="317">
        <f t="shared" ref="L56" si="46">(H56*N56)*0.07%</f>
        <v>659.29500000000007</v>
      </c>
      <c r="M56" s="318">
        <f t="shared" ref="M56" si="47">(K56*N56)-L56</f>
        <v>9090.7049999999999</v>
      </c>
      <c r="N56" s="316">
        <v>1300</v>
      </c>
      <c r="O56" s="315" t="s">
        <v>538</v>
      </c>
      <c r="P56" s="319">
        <v>44566</v>
      </c>
      <c r="Q56" s="200"/>
      <c r="R56" s="203" t="s">
        <v>539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2.75" customHeight="1">
      <c r="A57" s="320">
        <v>8</v>
      </c>
      <c r="B57" s="326">
        <v>44931</v>
      </c>
      <c r="C57" s="321"/>
      <c r="D57" s="321" t="s">
        <v>939</v>
      </c>
      <c r="E57" s="320" t="s">
        <v>540</v>
      </c>
      <c r="F57" s="320">
        <v>1251</v>
      </c>
      <c r="G57" s="320">
        <v>1233</v>
      </c>
      <c r="H57" s="316">
        <v>1263.5</v>
      </c>
      <c r="I57" s="316" t="s">
        <v>940</v>
      </c>
      <c r="J57" s="315" t="s">
        <v>962</v>
      </c>
      <c r="K57" s="316">
        <f t="shared" ref="K57:K58" si="48">H57-F57</f>
        <v>12.5</v>
      </c>
      <c r="L57" s="317">
        <f t="shared" ref="L57:L58" si="49">(H57*N57)*0.07%</f>
        <v>619.11500000000012</v>
      </c>
      <c r="M57" s="318">
        <f t="shared" ref="M57:M58" si="50">(K57*N57)-L57</f>
        <v>8130.8850000000002</v>
      </c>
      <c r="N57" s="316">
        <v>700</v>
      </c>
      <c r="O57" s="315" t="s">
        <v>538</v>
      </c>
      <c r="P57" s="319">
        <v>44567</v>
      </c>
      <c r="Q57" s="200"/>
      <c r="R57" s="203" t="s">
        <v>539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274">
        <v>9</v>
      </c>
      <c r="B58" s="285">
        <v>44935</v>
      </c>
      <c r="C58" s="273"/>
      <c r="D58" s="273" t="s">
        <v>920</v>
      </c>
      <c r="E58" s="274" t="s">
        <v>540</v>
      </c>
      <c r="F58" s="274">
        <v>736</v>
      </c>
      <c r="G58" s="274">
        <v>725</v>
      </c>
      <c r="H58" s="269">
        <v>725</v>
      </c>
      <c r="I58" s="269" t="s">
        <v>960</v>
      </c>
      <c r="J58" s="268" t="s">
        <v>971</v>
      </c>
      <c r="K58" s="269">
        <f t="shared" si="48"/>
        <v>-11</v>
      </c>
      <c r="L58" s="270">
        <f t="shared" si="49"/>
        <v>659.75000000000011</v>
      </c>
      <c r="M58" s="271">
        <f t="shared" si="50"/>
        <v>-14959.75</v>
      </c>
      <c r="N58" s="269">
        <v>1300</v>
      </c>
      <c r="O58" s="268" t="s">
        <v>550</v>
      </c>
      <c r="P58" s="272">
        <v>44571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320">
        <v>10</v>
      </c>
      <c r="B59" s="326">
        <v>44936</v>
      </c>
      <c r="C59" s="321"/>
      <c r="D59" s="321" t="s">
        <v>969</v>
      </c>
      <c r="E59" s="320" t="s">
        <v>540</v>
      </c>
      <c r="F59" s="320">
        <v>3955</v>
      </c>
      <c r="G59" s="320">
        <v>3865</v>
      </c>
      <c r="H59" s="316">
        <v>4015</v>
      </c>
      <c r="I59" s="316" t="s">
        <v>970</v>
      </c>
      <c r="J59" s="315" t="s">
        <v>746</v>
      </c>
      <c r="K59" s="316">
        <f t="shared" ref="K59" si="51">H59-F59</f>
        <v>60</v>
      </c>
      <c r="L59" s="317">
        <f t="shared" ref="L59" si="52">(H59*N59)*0.07%</f>
        <v>421.57500000000005</v>
      </c>
      <c r="M59" s="318">
        <f t="shared" ref="M59" si="53">(K59*N59)-L59</f>
        <v>8578.4249999999993</v>
      </c>
      <c r="N59" s="316">
        <v>150</v>
      </c>
      <c r="O59" s="315" t="s">
        <v>538</v>
      </c>
      <c r="P59" s="319">
        <v>44571</v>
      </c>
      <c r="Q59" s="200"/>
      <c r="R59" s="203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20">
        <v>11</v>
      </c>
      <c r="B60" s="326">
        <v>44936</v>
      </c>
      <c r="C60" s="321"/>
      <c r="D60" s="321" t="s">
        <v>977</v>
      </c>
      <c r="E60" s="320" t="s">
        <v>540</v>
      </c>
      <c r="F60" s="320">
        <v>17965</v>
      </c>
      <c r="G60" s="320">
        <v>17795</v>
      </c>
      <c r="H60" s="316">
        <v>18045</v>
      </c>
      <c r="I60" s="316" t="s">
        <v>978</v>
      </c>
      <c r="J60" s="315" t="s">
        <v>987</v>
      </c>
      <c r="K60" s="316">
        <f t="shared" ref="K60:K61" si="54">H60-F60</f>
        <v>80</v>
      </c>
      <c r="L60" s="317">
        <f t="shared" ref="L60:L61" si="55">(H60*N60)*0.07%</f>
        <v>631.57500000000005</v>
      </c>
      <c r="M60" s="318">
        <f t="shared" ref="M60:M61" si="56">(K60*N60)-L60</f>
        <v>3368.4250000000002</v>
      </c>
      <c r="N60" s="316">
        <v>50</v>
      </c>
      <c r="O60" s="315" t="s">
        <v>538</v>
      </c>
      <c r="P60" s="319">
        <v>44572</v>
      </c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20">
        <v>12</v>
      </c>
      <c r="B61" s="326">
        <v>44937</v>
      </c>
      <c r="C61" s="321"/>
      <c r="D61" s="321" t="s">
        <v>920</v>
      </c>
      <c r="E61" s="320" t="s">
        <v>540</v>
      </c>
      <c r="F61" s="320">
        <v>718</v>
      </c>
      <c r="G61" s="320">
        <v>708</v>
      </c>
      <c r="H61" s="316">
        <v>724.5</v>
      </c>
      <c r="I61" s="316" t="s">
        <v>986</v>
      </c>
      <c r="J61" s="315" t="s">
        <v>1005</v>
      </c>
      <c r="K61" s="316">
        <f t="shared" si="54"/>
        <v>6.5</v>
      </c>
      <c r="L61" s="317">
        <f t="shared" si="55"/>
        <v>659.29500000000007</v>
      </c>
      <c r="M61" s="318">
        <f t="shared" si="56"/>
        <v>7790.7049999999999</v>
      </c>
      <c r="N61" s="316">
        <v>1300</v>
      </c>
      <c r="O61" s="315" t="s">
        <v>538</v>
      </c>
      <c r="P61" s="319">
        <v>44939</v>
      </c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13</v>
      </c>
      <c r="B62" s="285">
        <v>44937</v>
      </c>
      <c r="C62" s="273"/>
      <c r="D62" s="273" t="s">
        <v>969</v>
      </c>
      <c r="E62" s="274" t="s">
        <v>540</v>
      </c>
      <c r="F62" s="274">
        <v>3940</v>
      </c>
      <c r="G62" s="274">
        <v>3850</v>
      </c>
      <c r="H62" s="269">
        <v>3860</v>
      </c>
      <c r="I62" s="269" t="s">
        <v>970</v>
      </c>
      <c r="J62" s="268" t="s">
        <v>989</v>
      </c>
      <c r="K62" s="269">
        <f t="shared" ref="K62" si="57">H62-F62</f>
        <v>-80</v>
      </c>
      <c r="L62" s="270">
        <f t="shared" ref="L62" si="58">(H62*N62)*0.07%</f>
        <v>405.30000000000007</v>
      </c>
      <c r="M62" s="271">
        <f t="shared" ref="M62" si="59">(K62*N62)-L62</f>
        <v>-12405.3</v>
      </c>
      <c r="N62" s="269">
        <v>150</v>
      </c>
      <c r="O62" s="268" t="s">
        <v>550</v>
      </c>
      <c r="P62" s="272">
        <v>44573</v>
      </c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01"/>
      <c r="B63" s="199"/>
      <c r="C63" s="235"/>
      <c r="D63" s="235"/>
      <c r="E63" s="201"/>
      <c r="F63" s="201"/>
      <c r="G63" s="201"/>
      <c r="H63" s="202"/>
      <c r="I63" s="202"/>
      <c r="J63" s="226"/>
      <c r="K63" s="235"/>
      <c r="L63" s="201"/>
      <c r="M63" s="201"/>
      <c r="N63" s="201"/>
      <c r="O63" s="202"/>
      <c r="P63" s="202"/>
      <c r="Q63" s="200"/>
      <c r="R63" s="203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201"/>
      <c r="B64" s="199"/>
      <c r="C64" s="235"/>
      <c r="D64" s="235"/>
      <c r="E64" s="201"/>
      <c r="F64" s="201"/>
      <c r="G64" s="201"/>
      <c r="H64" s="202"/>
      <c r="I64" s="202"/>
      <c r="J64" s="226"/>
      <c r="K64" s="235"/>
      <c r="L64" s="201"/>
      <c r="M64" s="201"/>
      <c r="N64" s="201"/>
      <c r="O64" s="202"/>
      <c r="P64" s="202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ht="38.25" customHeight="1">
      <c r="A65" s="137" t="s">
        <v>560</v>
      </c>
      <c r="B65" s="137"/>
      <c r="C65" s="137"/>
      <c r="D65" s="137"/>
      <c r="E65" s="138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515</v>
      </c>
      <c r="C66" s="94"/>
      <c r="D66" s="95" t="s">
        <v>526</v>
      </c>
      <c r="E66" s="94" t="s">
        <v>527</v>
      </c>
      <c r="F66" s="94" t="s">
        <v>528</v>
      </c>
      <c r="G66" s="94" t="s">
        <v>548</v>
      </c>
      <c r="H66" s="94" t="s">
        <v>530</v>
      </c>
      <c r="I66" s="94" t="s">
        <v>531</v>
      </c>
      <c r="J66" s="93" t="s">
        <v>532</v>
      </c>
      <c r="K66" s="93" t="s">
        <v>561</v>
      </c>
      <c r="L66" s="96" t="s">
        <v>534</v>
      </c>
      <c r="M66" s="136" t="s">
        <v>557</v>
      </c>
      <c r="N66" s="94" t="s">
        <v>558</v>
      </c>
      <c r="O66" s="94" t="s">
        <v>536</v>
      </c>
      <c r="P66" s="95" t="s">
        <v>537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198" customFormat="1" ht="15.6" customHeight="1">
      <c r="A67" s="267">
        <v>1</v>
      </c>
      <c r="B67" s="272">
        <v>44924</v>
      </c>
      <c r="C67" s="273"/>
      <c r="D67" s="273" t="s">
        <v>889</v>
      </c>
      <c r="E67" s="274" t="s">
        <v>540</v>
      </c>
      <c r="F67" s="274">
        <v>54</v>
      </c>
      <c r="G67" s="274">
        <v>36</v>
      </c>
      <c r="H67" s="269">
        <v>36</v>
      </c>
      <c r="I67" s="290" t="s">
        <v>890</v>
      </c>
      <c r="J67" s="268" t="s">
        <v>912</v>
      </c>
      <c r="K67" s="269">
        <f t="shared" ref="K67" si="60">H67-F67</f>
        <v>-18</v>
      </c>
      <c r="L67" s="270">
        <v>100</v>
      </c>
      <c r="M67" s="271">
        <f t="shared" ref="M67" si="61">(K67*N67)-L67</f>
        <v>-5500</v>
      </c>
      <c r="N67" s="269">
        <v>300</v>
      </c>
      <c r="O67" s="268" t="s">
        <v>550</v>
      </c>
      <c r="P67" s="272">
        <v>44929</v>
      </c>
      <c r="Q67" s="197"/>
      <c r="R67" s="203" t="s">
        <v>802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67">
        <v>2</v>
      </c>
      <c r="B68" s="285">
        <v>45290</v>
      </c>
      <c r="C68" s="273"/>
      <c r="D68" s="273" t="s">
        <v>893</v>
      </c>
      <c r="E68" s="274" t="s">
        <v>540</v>
      </c>
      <c r="F68" s="274">
        <v>42</v>
      </c>
      <c r="G68" s="274">
        <v>25</v>
      </c>
      <c r="H68" s="269">
        <v>27</v>
      </c>
      <c r="I68" s="290" t="s">
        <v>888</v>
      </c>
      <c r="J68" s="268" t="s">
        <v>911</v>
      </c>
      <c r="K68" s="269">
        <f t="shared" ref="K68" si="62">H68-F68</f>
        <v>-15</v>
      </c>
      <c r="L68" s="270">
        <v>100</v>
      </c>
      <c r="M68" s="271">
        <f t="shared" ref="M68" si="63">(K68*N68)-L68</f>
        <v>-4600</v>
      </c>
      <c r="N68" s="269">
        <v>300</v>
      </c>
      <c r="O68" s="268" t="s">
        <v>550</v>
      </c>
      <c r="P68" s="272">
        <v>44928</v>
      </c>
      <c r="Q68" s="197"/>
      <c r="R68" s="203" t="s">
        <v>802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67">
        <v>3</v>
      </c>
      <c r="B69" s="285">
        <v>44928</v>
      </c>
      <c r="C69" s="273"/>
      <c r="D69" s="273" t="s">
        <v>894</v>
      </c>
      <c r="E69" s="274" t="s">
        <v>540</v>
      </c>
      <c r="F69" s="274">
        <v>56</v>
      </c>
      <c r="G69" s="274">
        <v>35</v>
      </c>
      <c r="H69" s="269">
        <v>35</v>
      </c>
      <c r="I69" s="290" t="s">
        <v>879</v>
      </c>
      <c r="J69" s="268" t="s">
        <v>922</v>
      </c>
      <c r="K69" s="269">
        <f t="shared" ref="K69" si="64">H69-F69</f>
        <v>-21</v>
      </c>
      <c r="L69" s="270">
        <v>100</v>
      </c>
      <c r="M69" s="271">
        <f t="shared" ref="M69" si="65">(K69*N69)-L69</f>
        <v>-5350</v>
      </c>
      <c r="N69" s="269">
        <v>250</v>
      </c>
      <c r="O69" s="268" t="s">
        <v>550</v>
      </c>
      <c r="P69" s="272">
        <v>44930</v>
      </c>
      <c r="Q69" s="197"/>
      <c r="R69" s="203" t="s">
        <v>539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67">
        <v>4</v>
      </c>
      <c r="B70" s="285">
        <v>44929</v>
      </c>
      <c r="C70" s="273"/>
      <c r="D70" s="273" t="s">
        <v>904</v>
      </c>
      <c r="E70" s="274" t="s">
        <v>540</v>
      </c>
      <c r="F70" s="274">
        <v>32</v>
      </c>
      <c r="G70" s="274">
        <v>19.5</v>
      </c>
      <c r="H70" s="269">
        <v>19.5</v>
      </c>
      <c r="I70" s="290" t="s">
        <v>905</v>
      </c>
      <c r="J70" s="268" t="s">
        <v>934</v>
      </c>
      <c r="K70" s="269">
        <f t="shared" ref="K70" si="66">H70-F70</f>
        <v>-12.5</v>
      </c>
      <c r="L70" s="270">
        <v>100</v>
      </c>
      <c r="M70" s="271">
        <f t="shared" ref="M70" si="67">(K70*N70)-L70</f>
        <v>-5100</v>
      </c>
      <c r="N70" s="269">
        <v>400</v>
      </c>
      <c r="O70" s="268" t="s">
        <v>550</v>
      </c>
      <c r="P70" s="272">
        <v>44931</v>
      </c>
      <c r="Q70" s="197"/>
      <c r="R70" s="203" t="s">
        <v>539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1">
        <v>5</v>
      </c>
      <c r="B71" s="326">
        <v>44929</v>
      </c>
      <c r="C71" s="321"/>
      <c r="D71" s="321" t="s">
        <v>906</v>
      </c>
      <c r="E71" s="320" t="s">
        <v>540</v>
      </c>
      <c r="F71" s="320">
        <v>25.5</v>
      </c>
      <c r="G71" s="320">
        <v>18</v>
      </c>
      <c r="H71" s="316">
        <v>29.5</v>
      </c>
      <c r="I71" s="332" t="s">
        <v>907</v>
      </c>
      <c r="J71" s="315" t="s">
        <v>935</v>
      </c>
      <c r="K71" s="316">
        <f t="shared" ref="K71" si="68">H71-F71</f>
        <v>4</v>
      </c>
      <c r="L71" s="317">
        <v>100</v>
      </c>
      <c r="M71" s="318">
        <f t="shared" ref="M71" si="69">(K71*N71)-L71</f>
        <v>2500</v>
      </c>
      <c r="N71" s="316">
        <v>650</v>
      </c>
      <c r="O71" s="315" t="s">
        <v>538</v>
      </c>
      <c r="P71" s="319">
        <v>44931</v>
      </c>
      <c r="Q71" s="197"/>
      <c r="R71" s="203" t="s">
        <v>539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1">
        <v>6</v>
      </c>
      <c r="B72" s="326">
        <v>44929</v>
      </c>
      <c r="C72" s="321"/>
      <c r="D72" s="321" t="s">
        <v>909</v>
      </c>
      <c r="E72" s="320" t="s">
        <v>540</v>
      </c>
      <c r="F72" s="320">
        <v>9.5</v>
      </c>
      <c r="G72" s="320">
        <v>4.5</v>
      </c>
      <c r="H72" s="316">
        <v>11.5</v>
      </c>
      <c r="I72" s="332" t="s">
        <v>910</v>
      </c>
      <c r="J72" s="315" t="s">
        <v>936</v>
      </c>
      <c r="K72" s="316">
        <f t="shared" ref="K72" si="70">H72-F72</f>
        <v>2</v>
      </c>
      <c r="L72" s="317">
        <v>100</v>
      </c>
      <c r="M72" s="318">
        <f t="shared" ref="M72" si="71">(K72*N72)-L72</f>
        <v>1700</v>
      </c>
      <c r="N72" s="316">
        <v>900</v>
      </c>
      <c r="O72" s="315" t="s">
        <v>538</v>
      </c>
      <c r="P72" s="319">
        <v>44931</v>
      </c>
      <c r="Q72" s="197"/>
      <c r="R72" s="203" t="s">
        <v>539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31">
        <v>7</v>
      </c>
      <c r="B73" s="326">
        <v>44930</v>
      </c>
      <c r="C73" s="321"/>
      <c r="D73" s="321" t="s">
        <v>917</v>
      </c>
      <c r="E73" s="320" t="s">
        <v>540</v>
      </c>
      <c r="F73" s="320">
        <v>48</v>
      </c>
      <c r="G73" s="320">
        <v>19</v>
      </c>
      <c r="H73" s="316">
        <v>58</v>
      </c>
      <c r="I73" s="332" t="s">
        <v>918</v>
      </c>
      <c r="J73" s="315" t="s">
        <v>937</v>
      </c>
      <c r="K73" s="316">
        <f t="shared" ref="K73" si="72">H73-F73</f>
        <v>10</v>
      </c>
      <c r="L73" s="317">
        <v>100</v>
      </c>
      <c r="M73" s="318">
        <f t="shared" ref="M73" si="73">(K73*N73)-L73</f>
        <v>1650</v>
      </c>
      <c r="N73" s="316">
        <v>175</v>
      </c>
      <c r="O73" s="315" t="s">
        <v>538</v>
      </c>
      <c r="P73" s="319">
        <v>44931</v>
      </c>
      <c r="Q73" s="197"/>
      <c r="R73" s="203" t="s">
        <v>539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1">
        <v>8</v>
      </c>
      <c r="B74" s="326">
        <v>44930</v>
      </c>
      <c r="C74" s="321"/>
      <c r="D74" s="321" t="s">
        <v>923</v>
      </c>
      <c r="E74" s="320" t="s">
        <v>540</v>
      </c>
      <c r="F74" s="320">
        <v>51.5</v>
      </c>
      <c r="G74" s="320">
        <v>19</v>
      </c>
      <c r="H74" s="316">
        <v>71.5</v>
      </c>
      <c r="I74" s="332" t="s">
        <v>924</v>
      </c>
      <c r="J74" s="315" t="s">
        <v>925</v>
      </c>
      <c r="K74" s="316">
        <f t="shared" ref="K74:K75" si="74">H74-F74</f>
        <v>20</v>
      </c>
      <c r="L74" s="317">
        <v>100</v>
      </c>
      <c r="M74" s="318">
        <f t="shared" ref="M74:M75" si="75">(K74*N74)-L74</f>
        <v>900</v>
      </c>
      <c r="N74" s="316">
        <v>50</v>
      </c>
      <c r="O74" s="315" t="s">
        <v>538</v>
      </c>
      <c r="P74" s="319">
        <v>44930</v>
      </c>
      <c r="Q74" s="197"/>
      <c r="R74" s="203" t="s">
        <v>539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67">
        <v>9</v>
      </c>
      <c r="B75" s="285">
        <v>44931</v>
      </c>
      <c r="C75" s="273"/>
      <c r="D75" s="273" t="s">
        <v>909</v>
      </c>
      <c r="E75" s="274" t="s">
        <v>540</v>
      </c>
      <c r="F75" s="274">
        <v>9.25</v>
      </c>
      <c r="G75" s="274">
        <v>4.5</v>
      </c>
      <c r="H75" s="269">
        <v>4.5</v>
      </c>
      <c r="I75" s="290" t="s">
        <v>943</v>
      </c>
      <c r="J75" s="268" t="s">
        <v>991</v>
      </c>
      <c r="K75" s="269">
        <f t="shared" si="74"/>
        <v>-4.75</v>
      </c>
      <c r="L75" s="270">
        <v>100</v>
      </c>
      <c r="M75" s="271">
        <f t="shared" si="75"/>
        <v>-4375</v>
      </c>
      <c r="N75" s="269">
        <v>900</v>
      </c>
      <c r="O75" s="268" t="s">
        <v>550</v>
      </c>
      <c r="P75" s="272">
        <v>44938</v>
      </c>
      <c r="Q75" s="197"/>
      <c r="R75" s="203" t="s">
        <v>539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31">
        <v>10</v>
      </c>
      <c r="B76" s="326">
        <v>44932</v>
      </c>
      <c r="C76" s="321"/>
      <c r="D76" s="321" t="s">
        <v>945</v>
      </c>
      <c r="E76" s="320" t="s">
        <v>540</v>
      </c>
      <c r="F76" s="320">
        <v>42</v>
      </c>
      <c r="G76" s="320">
        <v>27</v>
      </c>
      <c r="H76" s="316">
        <v>49</v>
      </c>
      <c r="I76" s="332" t="s">
        <v>946</v>
      </c>
      <c r="J76" s="315" t="s">
        <v>951</v>
      </c>
      <c r="K76" s="316">
        <f t="shared" ref="K76:K77" si="76">H76-F76</f>
        <v>7</v>
      </c>
      <c r="L76" s="317">
        <v>100</v>
      </c>
      <c r="M76" s="318">
        <f t="shared" ref="M76:M77" si="77">(K76*N76)-L76</f>
        <v>2000</v>
      </c>
      <c r="N76" s="316">
        <v>300</v>
      </c>
      <c r="O76" s="315" t="s">
        <v>538</v>
      </c>
      <c r="P76" s="319">
        <v>44935</v>
      </c>
      <c r="Q76" s="197"/>
      <c r="R76" s="203" t="s">
        <v>802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11</v>
      </c>
      <c r="B77" s="285">
        <v>44935</v>
      </c>
      <c r="C77" s="273"/>
      <c r="D77" s="273" t="s">
        <v>961</v>
      </c>
      <c r="E77" s="274" t="s">
        <v>540</v>
      </c>
      <c r="F77" s="274">
        <v>45</v>
      </c>
      <c r="G77" s="274">
        <v>28</v>
      </c>
      <c r="H77" s="269">
        <v>28</v>
      </c>
      <c r="I77" s="290" t="s">
        <v>946</v>
      </c>
      <c r="J77" s="268" t="s">
        <v>967</v>
      </c>
      <c r="K77" s="269">
        <f t="shared" si="76"/>
        <v>-17</v>
      </c>
      <c r="L77" s="270">
        <v>100</v>
      </c>
      <c r="M77" s="271">
        <f t="shared" si="77"/>
        <v>-5200</v>
      </c>
      <c r="N77" s="269">
        <v>300</v>
      </c>
      <c r="O77" s="268" t="s">
        <v>550</v>
      </c>
      <c r="P77" s="272">
        <v>44936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67">
        <v>12</v>
      </c>
      <c r="B78" s="285">
        <v>44936</v>
      </c>
      <c r="C78" s="273"/>
      <c r="D78" s="273" t="s">
        <v>965</v>
      </c>
      <c r="E78" s="274" t="s">
        <v>540</v>
      </c>
      <c r="F78" s="274">
        <v>9</v>
      </c>
      <c r="G78" s="274">
        <v>5</v>
      </c>
      <c r="H78" s="269">
        <v>5</v>
      </c>
      <c r="I78" s="290" t="s">
        <v>966</v>
      </c>
      <c r="J78" s="268" t="s">
        <v>990</v>
      </c>
      <c r="K78" s="269">
        <f t="shared" ref="K78" si="78">H78-F78</f>
        <v>-4</v>
      </c>
      <c r="L78" s="270">
        <v>100</v>
      </c>
      <c r="M78" s="271">
        <f t="shared" ref="M78" si="79">(K78*N78)-L78</f>
        <v>-5300</v>
      </c>
      <c r="N78" s="269">
        <v>1300</v>
      </c>
      <c r="O78" s="268" t="s">
        <v>550</v>
      </c>
      <c r="P78" s="272">
        <v>44938</v>
      </c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13</v>
      </c>
      <c r="B79" s="285">
        <v>44936</v>
      </c>
      <c r="C79" s="273"/>
      <c r="D79" s="273" t="s">
        <v>968</v>
      </c>
      <c r="E79" s="274" t="s">
        <v>540</v>
      </c>
      <c r="F79" s="274">
        <v>61.5</v>
      </c>
      <c r="G79" s="274">
        <v>30</v>
      </c>
      <c r="H79" s="269">
        <v>30</v>
      </c>
      <c r="I79" s="290" t="s">
        <v>924</v>
      </c>
      <c r="J79" s="268" t="s">
        <v>981</v>
      </c>
      <c r="K79" s="269">
        <f t="shared" ref="K79:K80" si="80">H79-F79</f>
        <v>-31.5</v>
      </c>
      <c r="L79" s="270">
        <v>100</v>
      </c>
      <c r="M79" s="271">
        <f t="shared" ref="M79:M80" si="81">(K79*N79)-L79</f>
        <v>-1675</v>
      </c>
      <c r="N79" s="269">
        <v>50</v>
      </c>
      <c r="O79" s="268" t="s">
        <v>550</v>
      </c>
      <c r="P79" s="272">
        <v>44936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14</v>
      </c>
      <c r="B80" s="326">
        <v>44936</v>
      </c>
      <c r="C80" s="321"/>
      <c r="D80" s="321" t="s">
        <v>974</v>
      </c>
      <c r="E80" s="320" t="s">
        <v>540</v>
      </c>
      <c r="F80" s="320">
        <v>39</v>
      </c>
      <c r="G80" s="320">
        <v>14</v>
      </c>
      <c r="H80" s="316">
        <v>50.5</v>
      </c>
      <c r="I80" s="332" t="s">
        <v>975</v>
      </c>
      <c r="J80" s="315" t="s">
        <v>976</v>
      </c>
      <c r="K80" s="316">
        <f t="shared" si="80"/>
        <v>11.5</v>
      </c>
      <c r="L80" s="317">
        <v>100</v>
      </c>
      <c r="M80" s="318">
        <f t="shared" si="81"/>
        <v>1625</v>
      </c>
      <c r="N80" s="316">
        <v>150</v>
      </c>
      <c r="O80" s="315" t="s">
        <v>538</v>
      </c>
      <c r="P80" s="319">
        <v>44936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15</v>
      </c>
      <c r="B81" s="326">
        <v>44936</v>
      </c>
      <c r="C81" s="321"/>
      <c r="D81" s="321" t="s">
        <v>945</v>
      </c>
      <c r="E81" s="320" t="s">
        <v>540</v>
      </c>
      <c r="F81" s="320">
        <v>38</v>
      </c>
      <c r="G81" s="320">
        <v>23</v>
      </c>
      <c r="H81" s="316">
        <v>47</v>
      </c>
      <c r="I81" s="332" t="s">
        <v>946</v>
      </c>
      <c r="J81" s="315" t="s">
        <v>745</v>
      </c>
      <c r="K81" s="316">
        <f t="shared" ref="K81" si="82">H81-F81</f>
        <v>9</v>
      </c>
      <c r="L81" s="317">
        <v>100</v>
      </c>
      <c r="M81" s="318">
        <f t="shared" ref="M81" si="83">(K81*N81)-L81</f>
        <v>2600</v>
      </c>
      <c r="N81" s="316">
        <v>300</v>
      </c>
      <c r="O81" s="315" t="s">
        <v>538</v>
      </c>
      <c r="P81" s="319">
        <v>44937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31">
        <v>16</v>
      </c>
      <c r="B82" s="326">
        <v>44937</v>
      </c>
      <c r="C82" s="321"/>
      <c r="D82" s="321" t="s">
        <v>984</v>
      </c>
      <c r="E82" s="320" t="s">
        <v>540</v>
      </c>
      <c r="F82" s="320">
        <v>47.5</v>
      </c>
      <c r="G82" s="320">
        <v>17</v>
      </c>
      <c r="H82" s="316">
        <v>70</v>
      </c>
      <c r="I82" s="332" t="s">
        <v>918</v>
      </c>
      <c r="J82" s="315" t="s">
        <v>985</v>
      </c>
      <c r="K82" s="316">
        <f t="shared" ref="K82:K83" si="84">H82-F82</f>
        <v>22.5</v>
      </c>
      <c r="L82" s="317">
        <v>100</v>
      </c>
      <c r="M82" s="318">
        <f t="shared" ref="M82:M83" si="85">(K82*N82)-L82</f>
        <v>1025</v>
      </c>
      <c r="N82" s="316">
        <v>50</v>
      </c>
      <c r="O82" s="315" t="s">
        <v>538</v>
      </c>
      <c r="P82" s="319">
        <v>44937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31">
        <v>17</v>
      </c>
      <c r="B83" s="326">
        <v>44942</v>
      </c>
      <c r="C83" s="321"/>
      <c r="D83" s="321" t="s">
        <v>1011</v>
      </c>
      <c r="E83" s="320" t="s">
        <v>540</v>
      </c>
      <c r="F83" s="320">
        <v>21</v>
      </c>
      <c r="G83" s="320">
        <v>7</v>
      </c>
      <c r="H83" s="316">
        <v>29</v>
      </c>
      <c r="I83" s="332" t="s">
        <v>1012</v>
      </c>
      <c r="J83" s="315" t="s">
        <v>1183</v>
      </c>
      <c r="K83" s="316">
        <f t="shared" si="84"/>
        <v>8</v>
      </c>
      <c r="L83" s="317">
        <v>100</v>
      </c>
      <c r="M83" s="318">
        <f t="shared" si="85"/>
        <v>2300</v>
      </c>
      <c r="N83" s="316">
        <v>300</v>
      </c>
      <c r="O83" s="315" t="s">
        <v>538</v>
      </c>
      <c r="P83" s="319">
        <v>44943</v>
      </c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85">
        <v>18</v>
      </c>
      <c r="B84" s="387">
        <v>44943</v>
      </c>
      <c r="C84" s="235"/>
      <c r="D84" s="235" t="s">
        <v>1185</v>
      </c>
      <c r="E84" s="201" t="s">
        <v>540</v>
      </c>
      <c r="F84" s="201" t="s">
        <v>1188</v>
      </c>
      <c r="G84" s="201"/>
      <c r="H84" s="202"/>
      <c r="I84" s="301"/>
      <c r="J84" s="385" t="s">
        <v>541</v>
      </c>
      <c r="K84" s="202"/>
      <c r="L84" s="218"/>
      <c r="M84" s="219"/>
      <c r="N84" s="202"/>
      <c r="O84" s="226"/>
      <c r="P84" s="199"/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86"/>
      <c r="B85" s="386"/>
      <c r="C85" s="235"/>
      <c r="D85" s="235" t="s">
        <v>1186</v>
      </c>
      <c r="E85" s="201" t="s">
        <v>1187</v>
      </c>
      <c r="F85" s="201" t="s">
        <v>1189</v>
      </c>
      <c r="G85" s="201"/>
      <c r="H85" s="202"/>
      <c r="I85" s="301"/>
      <c r="J85" s="386"/>
      <c r="K85" s="202"/>
      <c r="L85" s="218"/>
      <c r="M85" s="219"/>
      <c r="N85" s="202"/>
      <c r="O85" s="226"/>
      <c r="P85" s="199"/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0"/>
      <c r="B86" s="244"/>
      <c r="C86" s="235"/>
      <c r="D86" s="235"/>
      <c r="E86" s="201"/>
      <c r="F86" s="201"/>
      <c r="G86" s="201"/>
      <c r="H86" s="202"/>
      <c r="I86" s="301"/>
      <c r="J86" s="226"/>
      <c r="K86" s="202"/>
      <c r="L86" s="218"/>
      <c r="M86" s="219"/>
      <c r="N86" s="202"/>
      <c r="O86" s="226"/>
      <c r="P86" s="199"/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0"/>
      <c r="B87" s="244"/>
      <c r="C87" s="235"/>
      <c r="D87" s="235"/>
      <c r="E87" s="201"/>
      <c r="F87" s="201"/>
      <c r="G87" s="201"/>
      <c r="H87" s="202"/>
      <c r="I87" s="301"/>
      <c r="J87" s="226"/>
      <c r="K87" s="202"/>
      <c r="L87" s="218"/>
      <c r="M87" s="219"/>
      <c r="N87" s="202"/>
      <c r="O87" s="226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00"/>
      <c r="B88" s="244"/>
      <c r="C88" s="235"/>
      <c r="D88" s="235"/>
      <c r="E88" s="201"/>
      <c r="F88" s="201"/>
      <c r="G88" s="201"/>
      <c r="H88" s="202"/>
      <c r="I88" s="301"/>
      <c r="J88" s="226"/>
      <c r="K88" s="202"/>
      <c r="L88" s="218"/>
      <c r="M88" s="219"/>
      <c r="N88" s="202"/>
      <c r="O88" s="226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76"/>
      <c r="B89" s="377"/>
      <c r="C89" s="378"/>
      <c r="D89" s="378"/>
      <c r="E89" s="379"/>
      <c r="F89" s="379"/>
      <c r="G89" s="379"/>
      <c r="H89" s="380"/>
      <c r="I89" s="381"/>
      <c r="J89" s="382"/>
      <c r="K89" s="380"/>
      <c r="L89" s="383"/>
      <c r="M89" s="384"/>
      <c r="N89" s="380"/>
      <c r="O89" s="382"/>
      <c r="P89" s="377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ht="38.25" customHeight="1">
      <c r="A90" s="92" t="s">
        <v>562</v>
      </c>
      <c r="B90" s="139"/>
      <c r="C90" s="139"/>
      <c r="D90" s="140"/>
      <c r="E90" s="124"/>
      <c r="F90" s="6"/>
      <c r="G90" s="6"/>
      <c r="H90" s="125"/>
      <c r="I90" s="141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</row>
    <row r="91" spans="1:38" s="198" customFormat="1" ht="38.25">
      <c r="A91" s="93" t="s">
        <v>16</v>
      </c>
      <c r="B91" s="94" t="s">
        <v>515</v>
      </c>
      <c r="C91" s="94"/>
      <c r="D91" s="95" t="s">
        <v>526</v>
      </c>
      <c r="E91" s="94" t="s">
        <v>527</v>
      </c>
      <c r="F91" s="94" t="s">
        <v>528</v>
      </c>
      <c r="G91" s="94" t="s">
        <v>529</v>
      </c>
      <c r="H91" s="94" t="s">
        <v>530</v>
      </c>
      <c r="I91" s="94" t="s">
        <v>531</v>
      </c>
      <c r="J91" s="93" t="s">
        <v>532</v>
      </c>
      <c r="K91" s="128" t="s">
        <v>549</v>
      </c>
      <c r="L91" s="129" t="s">
        <v>534</v>
      </c>
      <c r="M91" s="96" t="s">
        <v>535</v>
      </c>
      <c r="N91" s="94" t="s">
        <v>536</v>
      </c>
      <c r="O91" s="95" t="s">
        <v>537</v>
      </c>
      <c r="P91" s="94" t="s">
        <v>766</v>
      </c>
      <c r="Q91" s="197"/>
      <c r="R91" s="6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</row>
    <row r="92" spans="1:38" s="198" customFormat="1" ht="12.75" customHeight="1">
      <c r="A92" s="280">
        <v>1</v>
      </c>
      <c r="B92" s="281">
        <v>44840</v>
      </c>
      <c r="C92" s="282"/>
      <c r="D92" s="283" t="s">
        <v>116</v>
      </c>
      <c r="E92" s="284" t="s">
        <v>540</v>
      </c>
      <c r="F92" s="284">
        <v>1405</v>
      </c>
      <c r="G92" s="284">
        <v>1240</v>
      </c>
      <c r="H92" s="284">
        <v>1625</v>
      </c>
      <c r="I92" s="284" t="s">
        <v>840</v>
      </c>
      <c r="J92" s="275" t="s">
        <v>872</v>
      </c>
      <c r="K92" s="275">
        <f t="shared" ref="K92" si="86">H92-F92</f>
        <v>220</v>
      </c>
      <c r="L92" s="276">
        <f t="shared" ref="L92" si="87">(F92*-0.7)/100</f>
        <v>-9.8349999999999991</v>
      </c>
      <c r="M92" s="277">
        <f t="shared" ref="M92" si="88">(K92+L92)/F92</f>
        <v>0.14958362989323842</v>
      </c>
      <c r="N92" s="275" t="s">
        <v>538</v>
      </c>
      <c r="O92" s="278">
        <v>44879</v>
      </c>
      <c r="P92" s="275"/>
      <c r="Q92" s="197"/>
      <c r="R92" s="1" t="s">
        <v>539</v>
      </c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</row>
    <row r="93" spans="1:38" ht="14.25" customHeight="1">
      <c r="A93" s="257">
        <v>2</v>
      </c>
      <c r="B93" s="258">
        <v>44840</v>
      </c>
      <c r="C93" s="255"/>
      <c r="D93" s="255" t="s">
        <v>839</v>
      </c>
      <c r="E93" s="256" t="s">
        <v>540</v>
      </c>
      <c r="F93" s="256" t="s">
        <v>841</v>
      </c>
      <c r="G93" s="256">
        <v>1220</v>
      </c>
      <c r="H93" s="256"/>
      <c r="I93" s="256" t="s">
        <v>842</v>
      </c>
      <c r="J93" s="226" t="s">
        <v>541</v>
      </c>
      <c r="K93" s="202"/>
      <c r="L93" s="218"/>
      <c r="M93" s="219"/>
      <c r="N93" s="202"/>
      <c r="O93" s="226"/>
      <c r="P93" s="199"/>
      <c r="Q93" s="197"/>
      <c r="R93" s="197" t="s">
        <v>539</v>
      </c>
      <c r="S93" s="41"/>
      <c r="T93" s="1"/>
      <c r="U93" s="1"/>
      <c r="V93" s="1"/>
      <c r="W93" s="1"/>
      <c r="X93" s="1"/>
      <c r="Y93" s="1"/>
      <c r="Z93" s="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256"/>
      <c r="B94" s="254"/>
      <c r="C94" s="255"/>
      <c r="D94" s="255"/>
      <c r="E94" s="256"/>
      <c r="F94" s="256"/>
      <c r="G94" s="256"/>
      <c r="H94" s="256"/>
      <c r="I94" s="256"/>
      <c r="J94" s="226"/>
      <c r="K94" s="202"/>
      <c r="L94" s="218"/>
      <c r="M94" s="219"/>
      <c r="N94" s="202"/>
      <c r="O94" s="226"/>
      <c r="P94" s="199"/>
      <c r="R94" s="6"/>
      <c r="S94" s="1"/>
      <c r="T94" s="1"/>
      <c r="U94" s="1"/>
      <c r="V94" s="1"/>
      <c r="W94" s="1"/>
      <c r="X94" s="1"/>
      <c r="Y94" s="1"/>
    </row>
    <row r="95" spans="1:38" ht="12.75" customHeight="1">
      <c r="A95" s="109" t="s">
        <v>542</v>
      </c>
      <c r="B95" s="109"/>
      <c r="C95" s="109"/>
      <c r="D95" s="109"/>
      <c r="E95" s="41"/>
      <c r="F95" s="116" t="s">
        <v>544</v>
      </c>
      <c r="G95" s="54"/>
      <c r="H95" s="54"/>
      <c r="I95" s="54"/>
      <c r="J95" s="6"/>
      <c r="K95" s="132"/>
      <c r="L95" s="133"/>
      <c r="M95" s="6"/>
      <c r="N95" s="99"/>
      <c r="O95" s="142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5" t="s">
        <v>543</v>
      </c>
      <c r="B96" s="109"/>
      <c r="C96" s="109"/>
      <c r="D96" s="109"/>
      <c r="E96" s="6"/>
      <c r="F96" s="116" t="s">
        <v>546</v>
      </c>
      <c r="G96" s="6"/>
      <c r="H96" s="6" t="s">
        <v>762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5"/>
      <c r="B97" s="109"/>
      <c r="C97" s="109"/>
      <c r="D97" s="109"/>
      <c r="E97" s="6"/>
      <c r="F97" s="116"/>
      <c r="G97" s="6"/>
      <c r="H97" s="6"/>
      <c r="I97" s="6"/>
      <c r="J97" s="1"/>
      <c r="K97" s="6"/>
      <c r="L97" s="6"/>
      <c r="M97" s="6"/>
      <c r="N97" s="1"/>
      <c r="O97" s="1"/>
      <c r="Q97" s="1"/>
      <c r="R97" s="54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15"/>
      <c r="B98" s="109"/>
      <c r="C98" s="109"/>
      <c r="D98" s="109"/>
      <c r="E98" s="6"/>
      <c r="F98" s="116"/>
      <c r="G98" s="54"/>
      <c r="H98" s="41"/>
      <c r="I98" s="54"/>
      <c r="J98" s="6"/>
      <c r="K98" s="132"/>
      <c r="L98" s="133"/>
      <c r="M98" s="6"/>
      <c r="N98" s="99"/>
      <c r="O98" s="134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54"/>
      <c r="B99" s="98"/>
      <c r="C99" s="98"/>
      <c r="D99" s="41"/>
      <c r="E99" s="54"/>
      <c r="F99" s="54"/>
      <c r="G99" s="54"/>
      <c r="H99" s="41"/>
      <c r="I99" s="54"/>
      <c r="J99" s="6"/>
      <c r="K99" s="132"/>
      <c r="L99" s="133"/>
      <c r="M99" s="6"/>
      <c r="N99" s="99"/>
      <c r="O99" s="134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38.25" customHeight="1">
      <c r="A100" s="41"/>
      <c r="B100" s="143" t="s">
        <v>563</v>
      </c>
      <c r="C100" s="143"/>
      <c r="D100" s="143"/>
      <c r="E100" s="143"/>
      <c r="F100" s="6"/>
      <c r="G100" s="6"/>
      <c r="H100" s="126"/>
      <c r="I100" s="6"/>
      <c r="J100" s="126"/>
      <c r="K100" s="127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93" t="s">
        <v>16</v>
      </c>
      <c r="B101" s="94" t="s">
        <v>515</v>
      </c>
      <c r="C101" s="94"/>
      <c r="D101" s="95" t="s">
        <v>526</v>
      </c>
      <c r="E101" s="94" t="s">
        <v>527</v>
      </c>
      <c r="F101" s="94" t="s">
        <v>528</v>
      </c>
      <c r="G101" s="94" t="s">
        <v>564</v>
      </c>
      <c r="H101" s="94" t="s">
        <v>565</v>
      </c>
      <c r="I101" s="94" t="s">
        <v>531</v>
      </c>
      <c r="J101" s="144" t="s">
        <v>532</v>
      </c>
      <c r="K101" s="94" t="s">
        <v>533</v>
      </c>
      <c r="L101" s="94" t="s">
        <v>566</v>
      </c>
      <c r="M101" s="94" t="s">
        <v>536</v>
      </c>
      <c r="N101" s="95" t="s">
        <v>537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</v>
      </c>
      <c r="B102" s="146">
        <v>41579</v>
      </c>
      <c r="C102" s="146"/>
      <c r="D102" s="147" t="s">
        <v>567</v>
      </c>
      <c r="E102" s="148" t="s">
        <v>568</v>
      </c>
      <c r="F102" s="149">
        <v>82</v>
      </c>
      <c r="G102" s="148" t="s">
        <v>569</v>
      </c>
      <c r="H102" s="148">
        <v>100</v>
      </c>
      <c r="I102" s="150">
        <v>100</v>
      </c>
      <c r="J102" s="151" t="s">
        <v>570</v>
      </c>
      <c r="K102" s="152">
        <f t="shared" ref="K102:K154" si="89">H102-F102</f>
        <v>18</v>
      </c>
      <c r="L102" s="153">
        <f t="shared" ref="L102:L154" si="90">K102/F102</f>
        <v>0.21951219512195122</v>
      </c>
      <c r="M102" s="148" t="s">
        <v>538</v>
      </c>
      <c r="N102" s="154">
        <v>42657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</v>
      </c>
      <c r="B103" s="146">
        <v>41794</v>
      </c>
      <c r="C103" s="146"/>
      <c r="D103" s="147" t="s">
        <v>571</v>
      </c>
      <c r="E103" s="148" t="s">
        <v>540</v>
      </c>
      <c r="F103" s="149">
        <v>257</v>
      </c>
      <c r="G103" s="148" t="s">
        <v>569</v>
      </c>
      <c r="H103" s="148">
        <v>300</v>
      </c>
      <c r="I103" s="150">
        <v>300</v>
      </c>
      <c r="J103" s="151" t="s">
        <v>570</v>
      </c>
      <c r="K103" s="152">
        <f t="shared" si="89"/>
        <v>43</v>
      </c>
      <c r="L103" s="153">
        <f t="shared" si="90"/>
        <v>0.16731517509727625</v>
      </c>
      <c r="M103" s="148" t="s">
        <v>538</v>
      </c>
      <c r="N103" s="154">
        <v>41822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</v>
      </c>
      <c r="B104" s="146">
        <v>41828</v>
      </c>
      <c r="C104" s="146"/>
      <c r="D104" s="147" t="s">
        <v>572</v>
      </c>
      <c r="E104" s="148" t="s">
        <v>540</v>
      </c>
      <c r="F104" s="149">
        <v>393</v>
      </c>
      <c r="G104" s="148" t="s">
        <v>569</v>
      </c>
      <c r="H104" s="148">
        <v>468</v>
      </c>
      <c r="I104" s="150">
        <v>468</v>
      </c>
      <c r="J104" s="151" t="s">
        <v>570</v>
      </c>
      <c r="K104" s="152">
        <f t="shared" si="89"/>
        <v>75</v>
      </c>
      <c r="L104" s="153">
        <f t="shared" si="90"/>
        <v>0.19083969465648856</v>
      </c>
      <c r="M104" s="148" t="s">
        <v>538</v>
      </c>
      <c r="N104" s="154">
        <v>41863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4</v>
      </c>
      <c r="B105" s="146">
        <v>41857</v>
      </c>
      <c r="C105" s="146"/>
      <c r="D105" s="147" t="s">
        <v>573</v>
      </c>
      <c r="E105" s="148" t="s">
        <v>540</v>
      </c>
      <c r="F105" s="149">
        <v>205</v>
      </c>
      <c r="G105" s="148" t="s">
        <v>569</v>
      </c>
      <c r="H105" s="148">
        <v>275</v>
      </c>
      <c r="I105" s="150">
        <v>250</v>
      </c>
      <c r="J105" s="151" t="s">
        <v>570</v>
      </c>
      <c r="K105" s="152">
        <f t="shared" si="89"/>
        <v>70</v>
      </c>
      <c r="L105" s="153">
        <f t="shared" si="90"/>
        <v>0.34146341463414637</v>
      </c>
      <c r="M105" s="148" t="s">
        <v>538</v>
      </c>
      <c r="N105" s="154">
        <v>41962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5</v>
      </c>
      <c r="B106" s="146">
        <v>41886</v>
      </c>
      <c r="C106" s="146"/>
      <c r="D106" s="147" t="s">
        <v>574</v>
      </c>
      <c r="E106" s="148" t="s">
        <v>540</v>
      </c>
      <c r="F106" s="149">
        <v>162</v>
      </c>
      <c r="G106" s="148" t="s">
        <v>569</v>
      </c>
      <c r="H106" s="148">
        <v>190</v>
      </c>
      <c r="I106" s="150">
        <v>190</v>
      </c>
      <c r="J106" s="151" t="s">
        <v>570</v>
      </c>
      <c r="K106" s="152">
        <f t="shared" si="89"/>
        <v>28</v>
      </c>
      <c r="L106" s="153">
        <f t="shared" si="90"/>
        <v>0.1728395061728395</v>
      </c>
      <c r="M106" s="148" t="s">
        <v>538</v>
      </c>
      <c r="N106" s="154">
        <v>42006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6</v>
      </c>
      <c r="B107" s="146">
        <v>41886</v>
      </c>
      <c r="C107" s="146"/>
      <c r="D107" s="147" t="s">
        <v>575</v>
      </c>
      <c r="E107" s="148" t="s">
        <v>540</v>
      </c>
      <c r="F107" s="149">
        <v>75</v>
      </c>
      <c r="G107" s="148" t="s">
        <v>569</v>
      </c>
      <c r="H107" s="148">
        <v>91.5</v>
      </c>
      <c r="I107" s="150" t="s">
        <v>576</v>
      </c>
      <c r="J107" s="151" t="s">
        <v>577</v>
      </c>
      <c r="K107" s="152">
        <f t="shared" si="89"/>
        <v>16.5</v>
      </c>
      <c r="L107" s="153">
        <f t="shared" si="90"/>
        <v>0.22</v>
      </c>
      <c r="M107" s="148" t="s">
        <v>538</v>
      </c>
      <c r="N107" s="154">
        <v>41954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7</v>
      </c>
      <c r="B108" s="146">
        <v>41913</v>
      </c>
      <c r="C108" s="146"/>
      <c r="D108" s="147" t="s">
        <v>578</v>
      </c>
      <c r="E108" s="148" t="s">
        <v>540</v>
      </c>
      <c r="F108" s="149">
        <v>850</v>
      </c>
      <c r="G108" s="148" t="s">
        <v>569</v>
      </c>
      <c r="H108" s="148">
        <v>982.5</v>
      </c>
      <c r="I108" s="150">
        <v>1050</v>
      </c>
      <c r="J108" s="151" t="s">
        <v>579</v>
      </c>
      <c r="K108" s="152">
        <f t="shared" si="89"/>
        <v>132.5</v>
      </c>
      <c r="L108" s="153">
        <f t="shared" si="90"/>
        <v>0.15588235294117647</v>
      </c>
      <c r="M108" s="148" t="s">
        <v>538</v>
      </c>
      <c r="N108" s="154">
        <v>42039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8</v>
      </c>
      <c r="B109" s="146">
        <v>41913</v>
      </c>
      <c r="C109" s="146"/>
      <c r="D109" s="147" t="s">
        <v>580</v>
      </c>
      <c r="E109" s="148" t="s">
        <v>540</v>
      </c>
      <c r="F109" s="149">
        <v>475</v>
      </c>
      <c r="G109" s="148" t="s">
        <v>569</v>
      </c>
      <c r="H109" s="148">
        <v>515</v>
      </c>
      <c r="I109" s="150">
        <v>600</v>
      </c>
      <c r="J109" s="151" t="s">
        <v>581</v>
      </c>
      <c r="K109" s="152">
        <f t="shared" si="89"/>
        <v>40</v>
      </c>
      <c r="L109" s="153">
        <f t="shared" si="90"/>
        <v>8.4210526315789472E-2</v>
      </c>
      <c r="M109" s="148" t="s">
        <v>538</v>
      </c>
      <c r="N109" s="15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9</v>
      </c>
      <c r="B110" s="146">
        <v>41913</v>
      </c>
      <c r="C110" s="146"/>
      <c r="D110" s="147" t="s">
        <v>582</v>
      </c>
      <c r="E110" s="148" t="s">
        <v>540</v>
      </c>
      <c r="F110" s="149">
        <v>86</v>
      </c>
      <c r="G110" s="148" t="s">
        <v>569</v>
      </c>
      <c r="H110" s="148">
        <v>99</v>
      </c>
      <c r="I110" s="150">
        <v>140</v>
      </c>
      <c r="J110" s="151" t="s">
        <v>583</v>
      </c>
      <c r="K110" s="152">
        <f t="shared" si="89"/>
        <v>13</v>
      </c>
      <c r="L110" s="153">
        <f t="shared" si="90"/>
        <v>0.15116279069767441</v>
      </c>
      <c r="M110" s="148" t="s">
        <v>538</v>
      </c>
      <c r="N110" s="154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10</v>
      </c>
      <c r="B111" s="146">
        <v>41926</v>
      </c>
      <c r="C111" s="146"/>
      <c r="D111" s="147" t="s">
        <v>584</v>
      </c>
      <c r="E111" s="148" t="s">
        <v>540</v>
      </c>
      <c r="F111" s="149">
        <v>496.6</v>
      </c>
      <c r="G111" s="148" t="s">
        <v>569</v>
      </c>
      <c r="H111" s="148">
        <v>621</v>
      </c>
      <c r="I111" s="150">
        <v>580</v>
      </c>
      <c r="J111" s="151" t="s">
        <v>570</v>
      </c>
      <c r="K111" s="152">
        <f t="shared" si="89"/>
        <v>124.39999999999998</v>
      </c>
      <c r="L111" s="153">
        <f t="shared" si="90"/>
        <v>0.25050342327829234</v>
      </c>
      <c r="M111" s="148" t="s">
        <v>538</v>
      </c>
      <c r="N111" s="154">
        <v>42605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11</v>
      </c>
      <c r="B112" s="146">
        <v>41926</v>
      </c>
      <c r="C112" s="146"/>
      <c r="D112" s="147" t="s">
        <v>585</v>
      </c>
      <c r="E112" s="148" t="s">
        <v>540</v>
      </c>
      <c r="F112" s="149">
        <v>2481.9</v>
      </c>
      <c r="G112" s="148" t="s">
        <v>569</v>
      </c>
      <c r="H112" s="148">
        <v>2840</v>
      </c>
      <c r="I112" s="150">
        <v>2870</v>
      </c>
      <c r="J112" s="151" t="s">
        <v>586</v>
      </c>
      <c r="K112" s="152">
        <f t="shared" si="89"/>
        <v>358.09999999999991</v>
      </c>
      <c r="L112" s="153">
        <f t="shared" si="90"/>
        <v>0.14428462065353154</v>
      </c>
      <c r="M112" s="148" t="s">
        <v>538</v>
      </c>
      <c r="N112" s="154">
        <v>42017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12</v>
      </c>
      <c r="B113" s="146">
        <v>41928</v>
      </c>
      <c r="C113" s="146"/>
      <c r="D113" s="147" t="s">
        <v>587</v>
      </c>
      <c r="E113" s="148" t="s">
        <v>540</v>
      </c>
      <c r="F113" s="149">
        <v>84.5</v>
      </c>
      <c r="G113" s="148" t="s">
        <v>569</v>
      </c>
      <c r="H113" s="148">
        <v>93</v>
      </c>
      <c r="I113" s="150">
        <v>110</v>
      </c>
      <c r="J113" s="151" t="s">
        <v>588</v>
      </c>
      <c r="K113" s="152">
        <f t="shared" si="89"/>
        <v>8.5</v>
      </c>
      <c r="L113" s="153">
        <f t="shared" si="90"/>
        <v>0.10059171597633136</v>
      </c>
      <c r="M113" s="148" t="s">
        <v>538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13</v>
      </c>
      <c r="B114" s="146">
        <v>41928</v>
      </c>
      <c r="C114" s="146"/>
      <c r="D114" s="147" t="s">
        <v>589</v>
      </c>
      <c r="E114" s="148" t="s">
        <v>540</v>
      </c>
      <c r="F114" s="149">
        <v>401</v>
      </c>
      <c r="G114" s="148" t="s">
        <v>569</v>
      </c>
      <c r="H114" s="148">
        <v>428</v>
      </c>
      <c r="I114" s="150">
        <v>450</v>
      </c>
      <c r="J114" s="151" t="s">
        <v>590</v>
      </c>
      <c r="K114" s="152">
        <f t="shared" si="89"/>
        <v>27</v>
      </c>
      <c r="L114" s="153">
        <f t="shared" si="90"/>
        <v>6.7331670822942641E-2</v>
      </c>
      <c r="M114" s="148" t="s">
        <v>538</v>
      </c>
      <c r="N114" s="154">
        <v>42020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14</v>
      </c>
      <c r="B115" s="146">
        <v>41928</v>
      </c>
      <c r="C115" s="146"/>
      <c r="D115" s="147" t="s">
        <v>591</v>
      </c>
      <c r="E115" s="148" t="s">
        <v>540</v>
      </c>
      <c r="F115" s="149">
        <v>101</v>
      </c>
      <c r="G115" s="148" t="s">
        <v>569</v>
      </c>
      <c r="H115" s="148">
        <v>112</v>
      </c>
      <c r="I115" s="150">
        <v>120</v>
      </c>
      <c r="J115" s="151" t="s">
        <v>592</v>
      </c>
      <c r="K115" s="152">
        <f t="shared" si="89"/>
        <v>11</v>
      </c>
      <c r="L115" s="153">
        <f t="shared" si="90"/>
        <v>0.10891089108910891</v>
      </c>
      <c r="M115" s="148" t="s">
        <v>538</v>
      </c>
      <c r="N115" s="15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15</v>
      </c>
      <c r="B116" s="146">
        <v>41954</v>
      </c>
      <c r="C116" s="146"/>
      <c r="D116" s="147" t="s">
        <v>593</v>
      </c>
      <c r="E116" s="148" t="s">
        <v>540</v>
      </c>
      <c r="F116" s="149">
        <v>59</v>
      </c>
      <c r="G116" s="148" t="s">
        <v>569</v>
      </c>
      <c r="H116" s="148">
        <v>76</v>
      </c>
      <c r="I116" s="150">
        <v>76</v>
      </c>
      <c r="J116" s="151" t="s">
        <v>570</v>
      </c>
      <c r="K116" s="152">
        <f t="shared" si="89"/>
        <v>17</v>
      </c>
      <c r="L116" s="153">
        <f t="shared" si="90"/>
        <v>0.28813559322033899</v>
      </c>
      <c r="M116" s="148" t="s">
        <v>538</v>
      </c>
      <c r="N116" s="154">
        <v>43032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16</v>
      </c>
      <c r="B117" s="146">
        <v>41954</v>
      </c>
      <c r="C117" s="146"/>
      <c r="D117" s="147" t="s">
        <v>582</v>
      </c>
      <c r="E117" s="148" t="s">
        <v>540</v>
      </c>
      <c r="F117" s="149">
        <v>99</v>
      </c>
      <c r="G117" s="148" t="s">
        <v>569</v>
      </c>
      <c r="H117" s="148">
        <v>120</v>
      </c>
      <c r="I117" s="150">
        <v>120</v>
      </c>
      <c r="J117" s="151" t="s">
        <v>551</v>
      </c>
      <c r="K117" s="152">
        <f t="shared" si="89"/>
        <v>21</v>
      </c>
      <c r="L117" s="153">
        <f t="shared" si="90"/>
        <v>0.21212121212121213</v>
      </c>
      <c r="M117" s="148" t="s">
        <v>538</v>
      </c>
      <c r="N117" s="154">
        <v>41960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17</v>
      </c>
      <c r="B118" s="146">
        <v>41956</v>
      </c>
      <c r="C118" s="146"/>
      <c r="D118" s="147" t="s">
        <v>594</v>
      </c>
      <c r="E118" s="148" t="s">
        <v>540</v>
      </c>
      <c r="F118" s="149">
        <v>22</v>
      </c>
      <c r="G118" s="148" t="s">
        <v>569</v>
      </c>
      <c r="H118" s="148">
        <v>33.549999999999997</v>
      </c>
      <c r="I118" s="150">
        <v>32</v>
      </c>
      <c r="J118" s="151" t="s">
        <v>595</v>
      </c>
      <c r="K118" s="152">
        <f t="shared" si="89"/>
        <v>11.549999999999997</v>
      </c>
      <c r="L118" s="153">
        <f t="shared" si="90"/>
        <v>0.52499999999999991</v>
      </c>
      <c r="M118" s="148" t="s">
        <v>538</v>
      </c>
      <c r="N118" s="154">
        <v>42188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18</v>
      </c>
      <c r="B119" s="146">
        <v>41976</v>
      </c>
      <c r="C119" s="146"/>
      <c r="D119" s="147" t="s">
        <v>596</v>
      </c>
      <c r="E119" s="148" t="s">
        <v>540</v>
      </c>
      <c r="F119" s="149">
        <v>440</v>
      </c>
      <c r="G119" s="148" t="s">
        <v>569</v>
      </c>
      <c r="H119" s="148">
        <v>520</v>
      </c>
      <c r="I119" s="150">
        <v>520</v>
      </c>
      <c r="J119" s="151" t="s">
        <v>597</v>
      </c>
      <c r="K119" s="152">
        <f t="shared" si="89"/>
        <v>80</v>
      </c>
      <c r="L119" s="153">
        <f t="shared" si="90"/>
        <v>0.18181818181818182</v>
      </c>
      <c r="M119" s="148" t="s">
        <v>538</v>
      </c>
      <c r="N119" s="154">
        <v>42208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19</v>
      </c>
      <c r="B120" s="146">
        <v>41976</v>
      </c>
      <c r="C120" s="146"/>
      <c r="D120" s="147" t="s">
        <v>598</v>
      </c>
      <c r="E120" s="148" t="s">
        <v>540</v>
      </c>
      <c r="F120" s="149">
        <v>360</v>
      </c>
      <c r="G120" s="148" t="s">
        <v>569</v>
      </c>
      <c r="H120" s="148">
        <v>427</v>
      </c>
      <c r="I120" s="150">
        <v>425</v>
      </c>
      <c r="J120" s="151" t="s">
        <v>599</v>
      </c>
      <c r="K120" s="152">
        <f t="shared" si="89"/>
        <v>67</v>
      </c>
      <c r="L120" s="153">
        <f t="shared" si="90"/>
        <v>0.18611111111111112</v>
      </c>
      <c r="M120" s="148" t="s">
        <v>538</v>
      </c>
      <c r="N120" s="154">
        <v>42058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20</v>
      </c>
      <c r="B121" s="146">
        <v>42012</v>
      </c>
      <c r="C121" s="146"/>
      <c r="D121" s="147" t="s">
        <v>600</v>
      </c>
      <c r="E121" s="148" t="s">
        <v>540</v>
      </c>
      <c r="F121" s="149">
        <v>360</v>
      </c>
      <c r="G121" s="148" t="s">
        <v>569</v>
      </c>
      <c r="H121" s="148">
        <v>455</v>
      </c>
      <c r="I121" s="150">
        <v>420</v>
      </c>
      <c r="J121" s="151" t="s">
        <v>601</v>
      </c>
      <c r="K121" s="152">
        <f t="shared" si="89"/>
        <v>95</v>
      </c>
      <c r="L121" s="153">
        <f t="shared" si="90"/>
        <v>0.2638888888888889</v>
      </c>
      <c r="M121" s="148" t="s">
        <v>538</v>
      </c>
      <c r="N121" s="154">
        <v>42024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21</v>
      </c>
      <c r="B122" s="146">
        <v>42012</v>
      </c>
      <c r="C122" s="146"/>
      <c r="D122" s="147" t="s">
        <v>602</v>
      </c>
      <c r="E122" s="148" t="s">
        <v>540</v>
      </c>
      <c r="F122" s="149">
        <v>130</v>
      </c>
      <c r="G122" s="148"/>
      <c r="H122" s="148">
        <v>175.5</v>
      </c>
      <c r="I122" s="150">
        <v>165</v>
      </c>
      <c r="J122" s="151" t="s">
        <v>603</v>
      </c>
      <c r="K122" s="152">
        <f t="shared" si="89"/>
        <v>45.5</v>
      </c>
      <c r="L122" s="153">
        <f t="shared" si="90"/>
        <v>0.35</v>
      </c>
      <c r="M122" s="148" t="s">
        <v>538</v>
      </c>
      <c r="N122" s="154">
        <v>43088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22</v>
      </c>
      <c r="B123" s="146">
        <v>42040</v>
      </c>
      <c r="C123" s="146"/>
      <c r="D123" s="147" t="s">
        <v>365</v>
      </c>
      <c r="E123" s="148" t="s">
        <v>568</v>
      </c>
      <c r="F123" s="149">
        <v>98</v>
      </c>
      <c r="G123" s="148"/>
      <c r="H123" s="148">
        <v>120</v>
      </c>
      <c r="I123" s="150">
        <v>120</v>
      </c>
      <c r="J123" s="151" t="s">
        <v>570</v>
      </c>
      <c r="K123" s="152">
        <f t="shared" si="89"/>
        <v>22</v>
      </c>
      <c r="L123" s="153">
        <f t="shared" si="90"/>
        <v>0.22448979591836735</v>
      </c>
      <c r="M123" s="148" t="s">
        <v>538</v>
      </c>
      <c r="N123" s="154">
        <v>42753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23</v>
      </c>
      <c r="B124" s="146">
        <v>42040</v>
      </c>
      <c r="C124" s="146"/>
      <c r="D124" s="147" t="s">
        <v>604</v>
      </c>
      <c r="E124" s="148" t="s">
        <v>568</v>
      </c>
      <c r="F124" s="149">
        <v>196</v>
      </c>
      <c r="G124" s="148"/>
      <c r="H124" s="148">
        <v>262</v>
      </c>
      <c r="I124" s="150">
        <v>255</v>
      </c>
      <c r="J124" s="151" t="s">
        <v>570</v>
      </c>
      <c r="K124" s="152">
        <f t="shared" si="89"/>
        <v>66</v>
      </c>
      <c r="L124" s="153">
        <f t="shared" si="90"/>
        <v>0.33673469387755101</v>
      </c>
      <c r="M124" s="148" t="s">
        <v>538</v>
      </c>
      <c r="N124" s="154">
        <v>42599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24</v>
      </c>
      <c r="B125" s="156">
        <v>42067</v>
      </c>
      <c r="C125" s="156"/>
      <c r="D125" s="157" t="s">
        <v>364</v>
      </c>
      <c r="E125" s="158" t="s">
        <v>568</v>
      </c>
      <c r="F125" s="159">
        <v>235</v>
      </c>
      <c r="G125" s="159"/>
      <c r="H125" s="160">
        <v>77</v>
      </c>
      <c r="I125" s="160" t="s">
        <v>605</v>
      </c>
      <c r="J125" s="161" t="s">
        <v>606</v>
      </c>
      <c r="K125" s="162">
        <f t="shared" si="89"/>
        <v>-158</v>
      </c>
      <c r="L125" s="163">
        <f t="shared" si="90"/>
        <v>-0.67234042553191486</v>
      </c>
      <c r="M125" s="159" t="s">
        <v>550</v>
      </c>
      <c r="N125" s="156">
        <v>43522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25</v>
      </c>
      <c r="B126" s="146">
        <v>42067</v>
      </c>
      <c r="C126" s="146"/>
      <c r="D126" s="147" t="s">
        <v>607</v>
      </c>
      <c r="E126" s="148" t="s">
        <v>568</v>
      </c>
      <c r="F126" s="149">
        <v>185</v>
      </c>
      <c r="G126" s="148"/>
      <c r="H126" s="148">
        <v>224</v>
      </c>
      <c r="I126" s="150" t="s">
        <v>608</v>
      </c>
      <c r="J126" s="151" t="s">
        <v>570</v>
      </c>
      <c r="K126" s="152">
        <f t="shared" si="89"/>
        <v>39</v>
      </c>
      <c r="L126" s="153">
        <f t="shared" si="90"/>
        <v>0.21081081081081082</v>
      </c>
      <c r="M126" s="148" t="s">
        <v>538</v>
      </c>
      <c r="N126" s="154">
        <v>42647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26</v>
      </c>
      <c r="B127" s="156">
        <v>42090</v>
      </c>
      <c r="C127" s="156"/>
      <c r="D127" s="164" t="s">
        <v>609</v>
      </c>
      <c r="E127" s="159" t="s">
        <v>568</v>
      </c>
      <c r="F127" s="159">
        <v>49.5</v>
      </c>
      <c r="G127" s="160"/>
      <c r="H127" s="160">
        <v>15.85</v>
      </c>
      <c r="I127" s="160">
        <v>67</v>
      </c>
      <c r="J127" s="161" t="s">
        <v>610</v>
      </c>
      <c r="K127" s="160">
        <f t="shared" si="89"/>
        <v>-33.65</v>
      </c>
      <c r="L127" s="165">
        <f t="shared" si="90"/>
        <v>-0.67979797979797973</v>
      </c>
      <c r="M127" s="159" t="s">
        <v>550</v>
      </c>
      <c r="N127" s="166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27</v>
      </c>
      <c r="B128" s="146">
        <v>42093</v>
      </c>
      <c r="C128" s="146"/>
      <c r="D128" s="147" t="s">
        <v>611</v>
      </c>
      <c r="E128" s="148" t="s">
        <v>568</v>
      </c>
      <c r="F128" s="149">
        <v>183.5</v>
      </c>
      <c r="G128" s="148"/>
      <c r="H128" s="148">
        <v>219</v>
      </c>
      <c r="I128" s="150">
        <v>218</v>
      </c>
      <c r="J128" s="151" t="s">
        <v>612</v>
      </c>
      <c r="K128" s="152">
        <f t="shared" si="89"/>
        <v>35.5</v>
      </c>
      <c r="L128" s="153">
        <f t="shared" si="90"/>
        <v>0.19346049046321526</v>
      </c>
      <c r="M128" s="148" t="s">
        <v>538</v>
      </c>
      <c r="N128" s="154">
        <v>42103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28</v>
      </c>
      <c r="B129" s="146">
        <v>42114</v>
      </c>
      <c r="C129" s="146"/>
      <c r="D129" s="147" t="s">
        <v>613</v>
      </c>
      <c r="E129" s="148" t="s">
        <v>568</v>
      </c>
      <c r="F129" s="149">
        <f>(227+237)/2</f>
        <v>232</v>
      </c>
      <c r="G129" s="148"/>
      <c r="H129" s="148">
        <v>298</v>
      </c>
      <c r="I129" s="150">
        <v>298</v>
      </c>
      <c r="J129" s="151" t="s">
        <v>570</v>
      </c>
      <c r="K129" s="152">
        <f t="shared" si="89"/>
        <v>66</v>
      </c>
      <c r="L129" s="153">
        <f t="shared" si="90"/>
        <v>0.28448275862068967</v>
      </c>
      <c r="M129" s="148" t="s">
        <v>538</v>
      </c>
      <c r="N129" s="154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29</v>
      </c>
      <c r="B130" s="146">
        <v>42128</v>
      </c>
      <c r="C130" s="146"/>
      <c r="D130" s="147" t="s">
        <v>614</v>
      </c>
      <c r="E130" s="148" t="s">
        <v>540</v>
      </c>
      <c r="F130" s="149">
        <v>385</v>
      </c>
      <c r="G130" s="148"/>
      <c r="H130" s="148">
        <f>212.5+331</f>
        <v>543.5</v>
      </c>
      <c r="I130" s="150">
        <v>510</v>
      </c>
      <c r="J130" s="151" t="s">
        <v>615</v>
      </c>
      <c r="K130" s="152">
        <f t="shared" si="89"/>
        <v>158.5</v>
      </c>
      <c r="L130" s="153">
        <f t="shared" si="90"/>
        <v>0.41168831168831171</v>
      </c>
      <c r="M130" s="148" t="s">
        <v>538</v>
      </c>
      <c r="N130" s="154">
        <v>42235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30</v>
      </c>
      <c r="B131" s="146">
        <v>42128</v>
      </c>
      <c r="C131" s="146"/>
      <c r="D131" s="147" t="s">
        <v>616</v>
      </c>
      <c r="E131" s="148" t="s">
        <v>540</v>
      </c>
      <c r="F131" s="149">
        <v>115.5</v>
      </c>
      <c r="G131" s="148"/>
      <c r="H131" s="148">
        <v>146</v>
      </c>
      <c r="I131" s="150">
        <v>142</v>
      </c>
      <c r="J131" s="151" t="s">
        <v>617</v>
      </c>
      <c r="K131" s="152">
        <f t="shared" si="89"/>
        <v>30.5</v>
      </c>
      <c r="L131" s="153">
        <f t="shared" si="90"/>
        <v>0.26406926406926406</v>
      </c>
      <c r="M131" s="148" t="s">
        <v>538</v>
      </c>
      <c r="N131" s="154">
        <v>42202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31</v>
      </c>
      <c r="B132" s="146">
        <v>42151</v>
      </c>
      <c r="C132" s="146"/>
      <c r="D132" s="147" t="s">
        <v>618</v>
      </c>
      <c r="E132" s="148" t="s">
        <v>540</v>
      </c>
      <c r="F132" s="149">
        <v>237.5</v>
      </c>
      <c r="G132" s="148"/>
      <c r="H132" s="148">
        <v>279.5</v>
      </c>
      <c r="I132" s="150">
        <v>278</v>
      </c>
      <c r="J132" s="151" t="s">
        <v>570</v>
      </c>
      <c r="K132" s="152">
        <f t="shared" si="89"/>
        <v>42</v>
      </c>
      <c r="L132" s="153">
        <f t="shared" si="90"/>
        <v>0.17684210526315788</v>
      </c>
      <c r="M132" s="148" t="s">
        <v>538</v>
      </c>
      <c r="N132" s="154">
        <v>42222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32</v>
      </c>
      <c r="B133" s="146">
        <v>42174</v>
      </c>
      <c r="C133" s="146"/>
      <c r="D133" s="147" t="s">
        <v>589</v>
      </c>
      <c r="E133" s="148" t="s">
        <v>568</v>
      </c>
      <c r="F133" s="149">
        <v>340</v>
      </c>
      <c r="G133" s="148"/>
      <c r="H133" s="148">
        <v>448</v>
      </c>
      <c r="I133" s="150">
        <v>448</v>
      </c>
      <c r="J133" s="151" t="s">
        <v>570</v>
      </c>
      <c r="K133" s="152">
        <f t="shared" si="89"/>
        <v>108</v>
      </c>
      <c r="L133" s="153">
        <f t="shared" si="90"/>
        <v>0.31764705882352939</v>
      </c>
      <c r="M133" s="148" t="s">
        <v>538</v>
      </c>
      <c r="N133" s="154">
        <v>43018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33</v>
      </c>
      <c r="B134" s="146">
        <v>42191</v>
      </c>
      <c r="C134" s="146"/>
      <c r="D134" s="147" t="s">
        <v>619</v>
      </c>
      <c r="E134" s="148" t="s">
        <v>568</v>
      </c>
      <c r="F134" s="149">
        <v>390</v>
      </c>
      <c r="G134" s="148"/>
      <c r="H134" s="148">
        <v>460</v>
      </c>
      <c r="I134" s="150">
        <v>460</v>
      </c>
      <c r="J134" s="151" t="s">
        <v>570</v>
      </c>
      <c r="K134" s="152">
        <f t="shared" si="89"/>
        <v>70</v>
      </c>
      <c r="L134" s="153">
        <f t="shared" si="90"/>
        <v>0.17948717948717949</v>
      </c>
      <c r="M134" s="148" t="s">
        <v>538</v>
      </c>
      <c r="N134" s="154">
        <v>42478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34</v>
      </c>
      <c r="B135" s="156">
        <v>42195</v>
      </c>
      <c r="C135" s="156"/>
      <c r="D135" s="157" t="s">
        <v>620</v>
      </c>
      <c r="E135" s="158" t="s">
        <v>568</v>
      </c>
      <c r="F135" s="159">
        <v>122.5</v>
      </c>
      <c r="G135" s="159"/>
      <c r="H135" s="160">
        <v>61</v>
      </c>
      <c r="I135" s="160">
        <v>172</v>
      </c>
      <c r="J135" s="161" t="s">
        <v>621</v>
      </c>
      <c r="K135" s="162">
        <f t="shared" si="89"/>
        <v>-61.5</v>
      </c>
      <c r="L135" s="163">
        <f t="shared" si="90"/>
        <v>-0.50204081632653064</v>
      </c>
      <c r="M135" s="159" t="s">
        <v>550</v>
      </c>
      <c r="N135" s="156">
        <v>43333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35</v>
      </c>
      <c r="B136" s="146">
        <v>42219</v>
      </c>
      <c r="C136" s="146"/>
      <c r="D136" s="147" t="s">
        <v>622</v>
      </c>
      <c r="E136" s="148" t="s">
        <v>568</v>
      </c>
      <c r="F136" s="149">
        <v>297.5</v>
      </c>
      <c r="G136" s="148"/>
      <c r="H136" s="148">
        <v>350</v>
      </c>
      <c r="I136" s="150">
        <v>360</v>
      </c>
      <c r="J136" s="151" t="s">
        <v>623</v>
      </c>
      <c r="K136" s="152">
        <f t="shared" si="89"/>
        <v>52.5</v>
      </c>
      <c r="L136" s="153">
        <f t="shared" si="90"/>
        <v>0.17647058823529413</v>
      </c>
      <c r="M136" s="148" t="s">
        <v>538</v>
      </c>
      <c r="N136" s="154">
        <v>42232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36</v>
      </c>
      <c r="B137" s="146">
        <v>42219</v>
      </c>
      <c r="C137" s="146"/>
      <c r="D137" s="147" t="s">
        <v>624</v>
      </c>
      <c r="E137" s="148" t="s">
        <v>568</v>
      </c>
      <c r="F137" s="149">
        <v>115.5</v>
      </c>
      <c r="G137" s="148"/>
      <c r="H137" s="148">
        <v>149</v>
      </c>
      <c r="I137" s="150">
        <v>140</v>
      </c>
      <c r="J137" s="151" t="s">
        <v>625</v>
      </c>
      <c r="K137" s="152">
        <f t="shared" si="89"/>
        <v>33.5</v>
      </c>
      <c r="L137" s="153">
        <f t="shared" si="90"/>
        <v>0.29004329004329005</v>
      </c>
      <c r="M137" s="148" t="s">
        <v>538</v>
      </c>
      <c r="N137" s="154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37</v>
      </c>
      <c r="B138" s="146">
        <v>42251</v>
      </c>
      <c r="C138" s="146"/>
      <c r="D138" s="147" t="s">
        <v>618</v>
      </c>
      <c r="E138" s="148" t="s">
        <v>568</v>
      </c>
      <c r="F138" s="149">
        <v>226</v>
      </c>
      <c r="G138" s="148"/>
      <c r="H138" s="148">
        <v>292</v>
      </c>
      <c r="I138" s="150">
        <v>292</v>
      </c>
      <c r="J138" s="151" t="s">
        <v>626</v>
      </c>
      <c r="K138" s="152">
        <f t="shared" si="89"/>
        <v>66</v>
      </c>
      <c r="L138" s="153">
        <f t="shared" si="90"/>
        <v>0.29203539823008851</v>
      </c>
      <c r="M138" s="148" t="s">
        <v>538</v>
      </c>
      <c r="N138" s="154">
        <v>42286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38</v>
      </c>
      <c r="B139" s="146">
        <v>42254</v>
      </c>
      <c r="C139" s="146"/>
      <c r="D139" s="147" t="s">
        <v>613</v>
      </c>
      <c r="E139" s="148" t="s">
        <v>568</v>
      </c>
      <c r="F139" s="149">
        <v>232.5</v>
      </c>
      <c r="G139" s="148"/>
      <c r="H139" s="148">
        <v>312.5</v>
      </c>
      <c r="I139" s="150">
        <v>310</v>
      </c>
      <c r="J139" s="151" t="s">
        <v>570</v>
      </c>
      <c r="K139" s="152">
        <f t="shared" si="89"/>
        <v>80</v>
      </c>
      <c r="L139" s="153">
        <f t="shared" si="90"/>
        <v>0.34408602150537637</v>
      </c>
      <c r="M139" s="148" t="s">
        <v>538</v>
      </c>
      <c r="N139" s="154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39</v>
      </c>
      <c r="B140" s="146">
        <v>42268</v>
      </c>
      <c r="C140" s="146"/>
      <c r="D140" s="147" t="s">
        <v>627</v>
      </c>
      <c r="E140" s="148" t="s">
        <v>568</v>
      </c>
      <c r="F140" s="149">
        <v>196.5</v>
      </c>
      <c r="G140" s="148"/>
      <c r="H140" s="148">
        <v>238</v>
      </c>
      <c r="I140" s="150">
        <v>238</v>
      </c>
      <c r="J140" s="151" t="s">
        <v>626</v>
      </c>
      <c r="K140" s="152">
        <f t="shared" si="89"/>
        <v>41.5</v>
      </c>
      <c r="L140" s="153">
        <f t="shared" si="90"/>
        <v>0.21119592875318066</v>
      </c>
      <c r="M140" s="148" t="s">
        <v>538</v>
      </c>
      <c r="N140" s="154">
        <v>42291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40</v>
      </c>
      <c r="B141" s="146">
        <v>42271</v>
      </c>
      <c r="C141" s="146"/>
      <c r="D141" s="147" t="s">
        <v>567</v>
      </c>
      <c r="E141" s="148" t="s">
        <v>568</v>
      </c>
      <c r="F141" s="149">
        <v>65</v>
      </c>
      <c r="G141" s="148"/>
      <c r="H141" s="148">
        <v>82</v>
      </c>
      <c r="I141" s="150">
        <v>82</v>
      </c>
      <c r="J141" s="151" t="s">
        <v>626</v>
      </c>
      <c r="K141" s="152">
        <f t="shared" si="89"/>
        <v>17</v>
      </c>
      <c r="L141" s="153">
        <f t="shared" si="90"/>
        <v>0.26153846153846155</v>
      </c>
      <c r="M141" s="148" t="s">
        <v>538</v>
      </c>
      <c r="N141" s="154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41</v>
      </c>
      <c r="B142" s="146">
        <v>42291</v>
      </c>
      <c r="C142" s="146"/>
      <c r="D142" s="147" t="s">
        <v>628</v>
      </c>
      <c r="E142" s="148" t="s">
        <v>568</v>
      </c>
      <c r="F142" s="149">
        <v>144</v>
      </c>
      <c r="G142" s="148"/>
      <c r="H142" s="148">
        <v>182.5</v>
      </c>
      <c r="I142" s="150">
        <v>181</v>
      </c>
      <c r="J142" s="151" t="s">
        <v>626</v>
      </c>
      <c r="K142" s="152">
        <f t="shared" si="89"/>
        <v>38.5</v>
      </c>
      <c r="L142" s="153">
        <f t="shared" si="90"/>
        <v>0.2673611111111111</v>
      </c>
      <c r="M142" s="148" t="s">
        <v>538</v>
      </c>
      <c r="N142" s="154">
        <v>42817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42</v>
      </c>
      <c r="B143" s="146">
        <v>42291</v>
      </c>
      <c r="C143" s="146"/>
      <c r="D143" s="147" t="s">
        <v>629</v>
      </c>
      <c r="E143" s="148" t="s">
        <v>568</v>
      </c>
      <c r="F143" s="149">
        <v>264</v>
      </c>
      <c r="G143" s="148"/>
      <c r="H143" s="148">
        <v>311</v>
      </c>
      <c r="I143" s="150">
        <v>311</v>
      </c>
      <c r="J143" s="151" t="s">
        <v>626</v>
      </c>
      <c r="K143" s="152">
        <f t="shared" si="89"/>
        <v>47</v>
      </c>
      <c r="L143" s="153">
        <f t="shared" si="90"/>
        <v>0.17803030303030304</v>
      </c>
      <c r="M143" s="148" t="s">
        <v>538</v>
      </c>
      <c r="N143" s="154">
        <v>42604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43</v>
      </c>
      <c r="B144" s="146">
        <v>42318</v>
      </c>
      <c r="C144" s="146"/>
      <c r="D144" s="147" t="s">
        <v>630</v>
      </c>
      <c r="E144" s="148" t="s">
        <v>540</v>
      </c>
      <c r="F144" s="149">
        <v>549.5</v>
      </c>
      <c r="G144" s="148"/>
      <c r="H144" s="148">
        <v>630</v>
      </c>
      <c r="I144" s="150">
        <v>630</v>
      </c>
      <c r="J144" s="151" t="s">
        <v>626</v>
      </c>
      <c r="K144" s="152">
        <f t="shared" si="89"/>
        <v>80.5</v>
      </c>
      <c r="L144" s="153">
        <f t="shared" si="90"/>
        <v>0.1464968152866242</v>
      </c>
      <c r="M144" s="148" t="s">
        <v>538</v>
      </c>
      <c r="N144" s="154">
        <v>42419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44</v>
      </c>
      <c r="B145" s="146">
        <v>42342</v>
      </c>
      <c r="C145" s="146"/>
      <c r="D145" s="147" t="s">
        <v>631</v>
      </c>
      <c r="E145" s="148" t="s">
        <v>568</v>
      </c>
      <c r="F145" s="149">
        <v>1027.5</v>
      </c>
      <c r="G145" s="148"/>
      <c r="H145" s="148">
        <v>1315</v>
      </c>
      <c r="I145" s="150">
        <v>1250</v>
      </c>
      <c r="J145" s="151" t="s">
        <v>626</v>
      </c>
      <c r="K145" s="152">
        <f t="shared" si="89"/>
        <v>287.5</v>
      </c>
      <c r="L145" s="153">
        <f t="shared" si="90"/>
        <v>0.27980535279805352</v>
      </c>
      <c r="M145" s="148" t="s">
        <v>538</v>
      </c>
      <c r="N145" s="154">
        <v>43244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45</v>
      </c>
      <c r="B146" s="146">
        <v>42367</v>
      </c>
      <c r="C146" s="146"/>
      <c r="D146" s="147" t="s">
        <v>632</v>
      </c>
      <c r="E146" s="148" t="s">
        <v>568</v>
      </c>
      <c r="F146" s="149">
        <v>465</v>
      </c>
      <c r="G146" s="148"/>
      <c r="H146" s="148">
        <v>540</v>
      </c>
      <c r="I146" s="150">
        <v>540</v>
      </c>
      <c r="J146" s="151" t="s">
        <v>626</v>
      </c>
      <c r="K146" s="152">
        <f t="shared" si="89"/>
        <v>75</v>
      </c>
      <c r="L146" s="153">
        <f t="shared" si="90"/>
        <v>0.16129032258064516</v>
      </c>
      <c r="M146" s="148" t="s">
        <v>538</v>
      </c>
      <c r="N146" s="154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46</v>
      </c>
      <c r="B147" s="146">
        <v>42380</v>
      </c>
      <c r="C147" s="146"/>
      <c r="D147" s="147" t="s">
        <v>365</v>
      </c>
      <c r="E147" s="148" t="s">
        <v>540</v>
      </c>
      <c r="F147" s="149">
        <v>81</v>
      </c>
      <c r="G147" s="148"/>
      <c r="H147" s="148">
        <v>110</v>
      </c>
      <c r="I147" s="150">
        <v>110</v>
      </c>
      <c r="J147" s="151" t="s">
        <v>626</v>
      </c>
      <c r="K147" s="152">
        <f t="shared" si="89"/>
        <v>29</v>
      </c>
      <c r="L147" s="153">
        <f t="shared" si="90"/>
        <v>0.35802469135802467</v>
      </c>
      <c r="M147" s="148" t="s">
        <v>538</v>
      </c>
      <c r="N147" s="154">
        <v>42745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47</v>
      </c>
      <c r="B148" s="146">
        <v>42382</v>
      </c>
      <c r="C148" s="146"/>
      <c r="D148" s="147" t="s">
        <v>633</v>
      </c>
      <c r="E148" s="148" t="s">
        <v>540</v>
      </c>
      <c r="F148" s="149">
        <v>417.5</v>
      </c>
      <c r="G148" s="148"/>
      <c r="H148" s="148">
        <v>547</v>
      </c>
      <c r="I148" s="150">
        <v>535</v>
      </c>
      <c r="J148" s="151" t="s">
        <v>626</v>
      </c>
      <c r="K148" s="152">
        <f t="shared" si="89"/>
        <v>129.5</v>
      </c>
      <c r="L148" s="153">
        <f t="shared" si="90"/>
        <v>0.31017964071856285</v>
      </c>
      <c r="M148" s="148" t="s">
        <v>538</v>
      </c>
      <c r="N148" s="154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48</v>
      </c>
      <c r="B149" s="146">
        <v>42408</v>
      </c>
      <c r="C149" s="146"/>
      <c r="D149" s="147" t="s">
        <v>634</v>
      </c>
      <c r="E149" s="148" t="s">
        <v>568</v>
      </c>
      <c r="F149" s="149">
        <v>650</v>
      </c>
      <c r="G149" s="148"/>
      <c r="H149" s="148">
        <v>800</v>
      </c>
      <c r="I149" s="150">
        <v>800</v>
      </c>
      <c r="J149" s="151" t="s">
        <v>626</v>
      </c>
      <c r="K149" s="152">
        <f t="shared" si="89"/>
        <v>150</v>
      </c>
      <c r="L149" s="153">
        <f t="shared" si="90"/>
        <v>0.23076923076923078</v>
      </c>
      <c r="M149" s="148" t="s">
        <v>538</v>
      </c>
      <c r="N149" s="154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49</v>
      </c>
      <c r="B150" s="146">
        <v>42433</v>
      </c>
      <c r="C150" s="146"/>
      <c r="D150" s="147" t="s">
        <v>206</v>
      </c>
      <c r="E150" s="148" t="s">
        <v>568</v>
      </c>
      <c r="F150" s="149">
        <v>437.5</v>
      </c>
      <c r="G150" s="148"/>
      <c r="H150" s="148">
        <v>504.5</v>
      </c>
      <c r="I150" s="150">
        <v>522</v>
      </c>
      <c r="J150" s="151" t="s">
        <v>635</v>
      </c>
      <c r="K150" s="152">
        <f t="shared" si="89"/>
        <v>67</v>
      </c>
      <c r="L150" s="153">
        <f t="shared" si="90"/>
        <v>0.15314285714285714</v>
      </c>
      <c r="M150" s="148" t="s">
        <v>538</v>
      </c>
      <c r="N150" s="154">
        <v>42480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50</v>
      </c>
      <c r="B151" s="146">
        <v>42438</v>
      </c>
      <c r="C151" s="146"/>
      <c r="D151" s="147" t="s">
        <v>636</v>
      </c>
      <c r="E151" s="148" t="s">
        <v>568</v>
      </c>
      <c r="F151" s="149">
        <v>189.5</v>
      </c>
      <c r="G151" s="148"/>
      <c r="H151" s="148">
        <v>218</v>
      </c>
      <c r="I151" s="150">
        <v>218</v>
      </c>
      <c r="J151" s="151" t="s">
        <v>626</v>
      </c>
      <c r="K151" s="152">
        <f t="shared" si="89"/>
        <v>28.5</v>
      </c>
      <c r="L151" s="153">
        <f t="shared" si="90"/>
        <v>0.15039577836411611</v>
      </c>
      <c r="M151" s="148" t="s">
        <v>538</v>
      </c>
      <c r="N151" s="154">
        <v>43034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51</v>
      </c>
      <c r="B152" s="156">
        <v>42471</v>
      </c>
      <c r="C152" s="156"/>
      <c r="D152" s="164" t="s">
        <v>637</v>
      </c>
      <c r="E152" s="159" t="s">
        <v>568</v>
      </c>
      <c r="F152" s="159">
        <v>36.5</v>
      </c>
      <c r="G152" s="160"/>
      <c r="H152" s="160">
        <v>15.85</v>
      </c>
      <c r="I152" s="160">
        <v>60</v>
      </c>
      <c r="J152" s="161" t="s">
        <v>638</v>
      </c>
      <c r="K152" s="162">
        <f t="shared" si="89"/>
        <v>-20.65</v>
      </c>
      <c r="L152" s="163">
        <f t="shared" si="90"/>
        <v>-0.5657534246575342</v>
      </c>
      <c r="M152" s="159" t="s">
        <v>550</v>
      </c>
      <c r="N152" s="167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52</v>
      </c>
      <c r="B153" s="146">
        <v>42472</v>
      </c>
      <c r="C153" s="146"/>
      <c r="D153" s="147" t="s">
        <v>639</v>
      </c>
      <c r="E153" s="148" t="s">
        <v>568</v>
      </c>
      <c r="F153" s="149">
        <v>93</v>
      </c>
      <c r="G153" s="148"/>
      <c r="H153" s="148">
        <v>149</v>
      </c>
      <c r="I153" s="150">
        <v>140</v>
      </c>
      <c r="J153" s="151" t="s">
        <v>640</v>
      </c>
      <c r="K153" s="152">
        <f t="shared" si="89"/>
        <v>56</v>
      </c>
      <c r="L153" s="153">
        <f t="shared" si="90"/>
        <v>0.60215053763440862</v>
      </c>
      <c r="M153" s="148" t="s">
        <v>538</v>
      </c>
      <c r="N153" s="154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53</v>
      </c>
      <c r="B154" s="146">
        <v>42472</v>
      </c>
      <c r="C154" s="146"/>
      <c r="D154" s="147" t="s">
        <v>641</v>
      </c>
      <c r="E154" s="148" t="s">
        <v>568</v>
      </c>
      <c r="F154" s="149">
        <v>130</v>
      </c>
      <c r="G154" s="148"/>
      <c r="H154" s="148">
        <v>150</v>
      </c>
      <c r="I154" s="150" t="s">
        <v>642</v>
      </c>
      <c r="J154" s="151" t="s">
        <v>626</v>
      </c>
      <c r="K154" s="152">
        <f t="shared" si="89"/>
        <v>20</v>
      </c>
      <c r="L154" s="153">
        <f t="shared" si="90"/>
        <v>0.15384615384615385</v>
      </c>
      <c r="M154" s="148" t="s">
        <v>538</v>
      </c>
      <c r="N154" s="154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54</v>
      </c>
      <c r="B155" s="146">
        <v>42473</v>
      </c>
      <c r="C155" s="146"/>
      <c r="D155" s="147" t="s">
        <v>643</v>
      </c>
      <c r="E155" s="148" t="s">
        <v>568</v>
      </c>
      <c r="F155" s="149">
        <v>196</v>
      </c>
      <c r="G155" s="148"/>
      <c r="H155" s="148">
        <v>299</v>
      </c>
      <c r="I155" s="150">
        <v>299</v>
      </c>
      <c r="J155" s="151" t="s">
        <v>626</v>
      </c>
      <c r="K155" s="152">
        <v>103</v>
      </c>
      <c r="L155" s="153">
        <v>0.52551020408163296</v>
      </c>
      <c r="M155" s="148" t="s">
        <v>538</v>
      </c>
      <c r="N155" s="154">
        <v>42620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55</v>
      </c>
      <c r="B156" s="146">
        <v>42473</v>
      </c>
      <c r="C156" s="146"/>
      <c r="D156" s="147" t="s">
        <v>644</v>
      </c>
      <c r="E156" s="148" t="s">
        <v>568</v>
      </c>
      <c r="F156" s="149">
        <v>88</v>
      </c>
      <c r="G156" s="148"/>
      <c r="H156" s="148">
        <v>103</v>
      </c>
      <c r="I156" s="150">
        <v>103</v>
      </c>
      <c r="J156" s="151" t="s">
        <v>626</v>
      </c>
      <c r="K156" s="152">
        <v>15</v>
      </c>
      <c r="L156" s="153">
        <v>0.170454545454545</v>
      </c>
      <c r="M156" s="148" t="s">
        <v>538</v>
      </c>
      <c r="N156" s="154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56</v>
      </c>
      <c r="B157" s="146">
        <v>42492</v>
      </c>
      <c r="C157" s="146"/>
      <c r="D157" s="147" t="s">
        <v>645</v>
      </c>
      <c r="E157" s="148" t="s">
        <v>568</v>
      </c>
      <c r="F157" s="149">
        <v>127.5</v>
      </c>
      <c r="G157" s="148"/>
      <c r="H157" s="148">
        <v>148</v>
      </c>
      <c r="I157" s="150" t="s">
        <v>646</v>
      </c>
      <c r="J157" s="151" t="s">
        <v>626</v>
      </c>
      <c r="K157" s="152">
        <f>H157-F157</f>
        <v>20.5</v>
      </c>
      <c r="L157" s="153">
        <f>K157/F157</f>
        <v>0.16078431372549021</v>
      </c>
      <c r="M157" s="148" t="s">
        <v>538</v>
      </c>
      <c r="N157" s="154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57</v>
      </c>
      <c r="B158" s="146">
        <v>42493</v>
      </c>
      <c r="C158" s="146"/>
      <c r="D158" s="147" t="s">
        <v>647</v>
      </c>
      <c r="E158" s="148" t="s">
        <v>568</v>
      </c>
      <c r="F158" s="149">
        <v>675</v>
      </c>
      <c r="G158" s="148"/>
      <c r="H158" s="148">
        <v>815</v>
      </c>
      <c r="I158" s="150" t="s">
        <v>648</v>
      </c>
      <c r="J158" s="151" t="s">
        <v>626</v>
      </c>
      <c r="K158" s="152">
        <f>H158-F158</f>
        <v>140</v>
      </c>
      <c r="L158" s="153">
        <f>K158/F158</f>
        <v>0.2074074074074074</v>
      </c>
      <c r="M158" s="148" t="s">
        <v>538</v>
      </c>
      <c r="N158" s="154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58</v>
      </c>
      <c r="B159" s="156">
        <v>42522</v>
      </c>
      <c r="C159" s="156"/>
      <c r="D159" s="157" t="s">
        <v>649</v>
      </c>
      <c r="E159" s="158" t="s">
        <v>568</v>
      </c>
      <c r="F159" s="159">
        <v>500</v>
      </c>
      <c r="G159" s="159"/>
      <c r="H159" s="160">
        <v>232.5</v>
      </c>
      <c r="I159" s="160" t="s">
        <v>650</v>
      </c>
      <c r="J159" s="161" t="s">
        <v>651</v>
      </c>
      <c r="K159" s="162">
        <f>H159-F159</f>
        <v>-267.5</v>
      </c>
      <c r="L159" s="163">
        <f>K159/F159</f>
        <v>-0.53500000000000003</v>
      </c>
      <c r="M159" s="159" t="s">
        <v>550</v>
      </c>
      <c r="N159" s="156">
        <v>43735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59</v>
      </c>
      <c r="B160" s="146">
        <v>42527</v>
      </c>
      <c r="C160" s="146"/>
      <c r="D160" s="147" t="s">
        <v>496</v>
      </c>
      <c r="E160" s="148" t="s">
        <v>568</v>
      </c>
      <c r="F160" s="149">
        <v>110</v>
      </c>
      <c r="G160" s="148"/>
      <c r="H160" s="148">
        <v>126.5</v>
      </c>
      <c r="I160" s="150">
        <v>125</v>
      </c>
      <c r="J160" s="151" t="s">
        <v>577</v>
      </c>
      <c r="K160" s="152">
        <f>H160-F160</f>
        <v>16.5</v>
      </c>
      <c r="L160" s="153">
        <f>K160/F160</f>
        <v>0.15</v>
      </c>
      <c r="M160" s="148" t="s">
        <v>538</v>
      </c>
      <c r="N160" s="154">
        <v>42552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60</v>
      </c>
      <c r="B161" s="146">
        <v>42538</v>
      </c>
      <c r="C161" s="146"/>
      <c r="D161" s="147" t="s">
        <v>652</v>
      </c>
      <c r="E161" s="148" t="s">
        <v>568</v>
      </c>
      <c r="F161" s="149">
        <v>44</v>
      </c>
      <c r="G161" s="148"/>
      <c r="H161" s="148">
        <v>69.5</v>
      </c>
      <c r="I161" s="150">
        <v>69.5</v>
      </c>
      <c r="J161" s="151" t="s">
        <v>653</v>
      </c>
      <c r="K161" s="152">
        <f>H161-F161</f>
        <v>25.5</v>
      </c>
      <c r="L161" s="153">
        <f>K161/F161</f>
        <v>0.57954545454545459</v>
      </c>
      <c r="M161" s="148" t="s">
        <v>538</v>
      </c>
      <c r="N161" s="154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61</v>
      </c>
      <c r="B162" s="146">
        <v>42549</v>
      </c>
      <c r="C162" s="146"/>
      <c r="D162" s="147" t="s">
        <v>654</v>
      </c>
      <c r="E162" s="148" t="s">
        <v>568</v>
      </c>
      <c r="F162" s="149">
        <v>262.5</v>
      </c>
      <c r="G162" s="148"/>
      <c r="H162" s="148">
        <v>340</v>
      </c>
      <c r="I162" s="150">
        <v>333</v>
      </c>
      <c r="J162" s="151" t="s">
        <v>655</v>
      </c>
      <c r="K162" s="152">
        <v>77.5</v>
      </c>
      <c r="L162" s="153">
        <v>0.29523809523809502</v>
      </c>
      <c r="M162" s="148" t="s">
        <v>538</v>
      </c>
      <c r="N162" s="154">
        <v>43017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62</v>
      </c>
      <c r="B163" s="146">
        <v>42549</v>
      </c>
      <c r="C163" s="146"/>
      <c r="D163" s="147" t="s">
        <v>656</v>
      </c>
      <c r="E163" s="148" t="s">
        <v>568</v>
      </c>
      <c r="F163" s="149">
        <v>840</v>
      </c>
      <c r="G163" s="148"/>
      <c r="H163" s="148">
        <v>1230</v>
      </c>
      <c r="I163" s="150">
        <v>1230</v>
      </c>
      <c r="J163" s="151" t="s">
        <v>626</v>
      </c>
      <c r="K163" s="152">
        <v>390</v>
      </c>
      <c r="L163" s="153">
        <v>0.46428571428571402</v>
      </c>
      <c r="M163" s="148" t="s">
        <v>538</v>
      </c>
      <c r="N163" s="154">
        <v>42649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63</v>
      </c>
      <c r="B164" s="169">
        <v>42556</v>
      </c>
      <c r="C164" s="169"/>
      <c r="D164" s="170" t="s">
        <v>657</v>
      </c>
      <c r="E164" s="171" t="s">
        <v>568</v>
      </c>
      <c r="F164" s="171">
        <v>395</v>
      </c>
      <c r="G164" s="172"/>
      <c r="H164" s="172">
        <f>(468.5+342.5)/2</f>
        <v>405.5</v>
      </c>
      <c r="I164" s="172">
        <v>510</v>
      </c>
      <c r="J164" s="173" t="s">
        <v>658</v>
      </c>
      <c r="K164" s="174">
        <f t="shared" ref="K164:K170" si="91">H164-F164</f>
        <v>10.5</v>
      </c>
      <c r="L164" s="175">
        <f t="shared" ref="L164:L170" si="92">K164/F164</f>
        <v>2.6582278481012658E-2</v>
      </c>
      <c r="M164" s="171" t="s">
        <v>659</v>
      </c>
      <c r="N164" s="169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64</v>
      </c>
      <c r="B165" s="156">
        <v>42584</v>
      </c>
      <c r="C165" s="156"/>
      <c r="D165" s="157" t="s">
        <v>660</v>
      </c>
      <c r="E165" s="158" t="s">
        <v>540</v>
      </c>
      <c r="F165" s="159">
        <f>169.5-12.8</f>
        <v>156.69999999999999</v>
      </c>
      <c r="G165" s="159"/>
      <c r="H165" s="160">
        <v>77</v>
      </c>
      <c r="I165" s="160" t="s">
        <v>661</v>
      </c>
      <c r="J165" s="161" t="s">
        <v>662</v>
      </c>
      <c r="K165" s="162">
        <f t="shared" si="91"/>
        <v>-79.699999999999989</v>
      </c>
      <c r="L165" s="163">
        <f t="shared" si="92"/>
        <v>-0.50861518825781749</v>
      </c>
      <c r="M165" s="159" t="s">
        <v>550</v>
      </c>
      <c r="N165" s="156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65</v>
      </c>
      <c r="B166" s="156">
        <v>42586</v>
      </c>
      <c r="C166" s="156"/>
      <c r="D166" s="157" t="s">
        <v>663</v>
      </c>
      <c r="E166" s="158" t="s">
        <v>568</v>
      </c>
      <c r="F166" s="159">
        <v>400</v>
      </c>
      <c r="G166" s="159"/>
      <c r="H166" s="160">
        <v>305</v>
      </c>
      <c r="I166" s="160">
        <v>475</v>
      </c>
      <c r="J166" s="161" t="s">
        <v>664</v>
      </c>
      <c r="K166" s="162">
        <f t="shared" si="91"/>
        <v>-95</v>
      </c>
      <c r="L166" s="163">
        <f t="shared" si="92"/>
        <v>-0.23749999999999999</v>
      </c>
      <c r="M166" s="159" t="s">
        <v>550</v>
      </c>
      <c r="N166" s="156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66</v>
      </c>
      <c r="B167" s="146">
        <v>42593</v>
      </c>
      <c r="C167" s="146"/>
      <c r="D167" s="147" t="s">
        <v>665</v>
      </c>
      <c r="E167" s="148" t="s">
        <v>568</v>
      </c>
      <c r="F167" s="149">
        <v>86.5</v>
      </c>
      <c r="G167" s="148"/>
      <c r="H167" s="148">
        <v>130</v>
      </c>
      <c r="I167" s="150">
        <v>130</v>
      </c>
      <c r="J167" s="151" t="s">
        <v>666</v>
      </c>
      <c r="K167" s="152">
        <f t="shared" si="91"/>
        <v>43.5</v>
      </c>
      <c r="L167" s="153">
        <f t="shared" si="92"/>
        <v>0.50289017341040465</v>
      </c>
      <c r="M167" s="148" t="s">
        <v>538</v>
      </c>
      <c r="N167" s="154">
        <v>43091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67</v>
      </c>
      <c r="B168" s="156">
        <v>42600</v>
      </c>
      <c r="C168" s="156"/>
      <c r="D168" s="157" t="s">
        <v>109</v>
      </c>
      <c r="E168" s="158" t="s">
        <v>568</v>
      </c>
      <c r="F168" s="159">
        <v>133.5</v>
      </c>
      <c r="G168" s="159"/>
      <c r="H168" s="160">
        <v>126.5</v>
      </c>
      <c r="I168" s="160">
        <v>178</v>
      </c>
      <c r="J168" s="161" t="s">
        <v>667</v>
      </c>
      <c r="K168" s="162">
        <f t="shared" si="91"/>
        <v>-7</v>
      </c>
      <c r="L168" s="163">
        <f t="shared" si="92"/>
        <v>-5.2434456928838954E-2</v>
      </c>
      <c r="M168" s="159" t="s">
        <v>550</v>
      </c>
      <c r="N168" s="156">
        <v>42615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68</v>
      </c>
      <c r="B169" s="146">
        <v>42613</v>
      </c>
      <c r="C169" s="146"/>
      <c r="D169" s="147" t="s">
        <v>668</v>
      </c>
      <c r="E169" s="148" t="s">
        <v>568</v>
      </c>
      <c r="F169" s="149">
        <v>560</v>
      </c>
      <c r="G169" s="148"/>
      <c r="H169" s="148">
        <v>725</v>
      </c>
      <c r="I169" s="150">
        <v>725</v>
      </c>
      <c r="J169" s="151" t="s">
        <v>570</v>
      </c>
      <c r="K169" s="152">
        <f t="shared" si="91"/>
        <v>165</v>
      </c>
      <c r="L169" s="153">
        <f t="shared" si="92"/>
        <v>0.29464285714285715</v>
      </c>
      <c r="M169" s="148" t="s">
        <v>538</v>
      </c>
      <c r="N169" s="154">
        <v>42456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69</v>
      </c>
      <c r="B170" s="146">
        <v>42614</v>
      </c>
      <c r="C170" s="146"/>
      <c r="D170" s="147" t="s">
        <v>669</v>
      </c>
      <c r="E170" s="148" t="s">
        <v>568</v>
      </c>
      <c r="F170" s="149">
        <v>160.5</v>
      </c>
      <c r="G170" s="148"/>
      <c r="H170" s="148">
        <v>210</v>
      </c>
      <c r="I170" s="150">
        <v>210</v>
      </c>
      <c r="J170" s="151" t="s">
        <v>570</v>
      </c>
      <c r="K170" s="152">
        <f t="shared" si="91"/>
        <v>49.5</v>
      </c>
      <c r="L170" s="153">
        <f t="shared" si="92"/>
        <v>0.30841121495327101</v>
      </c>
      <c r="M170" s="148" t="s">
        <v>538</v>
      </c>
      <c r="N170" s="154">
        <v>42871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70</v>
      </c>
      <c r="B171" s="146">
        <v>42646</v>
      </c>
      <c r="C171" s="146"/>
      <c r="D171" s="147" t="s">
        <v>378</v>
      </c>
      <c r="E171" s="148" t="s">
        <v>568</v>
      </c>
      <c r="F171" s="149">
        <v>430</v>
      </c>
      <c r="G171" s="148"/>
      <c r="H171" s="148">
        <v>596</v>
      </c>
      <c r="I171" s="150">
        <v>575</v>
      </c>
      <c r="J171" s="151" t="s">
        <v>670</v>
      </c>
      <c r="K171" s="152">
        <v>166</v>
      </c>
      <c r="L171" s="153">
        <v>0.38604651162790699</v>
      </c>
      <c r="M171" s="148" t="s">
        <v>538</v>
      </c>
      <c r="N171" s="154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71</v>
      </c>
      <c r="B172" s="146">
        <v>42657</v>
      </c>
      <c r="C172" s="146"/>
      <c r="D172" s="147" t="s">
        <v>671</v>
      </c>
      <c r="E172" s="148" t="s">
        <v>568</v>
      </c>
      <c r="F172" s="149">
        <v>280</v>
      </c>
      <c r="G172" s="148"/>
      <c r="H172" s="148">
        <v>345</v>
      </c>
      <c r="I172" s="150">
        <v>345</v>
      </c>
      <c r="J172" s="151" t="s">
        <v>570</v>
      </c>
      <c r="K172" s="152">
        <f t="shared" ref="K172:K177" si="93">H172-F172</f>
        <v>65</v>
      </c>
      <c r="L172" s="153">
        <f>K172/F172</f>
        <v>0.23214285714285715</v>
      </c>
      <c r="M172" s="148" t="s">
        <v>538</v>
      </c>
      <c r="N172" s="154">
        <v>42814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72</v>
      </c>
      <c r="B173" s="146">
        <v>42657</v>
      </c>
      <c r="C173" s="146"/>
      <c r="D173" s="147" t="s">
        <v>672</v>
      </c>
      <c r="E173" s="148" t="s">
        <v>568</v>
      </c>
      <c r="F173" s="149">
        <v>245</v>
      </c>
      <c r="G173" s="148"/>
      <c r="H173" s="148">
        <v>325.5</v>
      </c>
      <c r="I173" s="150">
        <v>330</v>
      </c>
      <c r="J173" s="151" t="s">
        <v>673</v>
      </c>
      <c r="K173" s="152">
        <f t="shared" si="93"/>
        <v>80.5</v>
      </c>
      <c r="L173" s="153">
        <f>K173/F173</f>
        <v>0.32857142857142857</v>
      </c>
      <c r="M173" s="148" t="s">
        <v>538</v>
      </c>
      <c r="N173" s="154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73</v>
      </c>
      <c r="B174" s="146">
        <v>42660</v>
      </c>
      <c r="C174" s="146"/>
      <c r="D174" s="147" t="s">
        <v>334</v>
      </c>
      <c r="E174" s="148" t="s">
        <v>568</v>
      </c>
      <c r="F174" s="149">
        <v>125</v>
      </c>
      <c r="G174" s="148"/>
      <c r="H174" s="148">
        <v>160</v>
      </c>
      <c r="I174" s="150">
        <v>160</v>
      </c>
      <c r="J174" s="151" t="s">
        <v>626</v>
      </c>
      <c r="K174" s="152">
        <f t="shared" si="93"/>
        <v>35</v>
      </c>
      <c r="L174" s="153">
        <v>0.28000000000000003</v>
      </c>
      <c r="M174" s="148" t="s">
        <v>538</v>
      </c>
      <c r="N174" s="154">
        <v>42803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74</v>
      </c>
      <c r="B175" s="146">
        <v>42660</v>
      </c>
      <c r="C175" s="146"/>
      <c r="D175" s="147" t="s">
        <v>435</v>
      </c>
      <c r="E175" s="148" t="s">
        <v>568</v>
      </c>
      <c r="F175" s="149">
        <v>114</v>
      </c>
      <c r="G175" s="148"/>
      <c r="H175" s="148">
        <v>145</v>
      </c>
      <c r="I175" s="150">
        <v>145</v>
      </c>
      <c r="J175" s="151" t="s">
        <v>626</v>
      </c>
      <c r="K175" s="152">
        <f t="shared" si="93"/>
        <v>31</v>
      </c>
      <c r="L175" s="153">
        <f>K175/F175</f>
        <v>0.27192982456140352</v>
      </c>
      <c r="M175" s="148" t="s">
        <v>538</v>
      </c>
      <c r="N175" s="154">
        <v>42859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75</v>
      </c>
      <c r="B176" s="146">
        <v>42660</v>
      </c>
      <c r="C176" s="146"/>
      <c r="D176" s="147" t="s">
        <v>674</v>
      </c>
      <c r="E176" s="148" t="s">
        <v>568</v>
      </c>
      <c r="F176" s="149">
        <v>212</v>
      </c>
      <c r="G176" s="148"/>
      <c r="H176" s="148">
        <v>280</v>
      </c>
      <c r="I176" s="150">
        <v>276</v>
      </c>
      <c r="J176" s="151" t="s">
        <v>675</v>
      </c>
      <c r="K176" s="152">
        <f t="shared" si="93"/>
        <v>68</v>
      </c>
      <c r="L176" s="153">
        <f>K176/F176</f>
        <v>0.32075471698113206</v>
      </c>
      <c r="M176" s="148" t="s">
        <v>538</v>
      </c>
      <c r="N176" s="154">
        <v>42858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76</v>
      </c>
      <c r="B177" s="146">
        <v>42678</v>
      </c>
      <c r="C177" s="146"/>
      <c r="D177" s="147" t="s">
        <v>426</v>
      </c>
      <c r="E177" s="148" t="s">
        <v>568</v>
      </c>
      <c r="F177" s="149">
        <v>155</v>
      </c>
      <c r="G177" s="148"/>
      <c r="H177" s="148">
        <v>210</v>
      </c>
      <c r="I177" s="150">
        <v>210</v>
      </c>
      <c r="J177" s="151" t="s">
        <v>676</v>
      </c>
      <c r="K177" s="152">
        <f t="shared" si="93"/>
        <v>55</v>
      </c>
      <c r="L177" s="153">
        <f>K177/F177</f>
        <v>0.35483870967741937</v>
      </c>
      <c r="M177" s="148" t="s">
        <v>538</v>
      </c>
      <c r="N177" s="154">
        <v>42944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77</v>
      </c>
      <c r="B178" s="156">
        <v>42710</v>
      </c>
      <c r="C178" s="156"/>
      <c r="D178" s="157" t="s">
        <v>677</v>
      </c>
      <c r="E178" s="158" t="s">
        <v>568</v>
      </c>
      <c r="F178" s="159">
        <v>150.5</v>
      </c>
      <c r="G178" s="159"/>
      <c r="H178" s="160">
        <v>72.5</v>
      </c>
      <c r="I178" s="160">
        <v>174</v>
      </c>
      <c r="J178" s="161" t="s">
        <v>678</v>
      </c>
      <c r="K178" s="162">
        <v>-78</v>
      </c>
      <c r="L178" s="163">
        <v>-0.51827242524916906</v>
      </c>
      <c r="M178" s="159" t="s">
        <v>550</v>
      </c>
      <c r="N178" s="156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78</v>
      </c>
      <c r="B179" s="146">
        <v>42712</v>
      </c>
      <c r="C179" s="146"/>
      <c r="D179" s="147" t="s">
        <v>679</v>
      </c>
      <c r="E179" s="148" t="s">
        <v>568</v>
      </c>
      <c r="F179" s="149">
        <v>380</v>
      </c>
      <c r="G179" s="148"/>
      <c r="H179" s="148">
        <v>478</v>
      </c>
      <c r="I179" s="150">
        <v>468</v>
      </c>
      <c r="J179" s="151" t="s">
        <v>626</v>
      </c>
      <c r="K179" s="152">
        <f>H179-F179</f>
        <v>98</v>
      </c>
      <c r="L179" s="153">
        <f>K179/F179</f>
        <v>0.25789473684210529</v>
      </c>
      <c r="M179" s="148" t="s">
        <v>538</v>
      </c>
      <c r="N179" s="154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79</v>
      </c>
      <c r="B180" s="146">
        <v>42734</v>
      </c>
      <c r="C180" s="146"/>
      <c r="D180" s="147" t="s">
        <v>108</v>
      </c>
      <c r="E180" s="148" t="s">
        <v>568</v>
      </c>
      <c r="F180" s="149">
        <v>305</v>
      </c>
      <c r="G180" s="148"/>
      <c r="H180" s="148">
        <v>375</v>
      </c>
      <c r="I180" s="150">
        <v>375</v>
      </c>
      <c r="J180" s="151" t="s">
        <v>626</v>
      </c>
      <c r="K180" s="152">
        <f>H180-F180</f>
        <v>70</v>
      </c>
      <c r="L180" s="153">
        <f>K180/F180</f>
        <v>0.22950819672131148</v>
      </c>
      <c r="M180" s="148" t="s">
        <v>538</v>
      </c>
      <c r="N180" s="154">
        <v>42768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80</v>
      </c>
      <c r="B181" s="146">
        <v>42739</v>
      </c>
      <c r="C181" s="146"/>
      <c r="D181" s="147" t="s">
        <v>94</v>
      </c>
      <c r="E181" s="148" t="s">
        <v>568</v>
      </c>
      <c r="F181" s="149">
        <v>99.5</v>
      </c>
      <c r="G181" s="148"/>
      <c r="H181" s="148">
        <v>158</v>
      </c>
      <c r="I181" s="150">
        <v>158</v>
      </c>
      <c r="J181" s="151" t="s">
        <v>626</v>
      </c>
      <c r="K181" s="152">
        <f>H181-F181</f>
        <v>58.5</v>
      </c>
      <c r="L181" s="153">
        <f>K181/F181</f>
        <v>0.5879396984924623</v>
      </c>
      <c r="M181" s="148" t="s">
        <v>538</v>
      </c>
      <c r="N181" s="154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81</v>
      </c>
      <c r="B182" s="146">
        <v>42739</v>
      </c>
      <c r="C182" s="146"/>
      <c r="D182" s="147" t="s">
        <v>94</v>
      </c>
      <c r="E182" s="148" t="s">
        <v>568</v>
      </c>
      <c r="F182" s="149">
        <v>99.5</v>
      </c>
      <c r="G182" s="148"/>
      <c r="H182" s="148">
        <v>158</v>
      </c>
      <c r="I182" s="150">
        <v>158</v>
      </c>
      <c r="J182" s="151" t="s">
        <v>626</v>
      </c>
      <c r="K182" s="152">
        <v>58.5</v>
      </c>
      <c r="L182" s="153">
        <v>0.58793969849246197</v>
      </c>
      <c r="M182" s="148" t="s">
        <v>538</v>
      </c>
      <c r="N182" s="154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82</v>
      </c>
      <c r="B183" s="146">
        <v>42786</v>
      </c>
      <c r="C183" s="146"/>
      <c r="D183" s="147" t="s">
        <v>182</v>
      </c>
      <c r="E183" s="148" t="s">
        <v>568</v>
      </c>
      <c r="F183" s="149">
        <v>140.5</v>
      </c>
      <c r="G183" s="148"/>
      <c r="H183" s="148">
        <v>220</v>
      </c>
      <c r="I183" s="150">
        <v>220</v>
      </c>
      <c r="J183" s="151" t="s">
        <v>626</v>
      </c>
      <c r="K183" s="152">
        <f>H183-F183</f>
        <v>79.5</v>
      </c>
      <c r="L183" s="153">
        <f>K183/F183</f>
        <v>0.5658362989323843</v>
      </c>
      <c r="M183" s="148" t="s">
        <v>538</v>
      </c>
      <c r="N183" s="154">
        <v>42864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83</v>
      </c>
      <c r="B184" s="146">
        <v>42786</v>
      </c>
      <c r="C184" s="146"/>
      <c r="D184" s="147" t="s">
        <v>680</v>
      </c>
      <c r="E184" s="148" t="s">
        <v>568</v>
      </c>
      <c r="F184" s="149">
        <v>202.5</v>
      </c>
      <c r="G184" s="148"/>
      <c r="H184" s="148">
        <v>234</v>
      </c>
      <c r="I184" s="150">
        <v>234</v>
      </c>
      <c r="J184" s="151" t="s">
        <v>626</v>
      </c>
      <c r="K184" s="152">
        <v>31.5</v>
      </c>
      <c r="L184" s="153">
        <v>0.155555555555556</v>
      </c>
      <c r="M184" s="148" t="s">
        <v>538</v>
      </c>
      <c r="N184" s="154">
        <v>42836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84</v>
      </c>
      <c r="B185" s="146">
        <v>42818</v>
      </c>
      <c r="C185" s="146"/>
      <c r="D185" s="147" t="s">
        <v>681</v>
      </c>
      <c r="E185" s="148" t="s">
        <v>568</v>
      </c>
      <c r="F185" s="149">
        <v>300.5</v>
      </c>
      <c r="G185" s="148"/>
      <c r="H185" s="148">
        <v>417.5</v>
      </c>
      <c r="I185" s="150">
        <v>420</v>
      </c>
      <c r="J185" s="151" t="s">
        <v>682</v>
      </c>
      <c r="K185" s="152">
        <f>H185-F185</f>
        <v>117</v>
      </c>
      <c r="L185" s="153">
        <f>K185/F185</f>
        <v>0.38935108153078202</v>
      </c>
      <c r="M185" s="148" t="s">
        <v>538</v>
      </c>
      <c r="N185" s="154">
        <v>43070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85</v>
      </c>
      <c r="B186" s="146">
        <v>42818</v>
      </c>
      <c r="C186" s="146"/>
      <c r="D186" s="147" t="s">
        <v>656</v>
      </c>
      <c r="E186" s="148" t="s">
        <v>568</v>
      </c>
      <c r="F186" s="149">
        <v>850</v>
      </c>
      <c r="G186" s="148"/>
      <c r="H186" s="148">
        <v>1042.5</v>
      </c>
      <c r="I186" s="150">
        <v>1023</v>
      </c>
      <c r="J186" s="151" t="s">
        <v>683</v>
      </c>
      <c r="K186" s="152">
        <v>192.5</v>
      </c>
      <c r="L186" s="153">
        <v>0.22647058823529401</v>
      </c>
      <c r="M186" s="148" t="s">
        <v>538</v>
      </c>
      <c r="N186" s="154">
        <v>42830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86</v>
      </c>
      <c r="B187" s="146">
        <v>42830</v>
      </c>
      <c r="C187" s="146"/>
      <c r="D187" s="147" t="s">
        <v>454</v>
      </c>
      <c r="E187" s="148" t="s">
        <v>568</v>
      </c>
      <c r="F187" s="149">
        <v>785</v>
      </c>
      <c r="G187" s="148"/>
      <c r="H187" s="148">
        <v>930</v>
      </c>
      <c r="I187" s="150">
        <v>920</v>
      </c>
      <c r="J187" s="151" t="s">
        <v>684</v>
      </c>
      <c r="K187" s="152">
        <f>H187-F187</f>
        <v>145</v>
      </c>
      <c r="L187" s="153">
        <f>K187/F187</f>
        <v>0.18471337579617833</v>
      </c>
      <c r="M187" s="148" t="s">
        <v>538</v>
      </c>
      <c r="N187" s="154">
        <v>42976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87</v>
      </c>
      <c r="B188" s="156">
        <v>42831</v>
      </c>
      <c r="C188" s="156"/>
      <c r="D188" s="157" t="s">
        <v>685</v>
      </c>
      <c r="E188" s="158" t="s">
        <v>568</v>
      </c>
      <c r="F188" s="159">
        <v>40</v>
      </c>
      <c r="G188" s="159"/>
      <c r="H188" s="160">
        <v>13.1</v>
      </c>
      <c r="I188" s="160">
        <v>60</v>
      </c>
      <c r="J188" s="161" t="s">
        <v>686</v>
      </c>
      <c r="K188" s="162">
        <v>-26.9</v>
      </c>
      <c r="L188" s="163">
        <v>-0.67249999999999999</v>
      </c>
      <c r="M188" s="159" t="s">
        <v>550</v>
      </c>
      <c r="N188" s="156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88</v>
      </c>
      <c r="B189" s="146">
        <v>42837</v>
      </c>
      <c r="C189" s="146"/>
      <c r="D189" s="147" t="s">
        <v>93</v>
      </c>
      <c r="E189" s="148" t="s">
        <v>568</v>
      </c>
      <c r="F189" s="149">
        <v>289.5</v>
      </c>
      <c r="G189" s="148"/>
      <c r="H189" s="148">
        <v>354</v>
      </c>
      <c r="I189" s="150">
        <v>360</v>
      </c>
      <c r="J189" s="151" t="s">
        <v>687</v>
      </c>
      <c r="K189" s="152">
        <f t="shared" ref="K189:K197" si="94">H189-F189</f>
        <v>64.5</v>
      </c>
      <c r="L189" s="153">
        <f t="shared" ref="L189:L197" si="95">K189/F189</f>
        <v>0.22279792746113988</v>
      </c>
      <c r="M189" s="148" t="s">
        <v>538</v>
      </c>
      <c r="N189" s="15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89</v>
      </c>
      <c r="B190" s="146">
        <v>42845</v>
      </c>
      <c r="C190" s="146"/>
      <c r="D190" s="147" t="s">
        <v>402</v>
      </c>
      <c r="E190" s="148" t="s">
        <v>568</v>
      </c>
      <c r="F190" s="149">
        <v>700</v>
      </c>
      <c r="G190" s="148"/>
      <c r="H190" s="148">
        <v>840</v>
      </c>
      <c r="I190" s="150">
        <v>840</v>
      </c>
      <c r="J190" s="151" t="s">
        <v>688</v>
      </c>
      <c r="K190" s="152">
        <f t="shared" si="94"/>
        <v>140</v>
      </c>
      <c r="L190" s="153">
        <f t="shared" si="95"/>
        <v>0.2</v>
      </c>
      <c r="M190" s="148" t="s">
        <v>538</v>
      </c>
      <c r="N190" s="154">
        <v>42893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90</v>
      </c>
      <c r="B191" s="146">
        <v>42887</v>
      </c>
      <c r="C191" s="146"/>
      <c r="D191" s="147" t="s">
        <v>689</v>
      </c>
      <c r="E191" s="148" t="s">
        <v>568</v>
      </c>
      <c r="F191" s="149">
        <v>130</v>
      </c>
      <c r="G191" s="148"/>
      <c r="H191" s="148">
        <v>144.25</v>
      </c>
      <c r="I191" s="150">
        <v>170</v>
      </c>
      <c r="J191" s="151" t="s">
        <v>690</v>
      </c>
      <c r="K191" s="152">
        <f t="shared" si="94"/>
        <v>14.25</v>
      </c>
      <c r="L191" s="153">
        <f t="shared" si="95"/>
        <v>0.10961538461538461</v>
      </c>
      <c r="M191" s="148" t="s">
        <v>538</v>
      </c>
      <c r="N191" s="154">
        <v>43675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91</v>
      </c>
      <c r="B192" s="146">
        <v>42901</v>
      </c>
      <c r="C192" s="146"/>
      <c r="D192" s="147" t="s">
        <v>691</v>
      </c>
      <c r="E192" s="148" t="s">
        <v>568</v>
      </c>
      <c r="F192" s="149">
        <v>214.5</v>
      </c>
      <c r="G192" s="148"/>
      <c r="H192" s="148">
        <v>262</v>
      </c>
      <c r="I192" s="150">
        <v>262</v>
      </c>
      <c r="J192" s="151" t="s">
        <v>692</v>
      </c>
      <c r="K192" s="152">
        <f t="shared" si="94"/>
        <v>47.5</v>
      </c>
      <c r="L192" s="153">
        <f t="shared" si="95"/>
        <v>0.22144522144522144</v>
      </c>
      <c r="M192" s="148" t="s">
        <v>538</v>
      </c>
      <c r="N192" s="154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92</v>
      </c>
      <c r="B193" s="177">
        <v>42933</v>
      </c>
      <c r="C193" s="177"/>
      <c r="D193" s="178" t="s">
        <v>693</v>
      </c>
      <c r="E193" s="179" t="s">
        <v>568</v>
      </c>
      <c r="F193" s="180">
        <v>370</v>
      </c>
      <c r="G193" s="179"/>
      <c r="H193" s="179">
        <v>447.5</v>
      </c>
      <c r="I193" s="181">
        <v>450</v>
      </c>
      <c r="J193" s="182" t="s">
        <v>626</v>
      </c>
      <c r="K193" s="152">
        <f t="shared" si="94"/>
        <v>77.5</v>
      </c>
      <c r="L193" s="183">
        <f t="shared" si="95"/>
        <v>0.20945945945945946</v>
      </c>
      <c r="M193" s="179" t="s">
        <v>538</v>
      </c>
      <c r="N193" s="184">
        <v>43035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93</v>
      </c>
      <c r="B194" s="177">
        <v>42943</v>
      </c>
      <c r="C194" s="177"/>
      <c r="D194" s="178" t="s">
        <v>180</v>
      </c>
      <c r="E194" s="179" t="s">
        <v>568</v>
      </c>
      <c r="F194" s="180">
        <v>657.5</v>
      </c>
      <c r="G194" s="179"/>
      <c r="H194" s="179">
        <v>825</v>
      </c>
      <c r="I194" s="181">
        <v>820</v>
      </c>
      <c r="J194" s="182" t="s">
        <v>626</v>
      </c>
      <c r="K194" s="152">
        <f t="shared" si="94"/>
        <v>167.5</v>
      </c>
      <c r="L194" s="183">
        <f t="shared" si="95"/>
        <v>0.25475285171102663</v>
      </c>
      <c r="M194" s="179" t="s">
        <v>538</v>
      </c>
      <c r="N194" s="184">
        <v>43090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94</v>
      </c>
      <c r="B195" s="146">
        <v>42964</v>
      </c>
      <c r="C195" s="146"/>
      <c r="D195" s="147" t="s">
        <v>347</v>
      </c>
      <c r="E195" s="148" t="s">
        <v>568</v>
      </c>
      <c r="F195" s="149">
        <v>605</v>
      </c>
      <c r="G195" s="148"/>
      <c r="H195" s="148">
        <v>750</v>
      </c>
      <c r="I195" s="150">
        <v>750</v>
      </c>
      <c r="J195" s="151" t="s">
        <v>684</v>
      </c>
      <c r="K195" s="152">
        <f t="shared" si="94"/>
        <v>145</v>
      </c>
      <c r="L195" s="153">
        <f t="shared" si="95"/>
        <v>0.23966942148760331</v>
      </c>
      <c r="M195" s="148" t="s">
        <v>538</v>
      </c>
      <c r="N195" s="154">
        <v>43027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95</v>
      </c>
      <c r="B196" s="156">
        <v>42979</v>
      </c>
      <c r="C196" s="156"/>
      <c r="D196" s="164" t="s">
        <v>694</v>
      </c>
      <c r="E196" s="159" t="s">
        <v>568</v>
      </c>
      <c r="F196" s="159">
        <v>255</v>
      </c>
      <c r="G196" s="160"/>
      <c r="H196" s="160">
        <v>217.25</v>
      </c>
      <c r="I196" s="160">
        <v>320</v>
      </c>
      <c r="J196" s="161" t="s">
        <v>695</v>
      </c>
      <c r="K196" s="162">
        <f t="shared" si="94"/>
        <v>-37.75</v>
      </c>
      <c r="L196" s="165">
        <f t="shared" si="95"/>
        <v>-0.14803921568627451</v>
      </c>
      <c r="M196" s="159" t="s">
        <v>550</v>
      </c>
      <c r="N196" s="156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96</v>
      </c>
      <c r="B197" s="146">
        <v>42997</v>
      </c>
      <c r="C197" s="146"/>
      <c r="D197" s="147" t="s">
        <v>696</v>
      </c>
      <c r="E197" s="148" t="s">
        <v>568</v>
      </c>
      <c r="F197" s="149">
        <v>215</v>
      </c>
      <c r="G197" s="148"/>
      <c r="H197" s="148">
        <v>258</v>
      </c>
      <c r="I197" s="150">
        <v>258</v>
      </c>
      <c r="J197" s="151" t="s">
        <v>626</v>
      </c>
      <c r="K197" s="152">
        <f t="shared" si="94"/>
        <v>43</v>
      </c>
      <c r="L197" s="153">
        <f t="shared" si="95"/>
        <v>0.2</v>
      </c>
      <c r="M197" s="148" t="s">
        <v>538</v>
      </c>
      <c r="N197" s="154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97</v>
      </c>
      <c r="B198" s="146">
        <v>42997</v>
      </c>
      <c r="C198" s="146"/>
      <c r="D198" s="147" t="s">
        <v>696</v>
      </c>
      <c r="E198" s="148" t="s">
        <v>568</v>
      </c>
      <c r="F198" s="149">
        <v>215</v>
      </c>
      <c r="G198" s="148"/>
      <c r="H198" s="148">
        <v>258</v>
      </c>
      <c r="I198" s="150">
        <v>258</v>
      </c>
      <c r="J198" s="182" t="s">
        <v>626</v>
      </c>
      <c r="K198" s="152">
        <v>43</v>
      </c>
      <c r="L198" s="153">
        <v>0.2</v>
      </c>
      <c r="M198" s="148" t="s">
        <v>538</v>
      </c>
      <c r="N198" s="15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98</v>
      </c>
      <c r="B199" s="177">
        <v>42998</v>
      </c>
      <c r="C199" s="177"/>
      <c r="D199" s="178" t="s">
        <v>697</v>
      </c>
      <c r="E199" s="179" t="s">
        <v>568</v>
      </c>
      <c r="F199" s="149">
        <v>75</v>
      </c>
      <c r="G199" s="179"/>
      <c r="H199" s="179">
        <v>90</v>
      </c>
      <c r="I199" s="181">
        <v>90</v>
      </c>
      <c r="J199" s="151" t="s">
        <v>698</v>
      </c>
      <c r="K199" s="152">
        <f t="shared" ref="K199:K204" si="96">H199-F199</f>
        <v>15</v>
      </c>
      <c r="L199" s="153">
        <f t="shared" ref="L199:L204" si="97">K199/F199</f>
        <v>0.2</v>
      </c>
      <c r="M199" s="148" t="s">
        <v>538</v>
      </c>
      <c r="N199" s="154">
        <v>43019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99</v>
      </c>
      <c r="B200" s="177">
        <v>43011</v>
      </c>
      <c r="C200" s="177"/>
      <c r="D200" s="178" t="s">
        <v>552</v>
      </c>
      <c r="E200" s="179" t="s">
        <v>568</v>
      </c>
      <c r="F200" s="180">
        <v>315</v>
      </c>
      <c r="G200" s="179"/>
      <c r="H200" s="179">
        <v>392</v>
      </c>
      <c r="I200" s="181">
        <v>384</v>
      </c>
      <c r="J200" s="182" t="s">
        <v>699</v>
      </c>
      <c r="K200" s="152">
        <f t="shared" si="96"/>
        <v>77</v>
      </c>
      <c r="L200" s="183">
        <f t="shared" si="97"/>
        <v>0.24444444444444444</v>
      </c>
      <c r="M200" s="179" t="s">
        <v>538</v>
      </c>
      <c r="N200" s="184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100</v>
      </c>
      <c r="B201" s="177">
        <v>43013</v>
      </c>
      <c r="C201" s="177"/>
      <c r="D201" s="178" t="s">
        <v>430</v>
      </c>
      <c r="E201" s="179" t="s">
        <v>568</v>
      </c>
      <c r="F201" s="180">
        <v>145</v>
      </c>
      <c r="G201" s="179"/>
      <c r="H201" s="179">
        <v>179</v>
      </c>
      <c r="I201" s="181">
        <v>180</v>
      </c>
      <c r="J201" s="182" t="s">
        <v>700</v>
      </c>
      <c r="K201" s="152">
        <f t="shared" si="96"/>
        <v>34</v>
      </c>
      <c r="L201" s="183">
        <f t="shared" si="97"/>
        <v>0.23448275862068965</v>
      </c>
      <c r="M201" s="179" t="s">
        <v>538</v>
      </c>
      <c r="N201" s="184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101</v>
      </c>
      <c r="B202" s="177">
        <v>43014</v>
      </c>
      <c r="C202" s="177"/>
      <c r="D202" s="178" t="s">
        <v>324</v>
      </c>
      <c r="E202" s="179" t="s">
        <v>568</v>
      </c>
      <c r="F202" s="180">
        <v>256</v>
      </c>
      <c r="G202" s="179"/>
      <c r="H202" s="179">
        <v>323</v>
      </c>
      <c r="I202" s="181">
        <v>320</v>
      </c>
      <c r="J202" s="182" t="s">
        <v>626</v>
      </c>
      <c r="K202" s="152">
        <f t="shared" si="96"/>
        <v>67</v>
      </c>
      <c r="L202" s="183">
        <f t="shared" si="97"/>
        <v>0.26171875</v>
      </c>
      <c r="M202" s="179" t="s">
        <v>538</v>
      </c>
      <c r="N202" s="184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102</v>
      </c>
      <c r="B203" s="177">
        <v>43017</v>
      </c>
      <c r="C203" s="177"/>
      <c r="D203" s="178" t="s">
        <v>339</v>
      </c>
      <c r="E203" s="179" t="s">
        <v>568</v>
      </c>
      <c r="F203" s="180">
        <v>137.5</v>
      </c>
      <c r="G203" s="179"/>
      <c r="H203" s="179">
        <v>184</v>
      </c>
      <c r="I203" s="181">
        <v>183</v>
      </c>
      <c r="J203" s="182" t="s">
        <v>701</v>
      </c>
      <c r="K203" s="152">
        <f t="shared" si="96"/>
        <v>46.5</v>
      </c>
      <c r="L203" s="183">
        <f t="shared" si="97"/>
        <v>0.33818181818181819</v>
      </c>
      <c r="M203" s="179" t="s">
        <v>538</v>
      </c>
      <c r="N203" s="184">
        <v>43108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103</v>
      </c>
      <c r="B204" s="177">
        <v>43018</v>
      </c>
      <c r="C204" s="177"/>
      <c r="D204" s="178" t="s">
        <v>702</v>
      </c>
      <c r="E204" s="179" t="s">
        <v>568</v>
      </c>
      <c r="F204" s="180">
        <v>125.5</v>
      </c>
      <c r="G204" s="179"/>
      <c r="H204" s="179">
        <v>158</v>
      </c>
      <c r="I204" s="181">
        <v>155</v>
      </c>
      <c r="J204" s="182" t="s">
        <v>703</v>
      </c>
      <c r="K204" s="152">
        <f t="shared" si="96"/>
        <v>32.5</v>
      </c>
      <c r="L204" s="183">
        <f t="shared" si="97"/>
        <v>0.25896414342629481</v>
      </c>
      <c r="M204" s="179" t="s">
        <v>538</v>
      </c>
      <c r="N204" s="184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104</v>
      </c>
      <c r="B205" s="177">
        <v>43018</v>
      </c>
      <c r="C205" s="177"/>
      <c r="D205" s="178" t="s">
        <v>704</v>
      </c>
      <c r="E205" s="179" t="s">
        <v>568</v>
      </c>
      <c r="F205" s="180">
        <v>895</v>
      </c>
      <c r="G205" s="179"/>
      <c r="H205" s="179">
        <v>1122.5</v>
      </c>
      <c r="I205" s="181">
        <v>1078</v>
      </c>
      <c r="J205" s="182" t="s">
        <v>705</v>
      </c>
      <c r="K205" s="152">
        <v>227.5</v>
      </c>
      <c r="L205" s="183">
        <v>0.25418994413407803</v>
      </c>
      <c r="M205" s="179" t="s">
        <v>538</v>
      </c>
      <c r="N205" s="184">
        <v>43117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105</v>
      </c>
      <c r="B206" s="177">
        <v>43020</v>
      </c>
      <c r="C206" s="177"/>
      <c r="D206" s="178" t="s">
        <v>333</v>
      </c>
      <c r="E206" s="179" t="s">
        <v>568</v>
      </c>
      <c r="F206" s="180">
        <v>525</v>
      </c>
      <c r="G206" s="179"/>
      <c r="H206" s="179">
        <v>629</v>
      </c>
      <c r="I206" s="181">
        <v>629</v>
      </c>
      <c r="J206" s="182" t="s">
        <v>626</v>
      </c>
      <c r="K206" s="152">
        <v>104</v>
      </c>
      <c r="L206" s="183">
        <v>0.19809523809523799</v>
      </c>
      <c r="M206" s="179" t="s">
        <v>538</v>
      </c>
      <c r="N206" s="184">
        <v>43119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106</v>
      </c>
      <c r="B207" s="177">
        <v>43046</v>
      </c>
      <c r="C207" s="177"/>
      <c r="D207" s="178" t="s">
        <v>370</v>
      </c>
      <c r="E207" s="179" t="s">
        <v>568</v>
      </c>
      <c r="F207" s="180">
        <v>740</v>
      </c>
      <c r="G207" s="179"/>
      <c r="H207" s="179">
        <v>892.5</v>
      </c>
      <c r="I207" s="181">
        <v>900</v>
      </c>
      <c r="J207" s="182" t="s">
        <v>706</v>
      </c>
      <c r="K207" s="152">
        <f>H207-F207</f>
        <v>152.5</v>
      </c>
      <c r="L207" s="183">
        <f>K207/F207</f>
        <v>0.20608108108108109</v>
      </c>
      <c r="M207" s="179" t="s">
        <v>538</v>
      </c>
      <c r="N207" s="184">
        <v>43052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107</v>
      </c>
      <c r="B208" s="146">
        <v>43073</v>
      </c>
      <c r="C208" s="146"/>
      <c r="D208" s="147" t="s">
        <v>707</v>
      </c>
      <c r="E208" s="148" t="s">
        <v>568</v>
      </c>
      <c r="F208" s="149">
        <v>118.5</v>
      </c>
      <c r="G208" s="148"/>
      <c r="H208" s="148">
        <v>143.5</v>
      </c>
      <c r="I208" s="150">
        <v>145</v>
      </c>
      <c r="J208" s="151" t="s">
        <v>559</v>
      </c>
      <c r="K208" s="152">
        <f>H208-F208</f>
        <v>25</v>
      </c>
      <c r="L208" s="153">
        <f>K208/F208</f>
        <v>0.2109704641350211</v>
      </c>
      <c r="M208" s="148" t="s">
        <v>538</v>
      </c>
      <c r="N208" s="154">
        <v>43097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108</v>
      </c>
      <c r="B209" s="156">
        <v>43090</v>
      </c>
      <c r="C209" s="156"/>
      <c r="D209" s="157" t="s">
        <v>407</v>
      </c>
      <c r="E209" s="158" t="s">
        <v>568</v>
      </c>
      <c r="F209" s="159">
        <v>715</v>
      </c>
      <c r="G209" s="159"/>
      <c r="H209" s="160">
        <v>500</v>
      </c>
      <c r="I209" s="160">
        <v>872</v>
      </c>
      <c r="J209" s="161" t="s">
        <v>708</v>
      </c>
      <c r="K209" s="162">
        <f>H209-F209</f>
        <v>-215</v>
      </c>
      <c r="L209" s="163">
        <f>K209/F209</f>
        <v>-0.30069930069930068</v>
      </c>
      <c r="M209" s="159" t="s">
        <v>550</v>
      </c>
      <c r="N209" s="156">
        <v>43670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109</v>
      </c>
      <c r="B210" s="146">
        <v>43098</v>
      </c>
      <c r="C210" s="146"/>
      <c r="D210" s="147" t="s">
        <v>552</v>
      </c>
      <c r="E210" s="148" t="s">
        <v>568</v>
      </c>
      <c r="F210" s="149">
        <v>435</v>
      </c>
      <c r="G210" s="148"/>
      <c r="H210" s="148">
        <v>542.5</v>
      </c>
      <c r="I210" s="150">
        <v>539</v>
      </c>
      <c r="J210" s="151" t="s">
        <v>626</v>
      </c>
      <c r="K210" s="152">
        <v>107.5</v>
      </c>
      <c r="L210" s="153">
        <v>0.247126436781609</v>
      </c>
      <c r="M210" s="148" t="s">
        <v>538</v>
      </c>
      <c r="N210" s="154">
        <v>43206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110</v>
      </c>
      <c r="B211" s="146">
        <v>43098</v>
      </c>
      <c r="C211" s="146"/>
      <c r="D211" s="147" t="s">
        <v>510</v>
      </c>
      <c r="E211" s="148" t="s">
        <v>568</v>
      </c>
      <c r="F211" s="149">
        <v>885</v>
      </c>
      <c r="G211" s="148"/>
      <c r="H211" s="148">
        <v>1090</v>
      </c>
      <c r="I211" s="150">
        <v>1084</v>
      </c>
      <c r="J211" s="151" t="s">
        <v>626</v>
      </c>
      <c r="K211" s="152">
        <v>205</v>
      </c>
      <c r="L211" s="153">
        <v>0.23163841807909599</v>
      </c>
      <c r="M211" s="148" t="s">
        <v>538</v>
      </c>
      <c r="N211" s="154">
        <v>43213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111</v>
      </c>
      <c r="B212" s="186">
        <v>43192</v>
      </c>
      <c r="C212" s="186"/>
      <c r="D212" s="164" t="s">
        <v>709</v>
      </c>
      <c r="E212" s="159" t="s">
        <v>568</v>
      </c>
      <c r="F212" s="187">
        <v>478.5</v>
      </c>
      <c r="G212" s="159"/>
      <c r="H212" s="159">
        <v>442</v>
      </c>
      <c r="I212" s="160">
        <v>613</v>
      </c>
      <c r="J212" s="161" t="s">
        <v>710</v>
      </c>
      <c r="K212" s="162">
        <f>H212-F212</f>
        <v>-36.5</v>
      </c>
      <c r="L212" s="163">
        <f>K212/F212</f>
        <v>-7.6280041797283177E-2</v>
      </c>
      <c r="M212" s="159" t="s">
        <v>550</v>
      </c>
      <c r="N212" s="156">
        <v>43762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112</v>
      </c>
      <c r="B213" s="156">
        <v>43194</v>
      </c>
      <c r="C213" s="156"/>
      <c r="D213" s="157" t="s">
        <v>711</v>
      </c>
      <c r="E213" s="158" t="s">
        <v>568</v>
      </c>
      <c r="F213" s="159">
        <f>141.5-7.3</f>
        <v>134.19999999999999</v>
      </c>
      <c r="G213" s="159"/>
      <c r="H213" s="160">
        <v>77</v>
      </c>
      <c r="I213" s="160">
        <v>180</v>
      </c>
      <c r="J213" s="161" t="s">
        <v>712</v>
      </c>
      <c r="K213" s="162">
        <f>H213-F213</f>
        <v>-57.199999999999989</v>
      </c>
      <c r="L213" s="163">
        <f>K213/F213</f>
        <v>-0.42622950819672129</v>
      </c>
      <c r="M213" s="159" t="s">
        <v>550</v>
      </c>
      <c r="N213" s="156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113</v>
      </c>
      <c r="B214" s="156">
        <v>43209</v>
      </c>
      <c r="C214" s="156"/>
      <c r="D214" s="157" t="s">
        <v>713</v>
      </c>
      <c r="E214" s="158" t="s">
        <v>568</v>
      </c>
      <c r="F214" s="159">
        <v>430</v>
      </c>
      <c r="G214" s="159"/>
      <c r="H214" s="160">
        <v>220</v>
      </c>
      <c r="I214" s="160">
        <v>537</v>
      </c>
      <c r="J214" s="161" t="s">
        <v>714</v>
      </c>
      <c r="K214" s="162">
        <f>H214-F214</f>
        <v>-210</v>
      </c>
      <c r="L214" s="163">
        <f>K214/F214</f>
        <v>-0.48837209302325579</v>
      </c>
      <c r="M214" s="159" t="s">
        <v>550</v>
      </c>
      <c r="N214" s="156">
        <v>43252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114</v>
      </c>
      <c r="B215" s="177">
        <v>43220</v>
      </c>
      <c r="C215" s="177"/>
      <c r="D215" s="178" t="s">
        <v>371</v>
      </c>
      <c r="E215" s="179" t="s">
        <v>568</v>
      </c>
      <c r="F215" s="179">
        <v>153.5</v>
      </c>
      <c r="G215" s="179"/>
      <c r="H215" s="179">
        <v>196</v>
      </c>
      <c r="I215" s="181">
        <v>196</v>
      </c>
      <c r="J215" s="151" t="s">
        <v>715</v>
      </c>
      <c r="K215" s="152">
        <f>H215-F215</f>
        <v>42.5</v>
      </c>
      <c r="L215" s="153">
        <f>K215/F215</f>
        <v>0.27687296416938112</v>
      </c>
      <c r="M215" s="148" t="s">
        <v>538</v>
      </c>
      <c r="N215" s="154">
        <v>43605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115</v>
      </c>
      <c r="B216" s="156">
        <v>43306</v>
      </c>
      <c r="C216" s="156"/>
      <c r="D216" s="157" t="s">
        <v>685</v>
      </c>
      <c r="E216" s="158" t="s">
        <v>568</v>
      </c>
      <c r="F216" s="159">
        <v>27.5</v>
      </c>
      <c r="G216" s="159"/>
      <c r="H216" s="160">
        <v>13.1</v>
      </c>
      <c r="I216" s="160">
        <v>60</v>
      </c>
      <c r="J216" s="161" t="s">
        <v>716</v>
      </c>
      <c r="K216" s="162">
        <v>-14.4</v>
      </c>
      <c r="L216" s="163">
        <v>-0.52363636363636401</v>
      </c>
      <c r="M216" s="159" t="s">
        <v>550</v>
      </c>
      <c r="N216" s="156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116</v>
      </c>
      <c r="B217" s="186">
        <v>43318</v>
      </c>
      <c r="C217" s="186"/>
      <c r="D217" s="164" t="s">
        <v>717</v>
      </c>
      <c r="E217" s="159" t="s">
        <v>568</v>
      </c>
      <c r="F217" s="159">
        <v>148.5</v>
      </c>
      <c r="G217" s="159"/>
      <c r="H217" s="159">
        <v>102</v>
      </c>
      <c r="I217" s="160">
        <v>182</v>
      </c>
      <c r="J217" s="161" t="s">
        <v>718</v>
      </c>
      <c r="K217" s="162">
        <f>H217-F217</f>
        <v>-46.5</v>
      </c>
      <c r="L217" s="163">
        <f>K217/F217</f>
        <v>-0.31313131313131315</v>
      </c>
      <c r="M217" s="159" t="s">
        <v>550</v>
      </c>
      <c r="N217" s="156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117</v>
      </c>
      <c r="B218" s="146">
        <v>43335</v>
      </c>
      <c r="C218" s="146"/>
      <c r="D218" s="147" t="s">
        <v>719</v>
      </c>
      <c r="E218" s="148" t="s">
        <v>568</v>
      </c>
      <c r="F218" s="179">
        <v>285</v>
      </c>
      <c r="G218" s="148"/>
      <c r="H218" s="148">
        <v>355</v>
      </c>
      <c r="I218" s="150">
        <v>364</v>
      </c>
      <c r="J218" s="151" t="s">
        <v>720</v>
      </c>
      <c r="K218" s="152">
        <v>70</v>
      </c>
      <c r="L218" s="153">
        <v>0.24561403508771901</v>
      </c>
      <c r="M218" s="148" t="s">
        <v>538</v>
      </c>
      <c r="N218" s="154">
        <v>43455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118</v>
      </c>
      <c r="B219" s="146">
        <v>43341</v>
      </c>
      <c r="C219" s="146"/>
      <c r="D219" s="147" t="s">
        <v>359</v>
      </c>
      <c r="E219" s="148" t="s">
        <v>568</v>
      </c>
      <c r="F219" s="179">
        <v>525</v>
      </c>
      <c r="G219" s="148"/>
      <c r="H219" s="148">
        <v>585</v>
      </c>
      <c r="I219" s="150">
        <v>635</v>
      </c>
      <c r="J219" s="151" t="s">
        <v>721</v>
      </c>
      <c r="K219" s="152">
        <f t="shared" ref="K219:K236" si="98">H219-F219</f>
        <v>60</v>
      </c>
      <c r="L219" s="153">
        <f t="shared" ref="L219:L236" si="99">K219/F219</f>
        <v>0.11428571428571428</v>
      </c>
      <c r="M219" s="148" t="s">
        <v>538</v>
      </c>
      <c r="N219" s="154">
        <v>43662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119</v>
      </c>
      <c r="B220" s="146">
        <v>43395</v>
      </c>
      <c r="C220" s="146"/>
      <c r="D220" s="147" t="s">
        <v>347</v>
      </c>
      <c r="E220" s="148" t="s">
        <v>568</v>
      </c>
      <c r="F220" s="179">
        <v>475</v>
      </c>
      <c r="G220" s="148"/>
      <c r="H220" s="148">
        <v>574</v>
      </c>
      <c r="I220" s="150">
        <v>570</v>
      </c>
      <c r="J220" s="151" t="s">
        <v>626</v>
      </c>
      <c r="K220" s="152">
        <f t="shared" si="98"/>
        <v>99</v>
      </c>
      <c r="L220" s="153">
        <f t="shared" si="99"/>
        <v>0.20842105263157895</v>
      </c>
      <c r="M220" s="148" t="s">
        <v>538</v>
      </c>
      <c r="N220" s="154">
        <v>43403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120</v>
      </c>
      <c r="B221" s="177">
        <v>43397</v>
      </c>
      <c r="C221" s="177"/>
      <c r="D221" s="178" t="s">
        <v>366</v>
      </c>
      <c r="E221" s="179" t="s">
        <v>568</v>
      </c>
      <c r="F221" s="179">
        <v>707.5</v>
      </c>
      <c r="G221" s="179"/>
      <c r="H221" s="179">
        <v>872</v>
      </c>
      <c r="I221" s="181">
        <v>872</v>
      </c>
      <c r="J221" s="182" t="s">
        <v>626</v>
      </c>
      <c r="K221" s="152">
        <f t="shared" si="98"/>
        <v>164.5</v>
      </c>
      <c r="L221" s="183">
        <f t="shared" si="99"/>
        <v>0.23250883392226149</v>
      </c>
      <c r="M221" s="179" t="s">
        <v>538</v>
      </c>
      <c r="N221" s="184">
        <v>43482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121</v>
      </c>
      <c r="B222" s="177">
        <v>43398</v>
      </c>
      <c r="C222" s="177"/>
      <c r="D222" s="178" t="s">
        <v>722</v>
      </c>
      <c r="E222" s="179" t="s">
        <v>568</v>
      </c>
      <c r="F222" s="179">
        <v>162</v>
      </c>
      <c r="G222" s="179"/>
      <c r="H222" s="179">
        <v>204</v>
      </c>
      <c r="I222" s="181">
        <v>209</v>
      </c>
      <c r="J222" s="182" t="s">
        <v>723</v>
      </c>
      <c r="K222" s="152">
        <f t="shared" si="98"/>
        <v>42</v>
      </c>
      <c r="L222" s="183">
        <f t="shared" si="99"/>
        <v>0.25925925925925924</v>
      </c>
      <c r="M222" s="179" t="s">
        <v>538</v>
      </c>
      <c r="N222" s="184">
        <v>43539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122</v>
      </c>
      <c r="B223" s="177">
        <v>43399</v>
      </c>
      <c r="C223" s="177"/>
      <c r="D223" s="178" t="s">
        <v>447</v>
      </c>
      <c r="E223" s="179" t="s">
        <v>568</v>
      </c>
      <c r="F223" s="179">
        <v>240</v>
      </c>
      <c r="G223" s="179"/>
      <c r="H223" s="179">
        <v>297</v>
      </c>
      <c r="I223" s="181">
        <v>297</v>
      </c>
      <c r="J223" s="182" t="s">
        <v>626</v>
      </c>
      <c r="K223" s="188">
        <f t="shared" si="98"/>
        <v>57</v>
      </c>
      <c r="L223" s="183">
        <f t="shared" si="99"/>
        <v>0.23749999999999999</v>
      </c>
      <c r="M223" s="179" t="s">
        <v>538</v>
      </c>
      <c r="N223" s="184">
        <v>43417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123</v>
      </c>
      <c r="B224" s="146">
        <v>43439</v>
      </c>
      <c r="C224" s="146"/>
      <c r="D224" s="147" t="s">
        <v>724</v>
      </c>
      <c r="E224" s="148" t="s">
        <v>568</v>
      </c>
      <c r="F224" s="148">
        <v>202.5</v>
      </c>
      <c r="G224" s="148"/>
      <c r="H224" s="148">
        <v>255</v>
      </c>
      <c r="I224" s="150">
        <v>252</v>
      </c>
      <c r="J224" s="151" t="s">
        <v>626</v>
      </c>
      <c r="K224" s="152">
        <f t="shared" si="98"/>
        <v>52.5</v>
      </c>
      <c r="L224" s="153">
        <f t="shared" si="99"/>
        <v>0.25925925925925924</v>
      </c>
      <c r="M224" s="148" t="s">
        <v>538</v>
      </c>
      <c r="N224" s="154">
        <v>43542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124</v>
      </c>
      <c r="B225" s="177">
        <v>43465</v>
      </c>
      <c r="C225" s="146"/>
      <c r="D225" s="178" t="s">
        <v>394</v>
      </c>
      <c r="E225" s="179" t="s">
        <v>568</v>
      </c>
      <c r="F225" s="179">
        <v>710</v>
      </c>
      <c r="G225" s="179"/>
      <c r="H225" s="179">
        <v>866</v>
      </c>
      <c r="I225" s="181">
        <v>866</v>
      </c>
      <c r="J225" s="182" t="s">
        <v>626</v>
      </c>
      <c r="K225" s="152">
        <f t="shared" si="98"/>
        <v>156</v>
      </c>
      <c r="L225" s="153">
        <f t="shared" si="99"/>
        <v>0.21971830985915494</v>
      </c>
      <c r="M225" s="148" t="s">
        <v>538</v>
      </c>
      <c r="N225" s="154">
        <v>43553</v>
      </c>
      <c r="O225" s="1"/>
      <c r="P225" s="1"/>
      <c r="Q225" s="1"/>
      <c r="R225" s="6" t="s">
        <v>725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125</v>
      </c>
      <c r="B226" s="177">
        <v>43522</v>
      </c>
      <c r="C226" s="177"/>
      <c r="D226" s="178" t="s">
        <v>151</v>
      </c>
      <c r="E226" s="179" t="s">
        <v>568</v>
      </c>
      <c r="F226" s="179">
        <v>337.25</v>
      </c>
      <c r="G226" s="179"/>
      <c r="H226" s="179">
        <v>398.5</v>
      </c>
      <c r="I226" s="181">
        <v>411</v>
      </c>
      <c r="J226" s="151" t="s">
        <v>726</v>
      </c>
      <c r="K226" s="152">
        <f t="shared" si="98"/>
        <v>61.25</v>
      </c>
      <c r="L226" s="153">
        <f t="shared" si="99"/>
        <v>0.1816160118606375</v>
      </c>
      <c r="M226" s="148" t="s">
        <v>538</v>
      </c>
      <c r="N226" s="154">
        <v>43760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126</v>
      </c>
      <c r="B227" s="190">
        <v>43559</v>
      </c>
      <c r="C227" s="190"/>
      <c r="D227" s="191" t="s">
        <v>727</v>
      </c>
      <c r="E227" s="192" t="s">
        <v>568</v>
      </c>
      <c r="F227" s="192">
        <v>130</v>
      </c>
      <c r="G227" s="192"/>
      <c r="H227" s="192">
        <v>65</v>
      </c>
      <c r="I227" s="193">
        <v>158</v>
      </c>
      <c r="J227" s="161" t="s">
        <v>728</v>
      </c>
      <c r="K227" s="162">
        <f t="shared" si="98"/>
        <v>-65</v>
      </c>
      <c r="L227" s="163">
        <f t="shared" si="99"/>
        <v>-0.5</v>
      </c>
      <c r="M227" s="159" t="s">
        <v>550</v>
      </c>
      <c r="N227" s="156">
        <v>43726</v>
      </c>
      <c r="O227" s="1"/>
      <c r="P227" s="1"/>
      <c r="Q227" s="1"/>
      <c r="R227" s="6" t="s">
        <v>729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127</v>
      </c>
      <c r="B228" s="177">
        <v>43017</v>
      </c>
      <c r="C228" s="177"/>
      <c r="D228" s="178" t="s">
        <v>182</v>
      </c>
      <c r="E228" s="179" t="s">
        <v>568</v>
      </c>
      <c r="F228" s="179">
        <v>141.5</v>
      </c>
      <c r="G228" s="179"/>
      <c r="H228" s="179">
        <v>183.5</v>
      </c>
      <c r="I228" s="181">
        <v>210</v>
      </c>
      <c r="J228" s="151" t="s">
        <v>723</v>
      </c>
      <c r="K228" s="152">
        <f t="shared" si="98"/>
        <v>42</v>
      </c>
      <c r="L228" s="153">
        <f t="shared" si="99"/>
        <v>0.29681978798586572</v>
      </c>
      <c r="M228" s="148" t="s">
        <v>538</v>
      </c>
      <c r="N228" s="154">
        <v>43042</v>
      </c>
      <c r="O228" s="1"/>
      <c r="P228" s="1"/>
      <c r="Q228" s="1"/>
      <c r="R228" s="6" t="s">
        <v>729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128</v>
      </c>
      <c r="B229" s="190">
        <v>43074</v>
      </c>
      <c r="C229" s="190"/>
      <c r="D229" s="191" t="s">
        <v>730</v>
      </c>
      <c r="E229" s="192" t="s">
        <v>568</v>
      </c>
      <c r="F229" s="187">
        <v>172</v>
      </c>
      <c r="G229" s="192"/>
      <c r="H229" s="192">
        <v>155.25</v>
      </c>
      <c r="I229" s="193">
        <v>230</v>
      </c>
      <c r="J229" s="161" t="s">
        <v>731</v>
      </c>
      <c r="K229" s="162">
        <f t="shared" si="98"/>
        <v>-16.75</v>
      </c>
      <c r="L229" s="163">
        <f t="shared" si="99"/>
        <v>-9.7383720930232565E-2</v>
      </c>
      <c r="M229" s="159" t="s">
        <v>550</v>
      </c>
      <c r="N229" s="156">
        <v>43787</v>
      </c>
      <c r="O229" s="1"/>
      <c r="P229" s="1"/>
      <c r="Q229" s="1"/>
      <c r="R229" s="6" t="s">
        <v>729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129</v>
      </c>
      <c r="B230" s="177">
        <v>43398</v>
      </c>
      <c r="C230" s="177"/>
      <c r="D230" s="178" t="s">
        <v>107</v>
      </c>
      <c r="E230" s="179" t="s">
        <v>568</v>
      </c>
      <c r="F230" s="179">
        <v>698.5</v>
      </c>
      <c r="G230" s="179"/>
      <c r="H230" s="179">
        <v>890</v>
      </c>
      <c r="I230" s="181">
        <v>890</v>
      </c>
      <c r="J230" s="151" t="s">
        <v>791</v>
      </c>
      <c r="K230" s="152">
        <f t="shared" si="98"/>
        <v>191.5</v>
      </c>
      <c r="L230" s="153">
        <f t="shared" si="99"/>
        <v>0.27415891195418757</v>
      </c>
      <c r="M230" s="148" t="s">
        <v>538</v>
      </c>
      <c r="N230" s="154">
        <v>44328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130</v>
      </c>
      <c r="B231" s="177">
        <v>42877</v>
      </c>
      <c r="C231" s="177"/>
      <c r="D231" s="178" t="s">
        <v>358</v>
      </c>
      <c r="E231" s="179" t="s">
        <v>568</v>
      </c>
      <c r="F231" s="179">
        <v>127.6</v>
      </c>
      <c r="G231" s="179"/>
      <c r="H231" s="179">
        <v>138</v>
      </c>
      <c r="I231" s="181">
        <v>190</v>
      </c>
      <c r="J231" s="151" t="s">
        <v>732</v>
      </c>
      <c r="K231" s="152">
        <f t="shared" si="98"/>
        <v>10.400000000000006</v>
      </c>
      <c r="L231" s="153">
        <f t="shared" si="99"/>
        <v>8.1504702194357417E-2</v>
      </c>
      <c r="M231" s="148" t="s">
        <v>538</v>
      </c>
      <c r="N231" s="154">
        <v>43774</v>
      </c>
      <c r="O231" s="1"/>
      <c r="P231" s="1"/>
      <c r="Q231" s="1"/>
      <c r="R231" s="6" t="s">
        <v>729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131</v>
      </c>
      <c r="B232" s="177">
        <v>43158</v>
      </c>
      <c r="C232" s="177"/>
      <c r="D232" s="178" t="s">
        <v>733</v>
      </c>
      <c r="E232" s="179" t="s">
        <v>568</v>
      </c>
      <c r="F232" s="179">
        <v>317</v>
      </c>
      <c r="G232" s="179"/>
      <c r="H232" s="179">
        <v>382.5</v>
      </c>
      <c r="I232" s="181">
        <v>398</v>
      </c>
      <c r="J232" s="151" t="s">
        <v>734</v>
      </c>
      <c r="K232" s="152">
        <f t="shared" si="98"/>
        <v>65.5</v>
      </c>
      <c r="L232" s="153">
        <f t="shared" si="99"/>
        <v>0.20662460567823343</v>
      </c>
      <c r="M232" s="148" t="s">
        <v>538</v>
      </c>
      <c r="N232" s="154">
        <v>44238</v>
      </c>
      <c r="O232" s="1"/>
      <c r="P232" s="1"/>
      <c r="Q232" s="1"/>
      <c r="R232" s="6" t="s">
        <v>729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132</v>
      </c>
      <c r="B233" s="190">
        <v>43164</v>
      </c>
      <c r="C233" s="190"/>
      <c r="D233" s="191" t="s">
        <v>144</v>
      </c>
      <c r="E233" s="192" t="s">
        <v>568</v>
      </c>
      <c r="F233" s="187">
        <f>510-14.4</f>
        <v>495.6</v>
      </c>
      <c r="G233" s="192"/>
      <c r="H233" s="192">
        <v>350</v>
      </c>
      <c r="I233" s="193">
        <v>672</v>
      </c>
      <c r="J233" s="161" t="s">
        <v>735</v>
      </c>
      <c r="K233" s="162">
        <f t="shared" si="98"/>
        <v>-145.60000000000002</v>
      </c>
      <c r="L233" s="163">
        <f t="shared" si="99"/>
        <v>-0.29378531073446329</v>
      </c>
      <c r="M233" s="159" t="s">
        <v>550</v>
      </c>
      <c r="N233" s="156">
        <v>43887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133</v>
      </c>
      <c r="B234" s="190">
        <v>43237</v>
      </c>
      <c r="C234" s="190"/>
      <c r="D234" s="191" t="s">
        <v>439</v>
      </c>
      <c r="E234" s="192" t="s">
        <v>568</v>
      </c>
      <c r="F234" s="187">
        <v>230.3</v>
      </c>
      <c r="G234" s="192"/>
      <c r="H234" s="192">
        <v>102.5</v>
      </c>
      <c r="I234" s="193">
        <v>348</v>
      </c>
      <c r="J234" s="161" t="s">
        <v>736</v>
      </c>
      <c r="K234" s="162">
        <f t="shared" si="98"/>
        <v>-127.80000000000001</v>
      </c>
      <c r="L234" s="163">
        <f t="shared" si="99"/>
        <v>-0.55492835432045162</v>
      </c>
      <c r="M234" s="159" t="s">
        <v>550</v>
      </c>
      <c r="N234" s="156">
        <v>43896</v>
      </c>
      <c r="O234" s="1"/>
      <c r="P234" s="1"/>
      <c r="Q234" s="1"/>
      <c r="R234" s="6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134</v>
      </c>
      <c r="B235" s="177">
        <v>43258</v>
      </c>
      <c r="C235" s="177"/>
      <c r="D235" s="178" t="s">
        <v>411</v>
      </c>
      <c r="E235" s="179" t="s">
        <v>568</v>
      </c>
      <c r="F235" s="179">
        <f>342.5-5.1</f>
        <v>337.4</v>
      </c>
      <c r="G235" s="179"/>
      <c r="H235" s="179">
        <v>412.5</v>
      </c>
      <c r="I235" s="181">
        <v>439</v>
      </c>
      <c r="J235" s="151" t="s">
        <v>737</v>
      </c>
      <c r="K235" s="152">
        <f t="shared" si="98"/>
        <v>75.100000000000023</v>
      </c>
      <c r="L235" s="153">
        <f t="shared" si="99"/>
        <v>0.22258446947243635</v>
      </c>
      <c r="M235" s="148" t="s">
        <v>538</v>
      </c>
      <c r="N235" s="154">
        <v>44230</v>
      </c>
      <c r="O235" s="1"/>
      <c r="P235" s="1"/>
      <c r="Q235" s="1"/>
      <c r="R235" s="6" t="s">
        <v>729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0">
        <v>135</v>
      </c>
      <c r="B236" s="169">
        <v>43285</v>
      </c>
      <c r="C236" s="169"/>
      <c r="D236" s="170" t="s">
        <v>55</v>
      </c>
      <c r="E236" s="171" t="s">
        <v>568</v>
      </c>
      <c r="F236" s="171">
        <f>127.5-5.53</f>
        <v>121.97</v>
      </c>
      <c r="G236" s="172"/>
      <c r="H236" s="172">
        <v>122.5</v>
      </c>
      <c r="I236" s="172">
        <v>170</v>
      </c>
      <c r="J236" s="173" t="s">
        <v>764</v>
      </c>
      <c r="K236" s="174">
        <f t="shared" si="98"/>
        <v>0.53000000000000114</v>
      </c>
      <c r="L236" s="175">
        <f t="shared" si="99"/>
        <v>4.3453308190538747E-3</v>
      </c>
      <c r="M236" s="171" t="s">
        <v>659</v>
      </c>
      <c r="N236" s="169">
        <v>44431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136</v>
      </c>
      <c r="B237" s="190">
        <v>43294</v>
      </c>
      <c r="C237" s="190"/>
      <c r="D237" s="191" t="s">
        <v>349</v>
      </c>
      <c r="E237" s="192" t="s">
        <v>568</v>
      </c>
      <c r="F237" s="187">
        <v>46.5</v>
      </c>
      <c r="G237" s="192"/>
      <c r="H237" s="192">
        <v>17</v>
      </c>
      <c r="I237" s="193">
        <v>59</v>
      </c>
      <c r="J237" s="161" t="s">
        <v>738</v>
      </c>
      <c r="K237" s="162">
        <f t="shared" ref="K237:K245" si="100">H237-F237</f>
        <v>-29.5</v>
      </c>
      <c r="L237" s="163">
        <f t="shared" ref="L237:L245" si="101">K237/F237</f>
        <v>-0.63440860215053763</v>
      </c>
      <c r="M237" s="159" t="s">
        <v>550</v>
      </c>
      <c r="N237" s="156">
        <v>43887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137</v>
      </c>
      <c r="B238" s="177">
        <v>43396</v>
      </c>
      <c r="C238" s="177"/>
      <c r="D238" s="178" t="s">
        <v>396</v>
      </c>
      <c r="E238" s="179" t="s">
        <v>568</v>
      </c>
      <c r="F238" s="179">
        <v>156.5</v>
      </c>
      <c r="G238" s="179"/>
      <c r="H238" s="179">
        <v>207.5</v>
      </c>
      <c r="I238" s="181">
        <v>191</v>
      </c>
      <c r="J238" s="151" t="s">
        <v>626</v>
      </c>
      <c r="K238" s="152">
        <f t="shared" si="100"/>
        <v>51</v>
      </c>
      <c r="L238" s="153">
        <f t="shared" si="101"/>
        <v>0.32587859424920129</v>
      </c>
      <c r="M238" s="148" t="s">
        <v>538</v>
      </c>
      <c r="N238" s="154">
        <v>44369</v>
      </c>
      <c r="O238" s="1"/>
      <c r="P238" s="1"/>
      <c r="Q238" s="1"/>
      <c r="R238" s="6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138</v>
      </c>
      <c r="B239" s="177">
        <v>43439</v>
      </c>
      <c r="C239" s="177"/>
      <c r="D239" s="178" t="s">
        <v>314</v>
      </c>
      <c r="E239" s="179" t="s">
        <v>568</v>
      </c>
      <c r="F239" s="179">
        <v>259.5</v>
      </c>
      <c r="G239" s="179"/>
      <c r="H239" s="179">
        <v>320</v>
      </c>
      <c r="I239" s="181">
        <v>320</v>
      </c>
      <c r="J239" s="151" t="s">
        <v>626</v>
      </c>
      <c r="K239" s="152">
        <f t="shared" si="100"/>
        <v>60.5</v>
      </c>
      <c r="L239" s="153">
        <f t="shared" si="101"/>
        <v>0.23314065510597304</v>
      </c>
      <c r="M239" s="148" t="s">
        <v>538</v>
      </c>
      <c r="N239" s="154">
        <v>44323</v>
      </c>
      <c r="O239" s="1"/>
      <c r="P239" s="1"/>
      <c r="Q239" s="1"/>
      <c r="R239" s="6" t="s">
        <v>725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139</v>
      </c>
      <c r="B240" s="190">
        <v>43439</v>
      </c>
      <c r="C240" s="190"/>
      <c r="D240" s="191" t="s">
        <v>739</v>
      </c>
      <c r="E240" s="192" t="s">
        <v>568</v>
      </c>
      <c r="F240" s="192">
        <v>715</v>
      </c>
      <c r="G240" s="192"/>
      <c r="H240" s="192">
        <v>445</v>
      </c>
      <c r="I240" s="193">
        <v>840</v>
      </c>
      <c r="J240" s="161" t="s">
        <v>740</v>
      </c>
      <c r="K240" s="162">
        <f t="shared" si="100"/>
        <v>-270</v>
      </c>
      <c r="L240" s="163">
        <f t="shared" si="101"/>
        <v>-0.3776223776223776</v>
      </c>
      <c r="M240" s="159" t="s">
        <v>550</v>
      </c>
      <c r="N240" s="156">
        <v>43800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140</v>
      </c>
      <c r="B241" s="177">
        <v>43469</v>
      </c>
      <c r="C241" s="177"/>
      <c r="D241" s="178" t="s">
        <v>156</v>
      </c>
      <c r="E241" s="179" t="s">
        <v>568</v>
      </c>
      <c r="F241" s="179">
        <v>875</v>
      </c>
      <c r="G241" s="179"/>
      <c r="H241" s="179">
        <v>1165</v>
      </c>
      <c r="I241" s="181">
        <v>1185</v>
      </c>
      <c r="J241" s="151" t="s">
        <v>741</v>
      </c>
      <c r="K241" s="152">
        <f t="shared" si="100"/>
        <v>290</v>
      </c>
      <c r="L241" s="153">
        <f t="shared" si="101"/>
        <v>0.33142857142857141</v>
      </c>
      <c r="M241" s="148" t="s">
        <v>538</v>
      </c>
      <c r="N241" s="154">
        <v>43847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141</v>
      </c>
      <c r="B242" s="177">
        <v>43559</v>
      </c>
      <c r="C242" s="177"/>
      <c r="D242" s="178" t="s">
        <v>330</v>
      </c>
      <c r="E242" s="179" t="s">
        <v>568</v>
      </c>
      <c r="F242" s="179">
        <f>387-14.63</f>
        <v>372.37</v>
      </c>
      <c r="G242" s="179"/>
      <c r="H242" s="179">
        <v>490</v>
      </c>
      <c r="I242" s="181">
        <v>490</v>
      </c>
      <c r="J242" s="151" t="s">
        <v>626</v>
      </c>
      <c r="K242" s="152">
        <f t="shared" si="100"/>
        <v>117.63</v>
      </c>
      <c r="L242" s="153">
        <f t="shared" si="101"/>
        <v>0.31589548030185027</v>
      </c>
      <c r="M242" s="148" t="s">
        <v>538</v>
      </c>
      <c r="N242" s="154">
        <v>43850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142</v>
      </c>
      <c r="B243" s="190">
        <v>43578</v>
      </c>
      <c r="C243" s="190"/>
      <c r="D243" s="191" t="s">
        <v>742</v>
      </c>
      <c r="E243" s="192" t="s">
        <v>540</v>
      </c>
      <c r="F243" s="192">
        <v>220</v>
      </c>
      <c r="G243" s="192"/>
      <c r="H243" s="192">
        <v>127.5</v>
      </c>
      <c r="I243" s="193">
        <v>284</v>
      </c>
      <c r="J243" s="161" t="s">
        <v>743</v>
      </c>
      <c r="K243" s="162">
        <f t="shared" si="100"/>
        <v>-92.5</v>
      </c>
      <c r="L243" s="163">
        <f t="shared" si="101"/>
        <v>-0.42045454545454547</v>
      </c>
      <c r="M243" s="159" t="s">
        <v>550</v>
      </c>
      <c r="N243" s="156">
        <v>43896</v>
      </c>
      <c r="O243" s="1"/>
      <c r="P243" s="1"/>
      <c r="Q243" s="1"/>
      <c r="R243" s="6" t="s">
        <v>725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143</v>
      </c>
      <c r="B244" s="177">
        <v>43622</v>
      </c>
      <c r="C244" s="177"/>
      <c r="D244" s="178" t="s">
        <v>448</v>
      </c>
      <c r="E244" s="179" t="s">
        <v>540</v>
      </c>
      <c r="F244" s="179">
        <v>332.8</v>
      </c>
      <c r="G244" s="179"/>
      <c r="H244" s="179">
        <v>405</v>
      </c>
      <c r="I244" s="181">
        <v>419</v>
      </c>
      <c r="J244" s="151" t="s">
        <v>744</v>
      </c>
      <c r="K244" s="152">
        <f t="shared" si="100"/>
        <v>72.199999999999989</v>
      </c>
      <c r="L244" s="153">
        <f t="shared" si="101"/>
        <v>0.21694711538461534</v>
      </c>
      <c r="M244" s="148" t="s">
        <v>538</v>
      </c>
      <c r="N244" s="154">
        <v>43860</v>
      </c>
      <c r="O244" s="1"/>
      <c r="P244" s="1"/>
      <c r="Q244" s="1"/>
      <c r="R244" s="6" t="s">
        <v>729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0">
        <v>144</v>
      </c>
      <c r="B245" s="169">
        <v>43641</v>
      </c>
      <c r="C245" s="169"/>
      <c r="D245" s="170" t="s">
        <v>149</v>
      </c>
      <c r="E245" s="171" t="s">
        <v>568</v>
      </c>
      <c r="F245" s="171">
        <v>386</v>
      </c>
      <c r="G245" s="172"/>
      <c r="H245" s="172">
        <v>395</v>
      </c>
      <c r="I245" s="172">
        <v>452</v>
      </c>
      <c r="J245" s="173" t="s">
        <v>745</v>
      </c>
      <c r="K245" s="174">
        <f t="shared" si="100"/>
        <v>9</v>
      </c>
      <c r="L245" s="175">
        <f t="shared" si="101"/>
        <v>2.3316062176165803E-2</v>
      </c>
      <c r="M245" s="171" t="s">
        <v>659</v>
      </c>
      <c r="N245" s="169">
        <v>43868</v>
      </c>
      <c r="O245" s="1"/>
      <c r="P245" s="1"/>
      <c r="Q245" s="1"/>
      <c r="R245" s="6" t="s">
        <v>729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0">
        <v>145</v>
      </c>
      <c r="B246" s="169">
        <v>43707</v>
      </c>
      <c r="C246" s="169"/>
      <c r="D246" s="170" t="s">
        <v>130</v>
      </c>
      <c r="E246" s="171" t="s">
        <v>568</v>
      </c>
      <c r="F246" s="171">
        <v>137.5</v>
      </c>
      <c r="G246" s="172"/>
      <c r="H246" s="172">
        <v>138.5</v>
      </c>
      <c r="I246" s="172">
        <v>190</v>
      </c>
      <c r="J246" s="173" t="s">
        <v>763</v>
      </c>
      <c r="K246" s="174">
        <f>H246-F246</f>
        <v>1</v>
      </c>
      <c r="L246" s="175">
        <f>K246/F246</f>
        <v>7.2727272727272727E-3</v>
      </c>
      <c r="M246" s="171" t="s">
        <v>659</v>
      </c>
      <c r="N246" s="169">
        <v>44432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146</v>
      </c>
      <c r="B247" s="177">
        <v>43731</v>
      </c>
      <c r="C247" s="177"/>
      <c r="D247" s="178" t="s">
        <v>404</v>
      </c>
      <c r="E247" s="179" t="s">
        <v>568</v>
      </c>
      <c r="F247" s="179">
        <v>235</v>
      </c>
      <c r="G247" s="179"/>
      <c r="H247" s="179">
        <v>295</v>
      </c>
      <c r="I247" s="181">
        <v>296</v>
      </c>
      <c r="J247" s="151" t="s">
        <v>746</v>
      </c>
      <c r="K247" s="152">
        <f t="shared" ref="K247:K253" si="102">H247-F247</f>
        <v>60</v>
      </c>
      <c r="L247" s="153">
        <f t="shared" ref="L247:L253" si="103">K247/F247</f>
        <v>0.25531914893617019</v>
      </c>
      <c r="M247" s="148" t="s">
        <v>538</v>
      </c>
      <c r="N247" s="154">
        <v>43844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147</v>
      </c>
      <c r="B248" s="177">
        <v>43752</v>
      </c>
      <c r="C248" s="177"/>
      <c r="D248" s="178" t="s">
        <v>747</v>
      </c>
      <c r="E248" s="179" t="s">
        <v>568</v>
      </c>
      <c r="F248" s="179">
        <v>277.5</v>
      </c>
      <c r="G248" s="179"/>
      <c r="H248" s="179">
        <v>333</v>
      </c>
      <c r="I248" s="181">
        <v>333</v>
      </c>
      <c r="J248" s="151" t="s">
        <v>748</v>
      </c>
      <c r="K248" s="152">
        <f t="shared" si="102"/>
        <v>55.5</v>
      </c>
      <c r="L248" s="153">
        <f t="shared" si="103"/>
        <v>0.2</v>
      </c>
      <c r="M248" s="148" t="s">
        <v>538</v>
      </c>
      <c r="N248" s="154">
        <v>43846</v>
      </c>
      <c r="O248" s="1"/>
      <c r="P248" s="1"/>
      <c r="Q248" s="1"/>
      <c r="R248" s="6" t="s">
        <v>725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148</v>
      </c>
      <c r="B249" s="177">
        <v>43752</v>
      </c>
      <c r="C249" s="177"/>
      <c r="D249" s="178" t="s">
        <v>749</v>
      </c>
      <c r="E249" s="179" t="s">
        <v>568</v>
      </c>
      <c r="F249" s="179">
        <v>930</v>
      </c>
      <c r="G249" s="179"/>
      <c r="H249" s="179">
        <v>1165</v>
      </c>
      <c r="I249" s="181">
        <v>1200</v>
      </c>
      <c r="J249" s="151" t="s">
        <v>750</v>
      </c>
      <c r="K249" s="152">
        <f t="shared" si="102"/>
        <v>235</v>
      </c>
      <c r="L249" s="153">
        <f t="shared" si="103"/>
        <v>0.25268817204301075</v>
      </c>
      <c r="M249" s="148" t="s">
        <v>538</v>
      </c>
      <c r="N249" s="154">
        <v>43847</v>
      </c>
      <c r="O249" s="1"/>
      <c r="P249" s="1"/>
      <c r="Q249" s="1"/>
      <c r="R249" s="6" t="s">
        <v>729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149</v>
      </c>
      <c r="B250" s="177">
        <v>43753</v>
      </c>
      <c r="C250" s="177"/>
      <c r="D250" s="178" t="s">
        <v>751</v>
      </c>
      <c r="E250" s="179" t="s">
        <v>568</v>
      </c>
      <c r="F250" s="149">
        <v>111</v>
      </c>
      <c r="G250" s="179"/>
      <c r="H250" s="179">
        <v>141</v>
      </c>
      <c r="I250" s="181">
        <v>141</v>
      </c>
      <c r="J250" s="151" t="s">
        <v>553</v>
      </c>
      <c r="K250" s="152">
        <f t="shared" si="102"/>
        <v>30</v>
      </c>
      <c r="L250" s="153">
        <f t="shared" si="103"/>
        <v>0.27027027027027029</v>
      </c>
      <c r="M250" s="148" t="s">
        <v>538</v>
      </c>
      <c r="N250" s="154">
        <v>44328</v>
      </c>
      <c r="O250" s="1"/>
      <c r="P250" s="1"/>
      <c r="Q250" s="1"/>
      <c r="R250" s="6" t="s">
        <v>729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150</v>
      </c>
      <c r="B251" s="177">
        <v>43753</v>
      </c>
      <c r="C251" s="177"/>
      <c r="D251" s="178" t="s">
        <v>752</v>
      </c>
      <c r="E251" s="179" t="s">
        <v>568</v>
      </c>
      <c r="F251" s="149">
        <v>296</v>
      </c>
      <c r="G251" s="179"/>
      <c r="H251" s="179">
        <v>370</v>
      </c>
      <c r="I251" s="181">
        <v>370</v>
      </c>
      <c r="J251" s="151" t="s">
        <v>626</v>
      </c>
      <c r="K251" s="152">
        <f t="shared" si="102"/>
        <v>74</v>
      </c>
      <c r="L251" s="153">
        <f t="shared" si="103"/>
        <v>0.25</v>
      </c>
      <c r="M251" s="148" t="s">
        <v>538</v>
      </c>
      <c r="N251" s="154">
        <v>43853</v>
      </c>
      <c r="O251" s="1"/>
      <c r="P251" s="1"/>
      <c r="Q251" s="1"/>
      <c r="R251" s="6" t="s">
        <v>729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151</v>
      </c>
      <c r="B252" s="177">
        <v>43754</v>
      </c>
      <c r="C252" s="177"/>
      <c r="D252" s="178" t="s">
        <v>753</v>
      </c>
      <c r="E252" s="179" t="s">
        <v>568</v>
      </c>
      <c r="F252" s="149">
        <v>300</v>
      </c>
      <c r="G252" s="179"/>
      <c r="H252" s="179">
        <v>382.5</v>
      </c>
      <c r="I252" s="181">
        <v>344</v>
      </c>
      <c r="J252" s="151" t="s">
        <v>794</v>
      </c>
      <c r="K252" s="152">
        <f t="shared" si="102"/>
        <v>82.5</v>
      </c>
      <c r="L252" s="153">
        <f t="shared" si="103"/>
        <v>0.27500000000000002</v>
      </c>
      <c r="M252" s="148" t="s">
        <v>538</v>
      </c>
      <c r="N252" s="154">
        <v>44238</v>
      </c>
      <c r="O252" s="1"/>
      <c r="P252" s="1"/>
      <c r="Q252" s="1"/>
      <c r="R252" s="6" t="s">
        <v>729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152</v>
      </c>
      <c r="B253" s="177">
        <v>43832</v>
      </c>
      <c r="C253" s="177"/>
      <c r="D253" s="178" t="s">
        <v>754</v>
      </c>
      <c r="E253" s="179" t="s">
        <v>568</v>
      </c>
      <c r="F253" s="149">
        <v>495</v>
      </c>
      <c r="G253" s="179"/>
      <c r="H253" s="179">
        <v>595</v>
      </c>
      <c r="I253" s="181">
        <v>590</v>
      </c>
      <c r="J253" s="151" t="s">
        <v>793</v>
      </c>
      <c r="K253" s="152">
        <f t="shared" si="102"/>
        <v>100</v>
      </c>
      <c r="L253" s="153">
        <f t="shared" si="103"/>
        <v>0.20202020202020202</v>
      </c>
      <c r="M253" s="148" t="s">
        <v>538</v>
      </c>
      <c r="N253" s="154">
        <v>44589</v>
      </c>
      <c r="O253" s="1"/>
      <c r="P253" s="1"/>
      <c r="Q253" s="1"/>
      <c r="R253" s="6" t="s">
        <v>729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153</v>
      </c>
      <c r="B254" s="177">
        <v>43966</v>
      </c>
      <c r="C254" s="177"/>
      <c r="D254" s="178" t="s">
        <v>71</v>
      </c>
      <c r="E254" s="179" t="s">
        <v>568</v>
      </c>
      <c r="F254" s="149">
        <v>67.5</v>
      </c>
      <c r="G254" s="179"/>
      <c r="H254" s="179">
        <v>86</v>
      </c>
      <c r="I254" s="181">
        <v>86</v>
      </c>
      <c r="J254" s="151" t="s">
        <v>755</v>
      </c>
      <c r="K254" s="152">
        <f t="shared" ref="K254:K262" si="104">H254-F254</f>
        <v>18.5</v>
      </c>
      <c r="L254" s="153">
        <f t="shared" ref="L254:L262" si="105">K254/F254</f>
        <v>0.27407407407407408</v>
      </c>
      <c r="M254" s="148" t="s">
        <v>538</v>
      </c>
      <c r="N254" s="154">
        <v>44008</v>
      </c>
      <c r="O254" s="1"/>
      <c r="P254" s="1"/>
      <c r="Q254" s="1"/>
      <c r="R254" s="6" t="s">
        <v>729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154</v>
      </c>
      <c r="B255" s="177">
        <v>44035</v>
      </c>
      <c r="C255" s="177"/>
      <c r="D255" s="178" t="s">
        <v>447</v>
      </c>
      <c r="E255" s="179" t="s">
        <v>568</v>
      </c>
      <c r="F255" s="149">
        <v>231</v>
      </c>
      <c r="G255" s="179"/>
      <c r="H255" s="179">
        <v>281</v>
      </c>
      <c r="I255" s="181">
        <v>281</v>
      </c>
      <c r="J255" s="151" t="s">
        <v>626</v>
      </c>
      <c r="K255" s="152">
        <f t="shared" si="104"/>
        <v>50</v>
      </c>
      <c r="L255" s="153">
        <f t="shared" si="105"/>
        <v>0.21645021645021645</v>
      </c>
      <c r="M255" s="148" t="s">
        <v>538</v>
      </c>
      <c r="N255" s="154">
        <v>44358</v>
      </c>
      <c r="O255" s="1"/>
      <c r="P255" s="1"/>
      <c r="Q255" s="1"/>
      <c r="R255" s="6" t="s">
        <v>729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155</v>
      </c>
      <c r="B256" s="177">
        <v>44092</v>
      </c>
      <c r="C256" s="177"/>
      <c r="D256" s="178" t="s">
        <v>387</v>
      </c>
      <c r="E256" s="179" t="s">
        <v>568</v>
      </c>
      <c r="F256" s="179">
        <v>206</v>
      </c>
      <c r="G256" s="179"/>
      <c r="H256" s="179">
        <v>248</v>
      </c>
      <c r="I256" s="181">
        <v>248</v>
      </c>
      <c r="J256" s="151" t="s">
        <v>626</v>
      </c>
      <c r="K256" s="152">
        <f t="shared" si="104"/>
        <v>42</v>
      </c>
      <c r="L256" s="153">
        <f t="shared" si="105"/>
        <v>0.20388349514563106</v>
      </c>
      <c r="M256" s="148" t="s">
        <v>538</v>
      </c>
      <c r="N256" s="154">
        <v>44214</v>
      </c>
      <c r="O256" s="1"/>
      <c r="P256" s="1"/>
      <c r="Q256" s="1"/>
      <c r="R256" s="6" t="s">
        <v>729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156</v>
      </c>
      <c r="B257" s="177">
        <v>44140</v>
      </c>
      <c r="C257" s="177"/>
      <c r="D257" s="178" t="s">
        <v>387</v>
      </c>
      <c r="E257" s="179" t="s">
        <v>568</v>
      </c>
      <c r="F257" s="179">
        <v>182.5</v>
      </c>
      <c r="G257" s="179"/>
      <c r="H257" s="179">
        <v>248</v>
      </c>
      <c r="I257" s="181">
        <v>248</v>
      </c>
      <c r="J257" s="151" t="s">
        <v>626</v>
      </c>
      <c r="K257" s="152">
        <f t="shared" si="104"/>
        <v>65.5</v>
      </c>
      <c r="L257" s="153">
        <f t="shared" si="105"/>
        <v>0.35890410958904112</v>
      </c>
      <c r="M257" s="148" t="s">
        <v>538</v>
      </c>
      <c r="N257" s="154">
        <v>44214</v>
      </c>
      <c r="O257" s="1"/>
      <c r="P257" s="1"/>
      <c r="Q257" s="1"/>
      <c r="R257" s="6" t="s">
        <v>729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157</v>
      </c>
      <c r="B258" s="177">
        <v>44140</v>
      </c>
      <c r="C258" s="177"/>
      <c r="D258" s="178" t="s">
        <v>314</v>
      </c>
      <c r="E258" s="179" t="s">
        <v>568</v>
      </c>
      <c r="F258" s="179">
        <v>247.5</v>
      </c>
      <c r="G258" s="179"/>
      <c r="H258" s="179">
        <v>320</v>
      </c>
      <c r="I258" s="181">
        <v>320</v>
      </c>
      <c r="J258" s="151" t="s">
        <v>626</v>
      </c>
      <c r="K258" s="152">
        <f t="shared" si="104"/>
        <v>72.5</v>
      </c>
      <c r="L258" s="153">
        <f t="shared" si="105"/>
        <v>0.29292929292929293</v>
      </c>
      <c r="M258" s="148" t="s">
        <v>538</v>
      </c>
      <c r="N258" s="154">
        <v>44323</v>
      </c>
      <c r="O258" s="1"/>
      <c r="P258" s="1"/>
      <c r="Q258" s="1"/>
      <c r="R258" s="6" t="s">
        <v>729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158</v>
      </c>
      <c r="B259" s="177">
        <v>44140</v>
      </c>
      <c r="C259" s="177"/>
      <c r="D259" s="178" t="s">
        <v>267</v>
      </c>
      <c r="E259" s="179" t="s">
        <v>568</v>
      </c>
      <c r="F259" s="149">
        <v>925</v>
      </c>
      <c r="G259" s="179"/>
      <c r="H259" s="179">
        <v>1095</v>
      </c>
      <c r="I259" s="181">
        <v>1093</v>
      </c>
      <c r="J259" s="151" t="s">
        <v>756</v>
      </c>
      <c r="K259" s="152">
        <f t="shared" si="104"/>
        <v>170</v>
      </c>
      <c r="L259" s="153">
        <f t="shared" si="105"/>
        <v>0.18378378378378379</v>
      </c>
      <c r="M259" s="148" t="s">
        <v>538</v>
      </c>
      <c r="N259" s="154">
        <v>44201</v>
      </c>
      <c r="O259" s="1"/>
      <c r="P259" s="1"/>
      <c r="Q259" s="1"/>
      <c r="R259" s="6" t="s">
        <v>729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159</v>
      </c>
      <c r="B260" s="177">
        <v>44140</v>
      </c>
      <c r="C260" s="177"/>
      <c r="D260" s="178" t="s">
        <v>330</v>
      </c>
      <c r="E260" s="179" t="s">
        <v>568</v>
      </c>
      <c r="F260" s="149">
        <v>332.5</v>
      </c>
      <c r="G260" s="179"/>
      <c r="H260" s="179">
        <v>393</v>
      </c>
      <c r="I260" s="181">
        <v>406</v>
      </c>
      <c r="J260" s="151" t="s">
        <v>757</v>
      </c>
      <c r="K260" s="152">
        <f t="shared" si="104"/>
        <v>60.5</v>
      </c>
      <c r="L260" s="153">
        <f t="shared" si="105"/>
        <v>0.18195488721804512</v>
      </c>
      <c r="M260" s="148" t="s">
        <v>538</v>
      </c>
      <c r="N260" s="154">
        <v>44256</v>
      </c>
      <c r="O260" s="1"/>
      <c r="P260" s="1"/>
      <c r="Q260" s="1"/>
      <c r="R260" s="6" t="s">
        <v>729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160</v>
      </c>
      <c r="B261" s="177">
        <v>44141</v>
      </c>
      <c r="C261" s="177"/>
      <c r="D261" s="178" t="s">
        <v>447</v>
      </c>
      <c r="E261" s="179" t="s">
        <v>568</v>
      </c>
      <c r="F261" s="149">
        <v>231</v>
      </c>
      <c r="G261" s="179"/>
      <c r="H261" s="179">
        <v>281</v>
      </c>
      <c r="I261" s="181">
        <v>281</v>
      </c>
      <c r="J261" s="151" t="s">
        <v>626</v>
      </c>
      <c r="K261" s="152">
        <f t="shared" si="104"/>
        <v>50</v>
      </c>
      <c r="L261" s="153">
        <f t="shared" si="105"/>
        <v>0.21645021645021645</v>
      </c>
      <c r="M261" s="148" t="s">
        <v>538</v>
      </c>
      <c r="N261" s="154">
        <v>44358</v>
      </c>
      <c r="O261" s="1"/>
      <c r="P261" s="1"/>
      <c r="Q261" s="1"/>
      <c r="R261" s="6" t="s">
        <v>729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161</v>
      </c>
      <c r="B262" s="177">
        <v>44187</v>
      </c>
      <c r="C262" s="177"/>
      <c r="D262" s="178" t="s">
        <v>423</v>
      </c>
      <c r="E262" s="179" t="s">
        <v>568</v>
      </c>
      <c r="F262" s="149">
        <v>190</v>
      </c>
      <c r="G262" s="179"/>
      <c r="H262" s="179">
        <v>239</v>
      </c>
      <c r="I262" s="181">
        <v>239</v>
      </c>
      <c r="J262" s="151" t="s">
        <v>845</v>
      </c>
      <c r="K262" s="152">
        <f t="shared" si="104"/>
        <v>49</v>
      </c>
      <c r="L262" s="153">
        <f t="shared" si="105"/>
        <v>0.25789473684210529</v>
      </c>
      <c r="M262" s="148" t="s">
        <v>538</v>
      </c>
      <c r="N262" s="154">
        <v>44844</v>
      </c>
      <c r="O262" s="1"/>
      <c r="P262" s="1"/>
      <c r="Q262" s="1"/>
      <c r="R262" s="6" t="s">
        <v>729</v>
      </c>
    </row>
    <row r="263" spans="1:26" ht="12.75" customHeight="1">
      <c r="A263" s="176">
        <v>162</v>
      </c>
      <c r="B263" s="177">
        <v>44258</v>
      </c>
      <c r="C263" s="177"/>
      <c r="D263" s="178" t="s">
        <v>754</v>
      </c>
      <c r="E263" s="179" t="s">
        <v>568</v>
      </c>
      <c r="F263" s="149">
        <v>495</v>
      </c>
      <c r="G263" s="179"/>
      <c r="H263" s="179">
        <v>595</v>
      </c>
      <c r="I263" s="181">
        <v>590</v>
      </c>
      <c r="J263" s="151" t="s">
        <v>793</v>
      </c>
      <c r="K263" s="152">
        <f t="shared" ref="K263:K270" si="106">H263-F263</f>
        <v>100</v>
      </c>
      <c r="L263" s="153">
        <f t="shared" ref="L263:L270" si="107">K263/F263</f>
        <v>0.20202020202020202</v>
      </c>
      <c r="M263" s="148" t="s">
        <v>538</v>
      </c>
      <c r="N263" s="154">
        <v>44589</v>
      </c>
      <c r="O263" s="1"/>
      <c r="P263" s="1"/>
      <c r="R263" s="6" t="s">
        <v>729</v>
      </c>
    </row>
    <row r="264" spans="1:26" ht="12.75" customHeight="1">
      <c r="A264" s="176">
        <v>163</v>
      </c>
      <c r="B264" s="177">
        <v>44274</v>
      </c>
      <c r="C264" s="177"/>
      <c r="D264" s="178" t="s">
        <v>330</v>
      </c>
      <c r="E264" s="179" t="s">
        <v>568</v>
      </c>
      <c r="F264" s="149">
        <v>355</v>
      </c>
      <c r="G264" s="179"/>
      <c r="H264" s="179">
        <v>422.5</v>
      </c>
      <c r="I264" s="181">
        <v>420</v>
      </c>
      <c r="J264" s="151" t="s">
        <v>758</v>
      </c>
      <c r="K264" s="152">
        <f t="shared" si="106"/>
        <v>67.5</v>
      </c>
      <c r="L264" s="153">
        <f t="shared" si="107"/>
        <v>0.19014084507042253</v>
      </c>
      <c r="M264" s="148" t="s">
        <v>538</v>
      </c>
      <c r="N264" s="154">
        <v>44361</v>
      </c>
      <c r="O264" s="1"/>
      <c r="R264" s="194" t="s">
        <v>729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164</v>
      </c>
      <c r="B265" s="177">
        <v>44295</v>
      </c>
      <c r="C265" s="177"/>
      <c r="D265" s="178" t="s">
        <v>759</v>
      </c>
      <c r="E265" s="179" t="s">
        <v>568</v>
      </c>
      <c r="F265" s="149">
        <v>555</v>
      </c>
      <c r="G265" s="179"/>
      <c r="H265" s="179">
        <v>663</v>
      </c>
      <c r="I265" s="181">
        <v>663</v>
      </c>
      <c r="J265" s="151" t="s">
        <v>760</v>
      </c>
      <c r="K265" s="152">
        <f t="shared" si="106"/>
        <v>108</v>
      </c>
      <c r="L265" s="153">
        <f t="shared" si="107"/>
        <v>0.19459459459459461</v>
      </c>
      <c r="M265" s="148" t="s">
        <v>538</v>
      </c>
      <c r="N265" s="154">
        <v>44321</v>
      </c>
      <c r="O265" s="1"/>
      <c r="P265" s="1"/>
      <c r="Q265" s="1"/>
      <c r="R265" s="194" t="s">
        <v>729</v>
      </c>
    </row>
    <row r="266" spans="1:26" ht="12.75" customHeight="1">
      <c r="A266" s="176">
        <v>165</v>
      </c>
      <c r="B266" s="177">
        <v>44308</v>
      </c>
      <c r="C266" s="177"/>
      <c r="D266" s="178" t="s">
        <v>358</v>
      </c>
      <c r="E266" s="179" t="s">
        <v>568</v>
      </c>
      <c r="F266" s="149">
        <v>126.5</v>
      </c>
      <c r="G266" s="179"/>
      <c r="H266" s="179">
        <v>155</v>
      </c>
      <c r="I266" s="181">
        <v>155</v>
      </c>
      <c r="J266" s="151" t="s">
        <v>626</v>
      </c>
      <c r="K266" s="152">
        <f t="shared" si="106"/>
        <v>28.5</v>
      </c>
      <c r="L266" s="153">
        <f t="shared" si="107"/>
        <v>0.22529644268774704</v>
      </c>
      <c r="M266" s="148" t="s">
        <v>538</v>
      </c>
      <c r="N266" s="154">
        <v>44362</v>
      </c>
      <c r="O266" s="1"/>
      <c r="R266" s="194" t="s">
        <v>729</v>
      </c>
    </row>
    <row r="267" spans="1:26" ht="12.75" customHeight="1">
      <c r="A267" s="220">
        <v>166</v>
      </c>
      <c r="B267" s="221">
        <v>44368</v>
      </c>
      <c r="C267" s="221"/>
      <c r="D267" s="222" t="s">
        <v>375</v>
      </c>
      <c r="E267" s="223" t="s">
        <v>568</v>
      </c>
      <c r="F267" s="224">
        <v>287.5</v>
      </c>
      <c r="G267" s="223"/>
      <c r="H267" s="223">
        <v>245</v>
      </c>
      <c r="I267" s="225">
        <v>344</v>
      </c>
      <c r="J267" s="161" t="s">
        <v>789</v>
      </c>
      <c r="K267" s="162">
        <f t="shared" si="106"/>
        <v>-42.5</v>
      </c>
      <c r="L267" s="163">
        <f t="shared" si="107"/>
        <v>-0.14782608695652175</v>
      </c>
      <c r="M267" s="159" t="s">
        <v>550</v>
      </c>
      <c r="N267" s="156">
        <v>44508</v>
      </c>
      <c r="O267" s="1"/>
      <c r="R267" s="194" t="s">
        <v>729</v>
      </c>
    </row>
    <row r="268" spans="1:26" ht="12.75" customHeight="1">
      <c r="A268" s="176">
        <v>167</v>
      </c>
      <c r="B268" s="177">
        <v>44368</v>
      </c>
      <c r="C268" s="177"/>
      <c r="D268" s="178" t="s">
        <v>447</v>
      </c>
      <c r="E268" s="179" t="s">
        <v>568</v>
      </c>
      <c r="F268" s="149">
        <v>241</v>
      </c>
      <c r="G268" s="179"/>
      <c r="H268" s="179">
        <v>298</v>
      </c>
      <c r="I268" s="181">
        <v>320</v>
      </c>
      <c r="J268" s="151" t="s">
        <v>626</v>
      </c>
      <c r="K268" s="152">
        <f t="shared" si="106"/>
        <v>57</v>
      </c>
      <c r="L268" s="153">
        <f t="shared" si="107"/>
        <v>0.23651452282157676</v>
      </c>
      <c r="M268" s="148" t="s">
        <v>538</v>
      </c>
      <c r="N268" s="154">
        <v>44802</v>
      </c>
      <c r="O268" s="41"/>
      <c r="R268" s="194" t="s">
        <v>729</v>
      </c>
    </row>
    <row r="269" spans="1:26" ht="12.75" customHeight="1">
      <c r="A269" s="176">
        <v>168</v>
      </c>
      <c r="B269" s="177">
        <v>44406</v>
      </c>
      <c r="C269" s="177"/>
      <c r="D269" s="178" t="s">
        <v>358</v>
      </c>
      <c r="E269" s="179" t="s">
        <v>568</v>
      </c>
      <c r="F269" s="149">
        <v>162.5</v>
      </c>
      <c r="G269" s="179"/>
      <c r="H269" s="179">
        <v>200</v>
      </c>
      <c r="I269" s="181">
        <v>200</v>
      </c>
      <c r="J269" s="151" t="s">
        <v>626</v>
      </c>
      <c r="K269" s="152">
        <f t="shared" si="106"/>
        <v>37.5</v>
      </c>
      <c r="L269" s="153">
        <f t="shared" si="107"/>
        <v>0.23076923076923078</v>
      </c>
      <c r="M269" s="148" t="s">
        <v>538</v>
      </c>
      <c r="N269" s="154">
        <v>44802</v>
      </c>
      <c r="O269" s="1"/>
      <c r="R269" s="194" t="s">
        <v>729</v>
      </c>
    </row>
    <row r="270" spans="1:26" ht="12.75" customHeight="1">
      <c r="A270" s="176">
        <v>169</v>
      </c>
      <c r="B270" s="177">
        <v>44462</v>
      </c>
      <c r="C270" s="177"/>
      <c r="D270" s="178" t="s">
        <v>765</v>
      </c>
      <c r="E270" s="179" t="s">
        <v>568</v>
      </c>
      <c r="F270" s="149">
        <v>1235</v>
      </c>
      <c r="G270" s="179"/>
      <c r="H270" s="179">
        <v>1505</v>
      </c>
      <c r="I270" s="181">
        <v>1500</v>
      </c>
      <c r="J270" s="151" t="s">
        <v>626</v>
      </c>
      <c r="K270" s="152">
        <f t="shared" si="106"/>
        <v>270</v>
      </c>
      <c r="L270" s="153">
        <f t="shared" si="107"/>
        <v>0.21862348178137653</v>
      </c>
      <c r="M270" s="148" t="s">
        <v>538</v>
      </c>
      <c r="N270" s="154">
        <v>44564</v>
      </c>
      <c r="O270" s="1"/>
      <c r="R270" s="194" t="s">
        <v>729</v>
      </c>
    </row>
    <row r="271" spans="1:26" ht="12.75" customHeight="1">
      <c r="A271" s="206">
        <v>170</v>
      </c>
      <c r="B271" s="207">
        <v>44480</v>
      </c>
      <c r="C271" s="207"/>
      <c r="D271" s="208" t="s">
        <v>767</v>
      </c>
      <c r="E271" s="209" t="s">
        <v>568</v>
      </c>
      <c r="F271" s="54">
        <v>58.75</v>
      </c>
      <c r="G271" s="209"/>
      <c r="H271" s="209"/>
      <c r="I271" s="54">
        <v>72.5</v>
      </c>
      <c r="J271" s="210" t="s">
        <v>541</v>
      </c>
      <c r="K271" s="206"/>
      <c r="L271" s="207"/>
      <c r="M271" s="207"/>
      <c r="N271" s="208"/>
      <c r="O271" s="41"/>
      <c r="R271" s="194" t="s">
        <v>729</v>
      </c>
    </row>
    <row r="272" spans="1:26" ht="12.75" customHeight="1">
      <c r="A272" s="211">
        <v>171</v>
      </c>
      <c r="B272" s="212">
        <v>44481</v>
      </c>
      <c r="C272" s="212"/>
      <c r="D272" s="213" t="s">
        <v>256</v>
      </c>
      <c r="E272" s="214" t="s">
        <v>568</v>
      </c>
      <c r="F272" s="215" t="s">
        <v>769</v>
      </c>
      <c r="G272" s="214"/>
      <c r="H272" s="214"/>
      <c r="I272" s="214">
        <v>380</v>
      </c>
      <c r="J272" s="216" t="s">
        <v>541</v>
      </c>
      <c r="K272" s="211"/>
      <c r="L272" s="212"/>
      <c r="M272" s="212"/>
      <c r="N272" s="213"/>
      <c r="O272" s="41"/>
      <c r="R272" s="194" t="s">
        <v>729</v>
      </c>
    </row>
    <row r="273" spans="1:18" ht="12.75" customHeight="1">
      <c r="A273" s="176">
        <v>172</v>
      </c>
      <c r="B273" s="177">
        <v>44481</v>
      </c>
      <c r="C273" s="177"/>
      <c r="D273" s="178" t="s">
        <v>382</v>
      </c>
      <c r="E273" s="179" t="s">
        <v>568</v>
      </c>
      <c r="F273" s="149">
        <v>45.5</v>
      </c>
      <c r="G273" s="179"/>
      <c r="H273" s="179">
        <v>56.5</v>
      </c>
      <c r="I273" s="181">
        <v>56</v>
      </c>
      <c r="J273" s="151" t="s">
        <v>875</v>
      </c>
      <c r="K273" s="152">
        <f>H273-F273</f>
        <v>11</v>
      </c>
      <c r="L273" s="153">
        <f>K273/F273</f>
        <v>0.24175824175824176</v>
      </c>
      <c r="M273" s="148" t="s">
        <v>538</v>
      </c>
      <c r="N273" s="154">
        <v>44881</v>
      </c>
      <c r="O273" s="41"/>
      <c r="R273" s="194"/>
    </row>
    <row r="274" spans="1:18" ht="12.75" customHeight="1">
      <c r="A274" s="176">
        <v>173</v>
      </c>
      <c r="B274" s="177">
        <v>44551</v>
      </c>
      <c r="C274" s="177"/>
      <c r="D274" s="178" t="s">
        <v>118</v>
      </c>
      <c r="E274" s="179" t="s">
        <v>568</v>
      </c>
      <c r="F274" s="149">
        <v>2300</v>
      </c>
      <c r="G274" s="179"/>
      <c r="H274" s="179">
        <f>(2820+2200)/2</f>
        <v>2510</v>
      </c>
      <c r="I274" s="181">
        <v>3000</v>
      </c>
      <c r="J274" s="151" t="s">
        <v>801</v>
      </c>
      <c r="K274" s="152">
        <f>H274-F274</f>
        <v>210</v>
      </c>
      <c r="L274" s="153">
        <f>K274/F274</f>
        <v>9.1304347826086957E-2</v>
      </c>
      <c r="M274" s="148" t="s">
        <v>538</v>
      </c>
      <c r="N274" s="154">
        <v>44649</v>
      </c>
      <c r="O274" s="1"/>
      <c r="R274" s="194"/>
    </row>
    <row r="275" spans="1:18" ht="12.75" customHeight="1">
      <c r="A275" s="217">
        <v>174</v>
      </c>
      <c r="B275" s="212">
        <v>44606</v>
      </c>
      <c r="C275" s="217"/>
      <c r="D275" s="217" t="s">
        <v>402</v>
      </c>
      <c r="E275" s="214" t="s">
        <v>568</v>
      </c>
      <c r="F275" s="214" t="s">
        <v>796</v>
      </c>
      <c r="G275" s="214"/>
      <c r="H275" s="214"/>
      <c r="I275" s="214">
        <v>764</v>
      </c>
      <c r="J275" s="214" t="s">
        <v>541</v>
      </c>
      <c r="K275" s="214"/>
      <c r="L275" s="214"/>
      <c r="M275" s="214"/>
      <c r="N275" s="217"/>
      <c r="O275" s="41"/>
      <c r="R275" s="194"/>
    </row>
    <row r="276" spans="1:18" ht="12.75" customHeight="1">
      <c r="A276" s="176">
        <v>175</v>
      </c>
      <c r="B276" s="177">
        <v>44613</v>
      </c>
      <c r="C276" s="177"/>
      <c r="D276" s="178" t="s">
        <v>765</v>
      </c>
      <c r="E276" s="179" t="s">
        <v>568</v>
      </c>
      <c r="F276" s="149">
        <v>1255</v>
      </c>
      <c r="G276" s="179"/>
      <c r="H276" s="179">
        <v>1515</v>
      </c>
      <c r="I276" s="181">
        <v>1510</v>
      </c>
      <c r="J276" s="151" t="s">
        <v>626</v>
      </c>
      <c r="K276" s="152">
        <f>H276-F276</f>
        <v>260</v>
      </c>
      <c r="L276" s="153">
        <f>K276/F276</f>
        <v>0.20717131474103587</v>
      </c>
      <c r="M276" s="148" t="s">
        <v>538</v>
      </c>
      <c r="N276" s="154">
        <v>44834</v>
      </c>
      <c r="O276" s="41"/>
      <c r="R276" s="194"/>
    </row>
    <row r="277" spans="1:18" ht="12.75" customHeight="1">
      <c r="A277">
        <v>176</v>
      </c>
      <c r="B277" s="212">
        <v>44670</v>
      </c>
      <c r="C277" s="212"/>
      <c r="D277" s="217" t="s">
        <v>503</v>
      </c>
      <c r="E277" s="243" t="s">
        <v>568</v>
      </c>
      <c r="F277" s="214" t="s">
        <v>803</v>
      </c>
      <c r="G277" s="214"/>
      <c r="H277" s="214"/>
      <c r="I277" s="214">
        <v>553</v>
      </c>
      <c r="J277" s="214" t="s">
        <v>541</v>
      </c>
      <c r="K277" s="214"/>
      <c r="L277" s="214"/>
      <c r="M277" s="214"/>
      <c r="N277" s="214"/>
      <c r="O277" s="41"/>
      <c r="R277" s="194"/>
    </row>
    <row r="278" spans="1:18" ht="12.75" customHeight="1">
      <c r="A278" s="176">
        <v>177</v>
      </c>
      <c r="B278" s="177">
        <v>44746</v>
      </c>
      <c r="C278" s="177"/>
      <c r="D278" s="178" t="s">
        <v>837</v>
      </c>
      <c r="E278" s="179" t="s">
        <v>568</v>
      </c>
      <c r="F278" s="149">
        <v>207.5</v>
      </c>
      <c r="G278" s="179"/>
      <c r="H278" s="179">
        <v>254</v>
      </c>
      <c r="I278" s="181">
        <v>254</v>
      </c>
      <c r="J278" s="151" t="s">
        <v>626</v>
      </c>
      <c r="K278" s="152">
        <f>H278-F278</f>
        <v>46.5</v>
      </c>
      <c r="L278" s="153">
        <f>K278/F278</f>
        <v>0.22409638554216868</v>
      </c>
      <c r="M278" s="148" t="s">
        <v>538</v>
      </c>
      <c r="N278" s="154">
        <v>44792</v>
      </c>
      <c r="O278" s="1"/>
      <c r="R278" s="194"/>
    </row>
    <row r="279" spans="1:18" ht="12.75" customHeight="1">
      <c r="A279" s="176">
        <v>178</v>
      </c>
      <c r="B279" s="177">
        <v>44775</v>
      </c>
      <c r="C279" s="177"/>
      <c r="D279" s="178" t="s">
        <v>449</v>
      </c>
      <c r="E279" s="179" t="s">
        <v>568</v>
      </c>
      <c r="F279" s="149">
        <v>31.25</v>
      </c>
      <c r="G279" s="179"/>
      <c r="H279" s="179">
        <v>38.75</v>
      </c>
      <c r="I279" s="181">
        <v>38</v>
      </c>
      <c r="J279" s="151" t="s">
        <v>626</v>
      </c>
      <c r="K279" s="152">
        <f t="shared" ref="K279" si="108">H279-F279</f>
        <v>7.5</v>
      </c>
      <c r="L279" s="153">
        <f t="shared" ref="L279" si="109">K279/F279</f>
        <v>0.24</v>
      </c>
      <c r="M279" s="148" t="s">
        <v>538</v>
      </c>
      <c r="N279" s="154">
        <v>44844</v>
      </c>
      <c r="O279" s="41"/>
      <c r="R279" s="54"/>
    </row>
    <row r="280" spans="1:18" ht="12.75" customHeight="1">
      <c r="A280" s="211">
        <v>179</v>
      </c>
      <c r="B280" s="212">
        <v>44841</v>
      </c>
      <c r="C280" s="217"/>
      <c r="D280" s="217" t="s">
        <v>843</v>
      </c>
      <c r="E280" s="243" t="s">
        <v>568</v>
      </c>
      <c r="F280" s="214" t="s">
        <v>844</v>
      </c>
      <c r="G280" s="214"/>
      <c r="H280" s="214"/>
      <c r="I280" s="214">
        <v>840</v>
      </c>
      <c r="J280" s="214" t="s">
        <v>541</v>
      </c>
      <c r="K280" s="214"/>
      <c r="L280" s="214"/>
      <c r="M280" s="214"/>
      <c r="N280" s="214"/>
      <c r="O280" s="41"/>
      <c r="Q280" s="197"/>
      <c r="R280" s="54"/>
    </row>
    <row r="281" spans="1:18" ht="12.75" customHeight="1">
      <c r="A281" s="211">
        <v>180</v>
      </c>
      <c r="B281" s="212">
        <v>44844</v>
      </c>
      <c r="C281" s="217"/>
      <c r="D281" s="217" t="s">
        <v>404</v>
      </c>
      <c r="E281" s="243" t="s">
        <v>568</v>
      </c>
      <c r="F281" s="214" t="s">
        <v>846</v>
      </c>
      <c r="G281" s="214"/>
      <c r="H281" s="214"/>
      <c r="I281" s="214">
        <v>291</v>
      </c>
      <c r="J281" s="214" t="s">
        <v>541</v>
      </c>
      <c r="K281" s="214"/>
      <c r="L281" s="214"/>
      <c r="M281" s="214"/>
      <c r="N281" s="214"/>
      <c r="O281" s="41"/>
      <c r="Q281" s="197"/>
      <c r="R281" s="54"/>
    </row>
    <row r="282" spans="1:18" ht="12.75" customHeight="1">
      <c r="A282" s="211">
        <v>181</v>
      </c>
      <c r="B282" s="212">
        <v>44845</v>
      </c>
      <c r="C282" s="217"/>
      <c r="D282" s="217" t="s">
        <v>402</v>
      </c>
      <c r="E282" s="243" t="s">
        <v>568</v>
      </c>
      <c r="F282" s="214" t="s">
        <v>874</v>
      </c>
      <c r="G282" s="214"/>
      <c r="H282" s="214"/>
      <c r="I282" s="214">
        <v>765</v>
      </c>
      <c r="J282" s="214" t="s">
        <v>541</v>
      </c>
      <c r="K282" s="214"/>
      <c r="L282" s="214"/>
      <c r="M282" s="214"/>
      <c r="N282" s="214"/>
      <c r="O282" s="41"/>
      <c r="Q282" s="197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B285" s="195" t="s">
        <v>761</v>
      </c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196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A290" s="196"/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A291" s="53"/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</sheetData>
  <autoFilter ref="R1:R287" xr:uid="{00000000-0009-0000-0000-000005000000}"/>
  <mergeCells count="3">
    <mergeCell ref="J84:J85"/>
    <mergeCell ref="A84:A85"/>
    <mergeCell ref="B84:B85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2023-01-17T18:20:01Z</dcterms:modified>
</cp:coreProperties>
</file>