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1EEDBB26-D95B-476F-BA98-61EAD14AA5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F&amp;O)'!$R$1:$R$285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5" i="6" l="1"/>
  <c r="M25" i="6" s="1"/>
  <c r="K25" i="6"/>
  <c r="L46" i="6"/>
  <c r="K46" i="6"/>
  <c r="L45" i="6"/>
  <c r="M45" i="6" s="1"/>
  <c r="K45" i="6"/>
  <c r="L39" i="6"/>
  <c r="K39" i="6"/>
  <c r="M39" i="6" s="1"/>
  <c r="M46" i="6" l="1"/>
  <c r="K81" i="6"/>
  <c r="M81" i="6" s="1"/>
  <c r="K80" i="6" l="1"/>
  <c r="M80" i="6" s="1"/>
  <c r="K77" i="6"/>
  <c r="M77" i="6" s="1"/>
  <c r="L90" i="6"/>
  <c r="K90" i="6"/>
  <c r="M90" i="6" s="1"/>
  <c r="L27" i="6"/>
  <c r="K27" i="6"/>
  <c r="M27" i="6" l="1"/>
  <c r="K79" i="6"/>
  <c r="M79" i="6" s="1"/>
  <c r="K76" i="6"/>
  <c r="M76" i="6" s="1"/>
  <c r="L59" i="6" l="1"/>
  <c r="K59" i="6"/>
  <c r="K78" i="6"/>
  <c r="M78" i="6" s="1"/>
  <c r="M59" i="6" l="1"/>
  <c r="L41" i="6"/>
  <c r="K41" i="6"/>
  <c r="L38" i="6"/>
  <c r="K38" i="6"/>
  <c r="L42" i="6"/>
  <c r="K42" i="6"/>
  <c r="L23" i="6"/>
  <c r="K23" i="6"/>
  <c r="K75" i="6"/>
  <c r="M75" i="6" s="1"/>
  <c r="L60" i="6"/>
  <c r="K60" i="6"/>
  <c r="L21" i="6"/>
  <c r="K21" i="6"/>
  <c r="K74" i="6"/>
  <c r="M74" i="6" s="1"/>
  <c r="L58" i="6"/>
  <c r="K58" i="6"/>
  <c r="K72" i="6"/>
  <c r="M72" i="6" s="1"/>
  <c r="L40" i="6"/>
  <c r="K40" i="6"/>
  <c r="M40" i="6" l="1"/>
  <c r="M23" i="6"/>
  <c r="M60" i="6"/>
  <c r="M38" i="6"/>
  <c r="M42" i="6"/>
  <c r="M41" i="6"/>
  <c r="M21" i="6"/>
  <c r="M58" i="6"/>
  <c r="K73" i="6"/>
  <c r="M73" i="6" s="1"/>
  <c r="L57" i="6"/>
  <c r="K57" i="6"/>
  <c r="M57" i="6" l="1"/>
  <c r="K71" i="6"/>
  <c r="M71" i="6" s="1"/>
  <c r="L16" i="6"/>
  <c r="K16" i="6"/>
  <c r="M16" i="6" s="1"/>
  <c r="L20" i="6"/>
  <c r="K20" i="6"/>
  <c r="M20" i="6" s="1"/>
  <c r="K70" i="6"/>
  <c r="M70" i="6" s="1"/>
  <c r="L15" i="6"/>
  <c r="K15" i="6"/>
  <c r="L19" i="6"/>
  <c r="K19" i="6"/>
  <c r="K69" i="6"/>
  <c r="M69" i="6" s="1"/>
  <c r="L56" i="6"/>
  <c r="K56" i="6"/>
  <c r="L55" i="6"/>
  <c r="K55" i="6"/>
  <c r="L17" i="6"/>
  <c r="K17" i="6"/>
  <c r="M15" i="6" l="1"/>
  <c r="M55" i="6"/>
  <c r="M19" i="6"/>
  <c r="M56" i="6"/>
  <c r="M17" i="6"/>
  <c r="L18" i="6"/>
  <c r="K18" i="6"/>
  <c r="M18" i="6" l="1"/>
  <c r="K277" i="6" l="1"/>
  <c r="L277" i="6" s="1"/>
  <c r="K260" i="6" l="1"/>
  <c r="L260" i="6" s="1"/>
  <c r="K274" i="6" l="1"/>
  <c r="L274" i="6" s="1"/>
  <c r="L11" i="6" l="1"/>
  <c r="K11" i="6"/>
  <c r="M11" i="6" l="1"/>
  <c r="K266" i="6" l="1"/>
  <c r="L266" i="6" s="1"/>
  <c r="K276" i="6" l="1"/>
  <c r="L276" i="6" s="1"/>
  <c r="H272" i="6" l="1"/>
  <c r="K272" i="6" l="1"/>
  <c r="L272" i="6" s="1"/>
  <c r="K261" i="6"/>
  <c r="L261" i="6" s="1"/>
  <c r="K251" i="6"/>
  <c r="L251" i="6" s="1"/>
  <c r="K267" i="6" l="1"/>
  <c r="L267" i="6" s="1"/>
  <c r="K268" i="6" l="1"/>
  <c r="L268" i="6" s="1"/>
  <c r="K265" i="6" l="1"/>
  <c r="L265" i="6" s="1"/>
  <c r="K244" i="6"/>
  <c r="L244" i="6" s="1"/>
  <c r="K264" i="6"/>
  <c r="L264" i="6" s="1"/>
  <c r="K263" i="6"/>
  <c r="L263" i="6" s="1"/>
  <c r="K262" i="6"/>
  <c r="L262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3" i="6"/>
  <c r="L243" i="6" s="1"/>
  <c r="K242" i="6"/>
  <c r="L242" i="6" s="1"/>
  <c r="K241" i="6"/>
  <c r="L241" i="6" s="1"/>
  <c r="F240" i="6"/>
  <c r="K240" i="6" s="1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F234" i="6"/>
  <c r="K234" i="6" s="1"/>
  <c r="L234" i="6" s="1"/>
  <c r="F233" i="6"/>
  <c r="K233" i="6" s="1"/>
  <c r="L233" i="6" s="1"/>
  <c r="K232" i="6"/>
  <c r="L232" i="6" s="1"/>
  <c r="F231" i="6"/>
  <c r="K231" i="6" s="1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5" i="6"/>
  <c r="L215" i="6" s="1"/>
  <c r="K213" i="6"/>
  <c r="L213" i="6" s="1"/>
  <c r="K212" i="6"/>
  <c r="L212" i="6" s="1"/>
  <c r="F211" i="6"/>
  <c r="K211" i="6" s="1"/>
  <c r="L211" i="6" s="1"/>
  <c r="K210" i="6"/>
  <c r="L210" i="6" s="1"/>
  <c r="K207" i="6"/>
  <c r="L207" i="6" s="1"/>
  <c r="K206" i="6"/>
  <c r="L206" i="6" s="1"/>
  <c r="K205" i="6"/>
  <c r="L205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5" i="6"/>
  <c r="L185" i="6" s="1"/>
  <c r="K183" i="6"/>
  <c r="L183" i="6" s="1"/>
  <c r="K181" i="6"/>
  <c r="L181" i="6" s="1"/>
  <c r="K179" i="6"/>
  <c r="L179" i="6" s="1"/>
  <c r="K178" i="6"/>
  <c r="L178" i="6" s="1"/>
  <c r="K177" i="6"/>
  <c r="L177" i="6" s="1"/>
  <c r="K175" i="6"/>
  <c r="L175" i="6" s="1"/>
  <c r="K174" i="6"/>
  <c r="L174" i="6" s="1"/>
  <c r="K173" i="6"/>
  <c r="L173" i="6" s="1"/>
  <c r="K172" i="6"/>
  <c r="K171" i="6"/>
  <c r="L171" i="6" s="1"/>
  <c r="K170" i="6"/>
  <c r="L170" i="6" s="1"/>
  <c r="K168" i="6"/>
  <c r="L168" i="6" s="1"/>
  <c r="K167" i="6"/>
  <c r="L167" i="6" s="1"/>
  <c r="K166" i="6"/>
  <c r="L166" i="6" s="1"/>
  <c r="K165" i="6"/>
  <c r="L165" i="6" s="1"/>
  <c r="K164" i="6"/>
  <c r="L164" i="6" s="1"/>
  <c r="F163" i="6"/>
  <c r="K163" i="6" s="1"/>
  <c r="L163" i="6" s="1"/>
  <c r="H162" i="6"/>
  <c r="K162" i="6" s="1"/>
  <c r="L162" i="6" s="1"/>
  <c r="K159" i="6"/>
  <c r="L159" i="6" s="1"/>
  <c r="K158" i="6"/>
  <c r="L158" i="6" s="1"/>
  <c r="K157" i="6"/>
  <c r="L157" i="6" s="1"/>
  <c r="K156" i="6"/>
  <c r="L156" i="6" s="1"/>
  <c r="K155" i="6"/>
  <c r="L155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H128" i="6"/>
  <c r="K128" i="6" s="1"/>
  <c r="L128" i="6" s="1"/>
  <c r="F127" i="6"/>
  <c r="K127" i="6" s="1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<sst xmlns="http://schemas.openxmlformats.org/spreadsheetml/2006/main" count="2829" uniqueCount="1107">
  <si>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</si>
  <si>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</si>
  <si>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</si>
  <si>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</si>
  <si>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</si>
  <si>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</si>
  <si>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</si>
  <si>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</si>
  <si>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</si>
  <si>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</si>
  <si>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</si>
  <si>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</si>
  <si>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</si>
  <si>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</si>
  <si>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</si>
  <si>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</si>
  <si>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</si>
  <si>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</si>
  <si>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</si>
  <si>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</si>
  <si>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</si>
  <si>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</si>
  <si>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</si>
  <si>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</si>
  <si>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</si>
  <si>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</si>
  <si>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</si>
  <si>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</si>
  <si>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</si>
  <si>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</si>
  <si>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</si>
  <si>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</si>
  <si>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</si>
  <si>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</si>
  <si>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</si>
  <si>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</si>
  <si>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</si>
  <si>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</si>
  <si>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</si>
  <si>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</si>
  <si>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</si>
  <si>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</si>
  <si>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</si>
  <si>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</si>
  <si>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</si>
  <si>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</si>
  <si>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</si>
  <si>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</si>
  <si>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</si>
  <si>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</si>
  <si>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</si>
  <si>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</si>
  <si>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</si>
  <si>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</si>
  <si>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</si>
  <si>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</si>
  <si>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</si>
  <si>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</si>
  <si>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</si>
  <si>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</si>
  <si>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</si>
  <si>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</si>
  <si>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</si>
  <si>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</si>
  <si>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</si>
  <si>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</si>
  <si>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</si>
  <si>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</si>
  <si>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</si>
  <si>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</si>
  <si>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</si>
  <si>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</si>
  <si>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</si>
  <si>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</si>
  <si>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</si>
  <si>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</si>
  <si>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</si>
  <si>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</si>
  <si>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</si>
  <si>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</si>
  <si>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</si>
  <si>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</si>
  <si>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</si>
  <si>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</si>
  <si>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</si>
  <si>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</si>
  <si>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</si>
  <si>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</si>
  <si>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</si>
  <si>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</si>
  <si>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</si>
  <si>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</si>
  <si>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</si>
  <si>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</si>
  <si>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</si>
  <si>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</si>
  <si>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</si>
  <si>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</si>
  <si>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</si>
  <si>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</si>
  <si>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</si>
  <si>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</si>
  <si>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</si>
  <si>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</si>
  <si>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</si>
  <si>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</si>
  <si>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</si>
  <si>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</si>
  <si>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</si>
  <si>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</si>
  <si>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</si>
  <si>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</si>
  <si>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</si>
  <si>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</si>
  <si>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</si>
  <si>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</si>
  <si>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</si>
  <si>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</si>
  <si>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</si>
  <si>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</si>
  <si>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</si>
  <si>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</si>
  <si>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</si>
  <si>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</si>
  <si>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</si>
  <si>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</si>
  <si>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</si>
  <si>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</si>
  <si>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</si>
  <si>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</si>
  <si>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</si>
  <si>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</si>
  <si>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</si>
  <si>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</si>
  <si>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</si>
  <si>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</si>
  <si>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</si>
  <si>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</si>
  <si>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</si>
  <si>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</si>
  <si>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</si>
  <si>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</si>
  <si>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</si>
  <si>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</si>
  <si>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</si>
  <si>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</si>
  <si>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</si>
  <si>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</si>
  <si>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</si>
  <si>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</si>
  <si>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</si>
  <si>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</si>
  <si>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</si>
  <si>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</si>
  <si>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</si>
  <si>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</si>
  <si>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</si>
  <si>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</si>
  <si>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</si>
  <si>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</si>
  <si>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</si>
  <si>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</si>
  <si>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</si>
  <si>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</si>
  <si>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</si>
  <si>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</si>
  <si>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</si>
  <si>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</si>
  <si>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</si>
  <si>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</si>
  <si>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</si>
  <si>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</si>
  <si>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</si>
  <si>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</si>
  <si>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</si>
  <si>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</si>
  <si>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</si>
  <si>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</si>
  <si>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</si>
  <si>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</si>
  <si>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</si>
  <si>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</si>
  <si>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</si>
  <si>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</si>
  <si>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</si>
  <si>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</si>
  <si>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</si>
  <si>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</si>
  <si>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</si>
  <si>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</si>
  <si>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</si>
  <si>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</si>
  <si>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</si>
  <si>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</si>
  <si>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</si>
  <si>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</si>
  <si>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</si>
  <si>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</si>
  <si>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</si>
  <si>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</si>
  <si>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</si>
  <si>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</si>
  <si>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</si>
  <si>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</si>
  <si>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</si>
  <si>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</si>
  <si>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</si>
  <si>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</si>
  <si>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</si>
  <si>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</si>
  <si>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</si>
  <si>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</si>
  <si>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</si>
  <si>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</si>
  <si>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</si>
  <si>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</si>
  <si>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</si>
  <si>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</si>
  <si>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</si>
  <si>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</si>
  <si>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</si>
  <si>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</si>
  <si>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</si>
  <si>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</si>
  <si>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</si>
  <si>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</si>
  <si>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</si>
  <si>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</si>
  <si>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</si>
  <si>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</si>
  <si>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</si>
  <si>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</si>
  <si>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</si>
  <si>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</si>
  <si>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</si>
  <si>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</si>
  <si>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</si>
  <si>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</si>
  <si>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</si>
  <si>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</si>
  <si>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</si>
  <si>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</si>
  <si>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</si>
  <si>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</si>
  <si>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</si>
  <si>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</si>
  <si>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</si>
  <si>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</si>
  <si>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</si>
  <si>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</si>
  <si>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</si>
  <si>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</si>
  <si>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</si>
  <si>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</si>
  <si>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</si>
  <si>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</si>
  <si>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</si>
  <si>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</si>
  <si>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</si>
  <si>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</si>
  <si>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</si>
  <si>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</si>
  <si>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</si>
  <si>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</si>
  <si>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</si>
  <si>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</si>
  <si>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</si>
  <si>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</si>
  <si>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</si>
  <si>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</si>
  <si>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</si>
  <si>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</si>
  <si>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</si>
  <si>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</si>
  <si>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</si>
  <si>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</si>
  <si>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</si>
  <si>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</si>
  <si>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</si>
  <si>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</si>
  <si>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</si>
  <si>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</si>
  <si>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</si>
  <si>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</si>
  <si>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</si>
  <si>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</si>
  <si>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</si>
  <si>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</si>
  <si>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</si>
  <si>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</si>
  <si>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</si>
  <si>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</si>
  <si>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</si>
  <si>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</si>
  <si>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</si>
  <si>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</si>
  <si>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</si>
  <si>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</si>
  <si>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</si>
  <si>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</si>
  <si>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</si>
  <si>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</si>
  <si>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</si>
  <si>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</si>
  <si>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</si>
  <si>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</si>
  <si>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</si>
  <si>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</si>
  <si>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</si>
  <si>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</si>
  <si>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</si>
  <si>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</si>
  <si>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</si>
  <si>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</si>
  <si>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</si>
  <si>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</si>
  <si>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</si>
  <si>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</si>
  <si>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</si>
  <si>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</si>
  <si>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</si>
  <si>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</si>
  <si>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</si>
  <si>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</si>
  <si>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</si>
  <si>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</si>
  <si>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</si>
  <si>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</si>
  <si>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</si>
  <si>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</si>
  <si>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</si>
  <si>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</si>
  <si>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</si>
  <si>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</si>
  <si>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</si>
  <si>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</si>
  <si>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</si>
  <si>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</si>
  <si>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</si>
  <si>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</si>
  <si>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</si>
  <si>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</si>
  <si>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</si>
  <si>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</si>
  <si>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</si>
  <si>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</si>
  <si>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</si>
  <si>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</si>
  <si>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</si>
  <si>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</si>
  <si>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</si>
  <si>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</si>
  <si>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</si>
  <si>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</si>
  <si>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</si>
  <si>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</si>
  <si>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</si>
  <si>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</si>
  <si>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</si>
  <si>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</si>
  <si>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</si>
  <si>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</si>
  <si>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</si>
  <si>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</si>
  <si>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</si>
  <si>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</si>
  <si>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</si>
  <si>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</si>
  <si>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</si>
  <si>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</si>
  <si>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</si>
  <si>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</si>
  <si>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</si>
  <si>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</si>
  <si>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</si>
  <si>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</si>
  <si>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</si>
  <si>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</si>
  <si>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</si>
  <si>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</si>
  <si>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</si>
  <si>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</si>
  <si>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</si>
  <si>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</si>
  <si>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</si>
  <si>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</si>
  <si>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</si>
  <si>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</si>
  <si>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</si>
  <si>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</si>
  <si>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</si>
  <si>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</si>
  <si>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</si>
  <si>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</si>
  <si>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</si>
  <si>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</si>
  <si>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</si>
  <si>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</si>
  <si>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</si>
  <si>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</si>
  <si>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</si>
  <si>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</si>
  <si>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</si>
  <si>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</si>
  <si>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</si>
  <si>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</si>
  <si>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</si>
  <si>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</si>
  <si>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</si>
  <si>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</si>
  <si>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</si>
  <si>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</si>
  <si>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</si>
  <si>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</si>
  <si>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</si>
  <si>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</si>
  <si>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</si>
  <si>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</si>
  <si>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</si>
  <si>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</si>
  <si>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</si>
  <si>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</si>
  <si>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</si>
  <si>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</si>
  <si>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</si>
  <si>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</si>
  <si>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</si>
  <si>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</si>
  <si>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</si>
  <si>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</si>
  <si>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</si>
  <si>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</si>
  <si>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</si>
  <si>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</si>
  <si>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</si>
  <si>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</si>
  <si>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</si>
  <si>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</si>
  <si>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</si>
  <si>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</si>
  <si>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</si>
  <si>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</si>
  <si>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</si>
  <si>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</si>
  <si>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</si>
  <si>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</si>
  <si>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</si>
  <si>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</si>
  <si>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</si>
  <si>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</si>
  <si>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</si>
  <si>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</si>
  <si>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</si>
  <si>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</si>
  <si>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</si>
  <si>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</si>
  <si>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</si>
  <si>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</si>
  <si>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</si>
  <si>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</si>
  <si>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</si>
  <si>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</si>
  <si>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</si>
  <si>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</si>
  <si>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</si>
  <si>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</si>
  <si>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</si>
  <si>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</si>
  <si>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</si>
  <si>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</si>
  <si>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</si>
  <si>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</si>
  <si>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</si>
  <si>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</si>
  <si>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</si>
  <si>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</si>
  <si>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</si>
  <si>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</si>
  <si>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</si>
  <si>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</si>
  <si>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</si>
  <si>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</si>
  <si>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</si>
  <si>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</si>
  <si>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</si>
  <si>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</si>
  <si>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</si>
  <si>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</si>
  <si>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</si>
  <si>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</si>
  <si>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</si>
  <si>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</si>
  <si>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</si>
  <si>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</si>
  <si>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</si>
  <si>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</si>
  <si>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</si>
  <si>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</si>
  <si>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</si>
  <si>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</si>
  <si>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</si>
  <si>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</si>
  <si>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</si>
  <si>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</si>
  <si>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</si>
  <si>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</si>
  <si>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</si>
  <si>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</si>
  <si>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</si>
  <si>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</si>
  <si>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</si>
  <si>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</si>
  <si>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</si>
  <si>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</si>
  <si>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</si>
  <si>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</si>
  <si>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</si>
  <si>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</si>
  <si>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</si>
  <si>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</si>
  <si>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</si>
  <si>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</si>
  <si>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</si>
  <si>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</si>
  <si>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</si>
  <si>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</si>
  <si>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</si>
  <si>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</si>
  <si>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</si>
  <si>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</si>
  <si>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</si>
  <si>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</si>
  <si>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</si>
  <si>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</si>
  <si>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</si>
  <si>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</si>
  <si>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</si>
  <si>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</si>
  <si>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</si>
  <si>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</si>
  <si>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</si>
  <si>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</si>
  <si>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</si>
  <si>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</si>
  <si>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</si>
  <si>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</si>
  <si>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</si>
  <si>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</si>
  <si>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</si>
  <si>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</si>
  <si>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</si>
  <si>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</si>
  <si>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</si>
  <si>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</si>
  <si>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</si>
  <si>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</si>
  <si>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</si>
  <si>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</si>
  <si>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</si>
  <si>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</si>
  <si>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</si>
  <si>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</si>
  <si>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</si>
  <si>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</si>
  <si>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</si>
  <si>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</si>
  <si>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</si>
  <si>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</si>
  <si>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</si>
  <si>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</si>
  <si>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</si>
  <si>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</si>
  <si>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</si>
  <si>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</si>
  <si>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</si>
  <si>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</si>
  <si>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</si>
  <si>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</si>
  <si>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</si>
  <si>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</si>
  <si>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</si>
  <si>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</si>
  <si>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</si>
  <si>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</si>
  <si>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</si>
  <si>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</si>
  <si>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</si>
  <si>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</si>
  <si>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</si>
  <si>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</si>
  <si>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</si>
  <si>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</si>
  <si>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</si>
  <si>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</si>
  <si>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</si>
  <si>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</si>
  <si>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</si>
  <si>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</si>
  <si>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</si>
  <si>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</si>
  <si>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</si>
  <si>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</si>
  <si>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</si>
  <si>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</si>
  <si>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</si>
  <si>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</si>
  <si>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</si>
  <si>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</si>
  <si>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</si>
  <si>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</si>
  <si>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</si>
  <si>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</si>
  <si>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</si>
  <si>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</si>
  <si>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</si>
  <si>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</si>
  <si>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</si>
  <si>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</si>
  <si>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</si>
  <si>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</si>
  <si>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</si>
  <si>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</si>
  <si>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</si>
  <si>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</si>
  <si>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</si>
  <si>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</si>
  <si>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</si>
  <si>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</si>
  <si>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</si>
  <si>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</si>
  <si>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</si>
  <si>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</si>
  <si>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</si>
  <si>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</si>
  <si>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</si>
  <si>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</si>
  <si>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</si>
  <si>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</si>
  <si>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</si>
  <si>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</si>
  <si>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</si>
  <si>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</si>
  <si>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</si>
  <si>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</si>
  <si>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</si>
  <si>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</si>
  <si>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</si>
  <si>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</si>
  <si>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</si>
  <si>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</si>
  <si>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</si>
  <si>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</si>
  <si>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</si>
  <si>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</si>
  <si>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</si>
  <si>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</si>
  <si>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</si>
  <si>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</si>
  <si>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</si>
  <si>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</si>
  <si>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</si>
  <si>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</si>
  <si>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</si>
  <si>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</si>
  <si>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</si>
  <si>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</si>
  <si>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</si>
  <si>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</si>
  <si>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</si>
  <si>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</si>
  <si>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</si>
  <si>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</si>
  <si>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</si>
  <si>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</si>
  <si>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</si>
  <si>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</si>
  <si>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</si>
  <si>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</si>
  <si>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</si>
  <si>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</si>
  <si>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</si>
  <si>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</si>
  <si>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</si>
  <si>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</si>
  <si>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</si>
  <si>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</si>
  <si>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</si>
  <si>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</si>
  <si>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</si>
  <si>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</si>
  <si>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</si>
  <si>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</si>
  <si>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</si>
  <si>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</si>
  <si>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</si>
  <si>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</si>
  <si>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</si>
  <si>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</si>
  <si>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</si>
  <si>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</si>
  <si>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</si>
  <si>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</si>
  <si>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</si>
  <si>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</si>
  <si>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</si>
  <si>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</si>
  <si>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</si>
  <si>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</si>
  <si>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</si>
  <si>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</si>
  <si>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</si>
  <si>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</si>
  <si>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</si>
  <si>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</si>
  <si>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</si>
  <si>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</si>
  <si>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</si>
  <si>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</si>
  <si>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</si>
  <si>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</si>
  <si>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</si>
  <si>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</si>
  <si>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</si>
  <si>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</si>
  <si>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</si>
  <si>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</si>
  <si>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</si>
  <si>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</si>
  <si>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</si>
  <si>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</si>
  <si>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</si>
  <si>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</si>
  <si>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</si>
  <si>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</si>
  <si>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</si>
  <si>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</si>
  <si>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</si>
  <si>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</si>
  <si>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</si>
  <si>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</si>
  <si>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</si>
  <si>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</si>
  <si>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</si>
  <si>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</si>
  <si>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</si>
  <si>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</si>
  <si>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</si>
  <si>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</si>
  <si>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</si>
  <si>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</si>
  <si>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</si>
  <si>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</si>
  <si>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</si>
  <si>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</si>
  <si>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</si>
  <si>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</si>
  <si>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</si>
  <si>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</si>
  <si>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</si>
  <si>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</si>
  <si>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</si>
  <si>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</si>
  <si>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</si>
  <si>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</si>
  <si>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</si>
  <si>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</si>
  <si>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</si>
  <si>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</si>
  <si>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</si>
  <si>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</si>
  <si>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</si>
  <si>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</si>
  <si>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</si>
  <si>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</si>
  <si>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</si>
  <si>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</si>
  <si>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</si>
  <si>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</si>
  <si>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</si>
  <si>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</si>
  <si>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</si>
  <si>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</si>
  <si>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</si>
  <si>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</si>
  <si>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</si>
  <si>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</si>
  <si>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</si>
  <si>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</si>
  <si>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</si>
  <si>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</si>
  <si>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</si>
  <si>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</si>
  <si>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</si>
  <si>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</si>
  <si>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</si>
  <si>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</si>
  <si>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</si>
  <si>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</si>
  <si>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</si>
  <si>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</si>
  <si>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</si>
  <si>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</si>
  <si>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</si>
  <si>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</si>
  <si>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</si>
  <si>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</si>
  <si>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</si>
  <si>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</si>
  <si>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</si>
  <si>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</si>
  <si>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</si>
  <si>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</si>
  <si>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</si>
  <si>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</si>
  <si>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</si>
  <si>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</si>
  <si>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</si>
  <si>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</si>
  <si>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</si>
  <si>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</si>
  <si>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</si>
  <si>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</si>
  <si>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</si>
  <si>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</si>
  <si>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</si>
  <si>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</si>
  <si>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</si>
  <si>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</si>
  <si>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</si>
  <si>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</si>
  <si>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</si>
  <si>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</si>
  <si>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</si>
  <si>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</si>
  <si>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</si>
  <si>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</si>
  <si>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</si>
  <si>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</si>
  <si>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</si>
  <si>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</si>
  <si>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</si>
  <si>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</si>
  <si>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</si>
  <si>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</si>
  <si>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</si>
  <si>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</si>
  <si>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</si>
  <si>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Sell</t>
  </si>
  <si>
    <t>1750-1800</t>
  </si>
  <si>
    <t>2050-2150</t>
  </si>
  <si>
    <t>1900-1930</t>
  </si>
  <si>
    <t>3400-3600</t>
  </si>
  <si>
    <t>150-160</t>
  </si>
  <si>
    <t>1145-1165</t>
  </si>
  <si>
    <t>1250-1300</t>
  </si>
  <si>
    <t>1795-1815</t>
  </si>
  <si>
    <t>1920-2000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</si>
  <si>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</si>
  <si>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</si>
  <si>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</si>
  <si>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</si>
  <si>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</si>
  <si>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</si>
  <si>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</si>
  <si>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</si>
  <si>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</si>
  <si>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</si>
  <si>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</si>
  <si>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</si>
  <si>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</si>
  <si>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</si>
  <si>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</si>
  <si>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</si>
  <si>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</si>
  <si>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</si>
  <si>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</si>
  <si>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</si>
  <si>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</si>
  <si>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</si>
  <si>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</si>
  <si>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</si>
  <si>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</si>
  <si>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</si>
  <si>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</si>
  <si>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</si>
  <si>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</si>
  <si>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3600-3700</t>
  </si>
  <si>
    <t>800-820</t>
  </si>
  <si>
    <t>1550-1600</t>
  </si>
  <si>
    <t>BANKNIFTY 41500 CE 03-NOV</t>
  </si>
  <si>
    <t>160-170</t>
  </si>
  <si>
    <t>GREENCREST</t>
  </si>
  <si>
    <t>SBIN NOV FUT</t>
  </si>
  <si>
    <t>590-600</t>
  </si>
  <si>
    <t>NIFTY NOV FUT</t>
  </si>
  <si>
    <t>17700-17500</t>
  </si>
  <si>
    <t>BANKNIFTY 41000 PE 03-NOV</t>
  </si>
  <si>
    <t>400-500</t>
  </si>
  <si>
    <t>Loss of Rs.170/-</t>
  </si>
  <si>
    <t>Profit of Rs.10/-</t>
  </si>
  <si>
    <t>Loss of Rs.130/-</t>
  </si>
  <si>
    <t>Part profit of Rs.7/-</t>
  </si>
  <si>
    <t>Retail Research Technical Calls &amp; Fundamental Performance Report for the month of Nov-2022</t>
  </si>
  <si>
    <t xml:space="preserve">CARBORUNIV </t>
  </si>
  <si>
    <t>832-840</t>
  </si>
  <si>
    <t>900-950</t>
  </si>
  <si>
    <t>Profit of Rs.90/-</t>
  </si>
  <si>
    <t>Profit of Rs.8.5/-</t>
  </si>
  <si>
    <t>275-280</t>
  </si>
  <si>
    <t>SBIN 590 CE NOV</t>
  </si>
  <si>
    <t>Loss of Rs.120/-</t>
  </si>
  <si>
    <t>18-22</t>
  </si>
  <si>
    <t>Profit of Rs.19.5/-</t>
  </si>
  <si>
    <t>600-615</t>
  </si>
  <si>
    <t>485-495</t>
  </si>
  <si>
    <t>BANKBARODA NOV FUT</t>
  </si>
  <si>
    <t>153-156</t>
  </si>
  <si>
    <t>Profit of Rs.2/-</t>
  </si>
  <si>
    <t>HINDUNILVR 2560 CE NOV</t>
  </si>
  <si>
    <t>55-65</t>
  </si>
  <si>
    <t>Profit of Rs.35/-</t>
  </si>
  <si>
    <t>Loss of Rs.2/-</t>
  </si>
  <si>
    <t>SBIN 600 CE NOV</t>
  </si>
  <si>
    <t>15-18</t>
  </si>
  <si>
    <t>Profit of Rs.1.75/-</t>
  </si>
  <si>
    <t>IRCTC NOV FUT</t>
  </si>
  <si>
    <t>780-790</t>
  </si>
  <si>
    <t>Profit of Rs.120/-</t>
  </si>
  <si>
    <t>BNL</t>
  </si>
  <si>
    <t>RIGMADIRAPPA INVESTMENTS PRIVATE LIMITED</t>
  </si>
  <si>
    <t>Profit of Rs.5.5/-</t>
  </si>
  <si>
    <t>GUJGASLTD NOV FUT</t>
  </si>
  <si>
    <t>530-540</t>
  </si>
  <si>
    <t xml:space="preserve">GODREJCP NOV FUT </t>
  </si>
  <si>
    <t>850-860</t>
  </si>
  <si>
    <t>NIFTY 18200 CE 10 NOV</t>
  </si>
  <si>
    <t>100-130</t>
  </si>
  <si>
    <t>Profit of Rs.24.5/-</t>
  </si>
  <si>
    <t>BATAINDIA 1820 CE NOV</t>
  </si>
  <si>
    <t>70-80</t>
  </si>
  <si>
    <t>40-42</t>
  </si>
  <si>
    <t>880-900</t>
  </si>
  <si>
    <t>Loss of Rs.14/-</t>
  </si>
  <si>
    <t>Profit of Rs.2.35/-</t>
  </si>
  <si>
    <t>Profit of Rs.26.50/-</t>
  </si>
  <si>
    <t>Profit of Rs.7/-</t>
  </si>
  <si>
    <t>Loss of Rs.16/-</t>
  </si>
  <si>
    <t>HINDUNILVR 2540 CE NOV</t>
  </si>
  <si>
    <t>80-100</t>
  </si>
  <si>
    <t>SYLPH</t>
  </si>
  <si>
    <t>MULTIPLIER SHARE &amp; STOCK ADVISORS PRIVATE LIMITED</t>
  </si>
  <si>
    <t>Loss of Rs.12/-</t>
  </si>
  <si>
    <t>830-850</t>
  </si>
  <si>
    <t>920-960</t>
  </si>
  <si>
    <t>2000-2100</t>
  </si>
  <si>
    <t>AXISBANK 820 PE NOV</t>
  </si>
  <si>
    <t>RAVI GOYAL (HUF)</t>
  </si>
  <si>
    <t>Profit of Rs.245/-</t>
  </si>
  <si>
    <t xml:space="preserve">HDFCAMC </t>
  </si>
  <si>
    <t>2100-2120</t>
  </si>
  <si>
    <t>2200-2250</t>
  </si>
  <si>
    <t>BATAINDIA 1800 CE NOV</t>
  </si>
  <si>
    <t>50-65</t>
  </si>
  <si>
    <t>6750-6850</t>
  </si>
  <si>
    <t>7400-8000</t>
  </si>
  <si>
    <t>Profit of Rs.71/-</t>
  </si>
  <si>
    <t>108.5-109.5</t>
  </si>
  <si>
    <t>113-116</t>
  </si>
  <si>
    <t>Loss of Rs.17.5/-</t>
  </si>
  <si>
    <t>Loss of Rs.33/-</t>
  </si>
  <si>
    <t>COLPAL NOV FUT</t>
  </si>
  <si>
    <t>1600-1605</t>
  </si>
  <si>
    <t>1650-1670</t>
  </si>
  <si>
    <t>ALSTONE</t>
  </si>
  <si>
    <t>PASCHIM FINANCE AND CHIT FUND PVT LTD</t>
  </si>
  <si>
    <t>VICTORY SOFTWARE PRIVATE LIMITED</t>
  </si>
  <si>
    <t>ANOOP JAIN</t>
  </si>
  <si>
    <t>JALPACHIRAGKUMARNAGAR</t>
  </si>
  <si>
    <t>SBLI</t>
  </si>
  <si>
    <t>WELCURE</t>
  </si>
  <si>
    <t>IPSL</t>
  </si>
  <si>
    <t>Integrated Perso Ser Ltd</t>
  </si>
  <si>
    <t>Part profit of Rs.220/-</t>
  </si>
  <si>
    <t>3400-3450</t>
  </si>
  <si>
    <t>3800-4000</t>
  </si>
  <si>
    <t>TATACONSUM NOV FUT</t>
  </si>
  <si>
    <t>774-776</t>
  </si>
  <si>
    <t>FSL 112.5 CE NOV</t>
  </si>
  <si>
    <t>3-4.0</t>
  </si>
  <si>
    <t>Profit of Rs.0.65/-</t>
  </si>
  <si>
    <t>BI</t>
  </si>
  <si>
    <t>PRADIP PADAMSHI SHAH</t>
  </si>
  <si>
    <t>EPITOME TRADING AND INVESTMENTS</t>
  </si>
  <si>
    <t>JAYSUKHBHAI THATHAGAR</t>
  </si>
  <si>
    <t>DITCO</t>
  </si>
  <si>
    <t>RAJESH GUPTA</t>
  </si>
  <si>
    <t>SANDARV TRADING PRIVATE LIMITED</t>
  </si>
  <si>
    <t>PRITI BHAVESH SONI</t>
  </si>
  <si>
    <t>PARESH DHIRAJLAL SHAH</t>
  </si>
  <si>
    <t>MODIS</t>
  </si>
  <si>
    <t>SHRENI SHARES PRIVATE LIMITED</t>
  </si>
  <si>
    <t>MSL</t>
  </si>
  <si>
    <t>PRIYAL BHADRESHKUMAR SHAH</t>
  </si>
  <si>
    <t>RCL</t>
  </si>
  <si>
    <t>RITIKA LOKESH THAKKAR</t>
  </si>
  <si>
    <t>HETALBEN SANDIPKUMAR SONI</t>
  </si>
  <si>
    <t>METALLURGICAL ENGINEERING AND EQUIPMENTS LIMITED</t>
  </si>
  <si>
    <t>VRL</t>
  </si>
  <si>
    <t>B.W.TRADERS</t>
  </si>
  <si>
    <t>550-560</t>
  </si>
  <si>
    <t>Loss of Rs.8.5/-</t>
  </si>
  <si>
    <t>168-172</t>
  </si>
  <si>
    <t>Profit of Rs.4/-</t>
  </si>
  <si>
    <t>260-265</t>
  </si>
  <si>
    <t>Loss of Rs.6.5/-</t>
  </si>
  <si>
    <t>1,40-1.50</t>
  </si>
  <si>
    <t>NIFTY 18450 CE 17 NOV</t>
  </si>
  <si>
    <t>Profit of Rs.9.25/-</t>
  </si>
  <si>
    <t>Part profit of Rs.80/-</t>
  </si>
  <si>
    <t>ARCHITORG</t>
  </si>
  <si>
    <t>AMOLI SAMIR SHAH</t>
  </si>
  <si>
    <t>KAPASHI COMMERCIAL LTD</t>
  </si>
  <si>
    <t>COCHINM</t>
  </si>
  <si>
    <t>SHASHANK S KHADE</t>
  </si>
  <si>
    <t>CPML</t>
  </si>
  <si>
    <t>HEMAN HARISH ADANI</t>
  </si>
  <si>
    <t>BHAVIK KISHORBHAI DESAI</t>
  </si>
  <si>
    <t>EIKO</t>
  </si>
  <si>
    <t>ORIOU CAPITAL LLP</t>
  </si>
  <si>
    <t>GGL</t>
  </si>
  <si>
    <t>YACOOBALI AIYUB MOHAMMED</t>
  </si>
  <si>
    <t>AKASH DUTTA</t>
  </si>
  <si>
    <t>ABHIRAK WHOLESALERS &amp; RETAILERS PRIVATE LIMITED</t>
  </si>
  <si>
    <t>DEVANSHKETANMEHTA</t>
  </si>
  <si>
    <t>RUPCHAND URKUDAJI MAUNDEKAR</t>
  </si>
  <si>
    <t>HFIL</t>
  </si>
  <si>
    <t>RAJ KUMAR AGARWAL</t>
  </si>
  <si>
    <t>ICL</t>
  </si>
  <si>
    <t>SHAMA</t>
  </si>
  <si>
    <t>MARSONS</t>
  </si>
  <si>
    <t>PREMIER FISCAL SERVICES PRIVATE LIMITED</t>
  </si>
  <si>
    <t>MFSINTRCRP</t>
  </si>
  <si>
    <t>KARANSINGH KISHANSINGH TOMAR</t>
  </si>
  <si>
    <t>MONGIPA</t>
  </si>
  <si>
    <t>SHALINI MISHRA</t>
  </si>
  <si>
    <t>PMC FINCORP LIMITED</t>
  </si>
  <si>
    <t>LIGHTHOUSE INDIA FUND III LIMITED</t>
  </si>
  <si>
    <t>ORIBEVER</t>
  </si>
  <si>
    <t>SATYA PRAKASH MITTAL HUF</t>
  </si>
  <si>
    <t>PECOS</t>
  </si>
  <si>
    <t>SUNDEEP ARJUN KARNA HUF</t>
  </si>
  <si>
    <t>MEENAKSHI NAYYAR</t>
  </si>
  <si>
    <t>RAJPACK</t>
  </si>
  <si>
    <t>TINA JAIN</t>
  </si>
  <si>
    <t>RAHAR CHANDRA PRAKASH</t>
  </si>
  <si>
    <t>DIPAKKUMAR RAJUBHAI PARMAR</t>
  </si>
  <si>
    <t>MONA AMARLAL KUKREJA</t>
  </si>
  <si>
    <t>PAWAN KUMAR KHURANA</t>
  </si>
  <si>
    <t>TECHNOPACK</t>
  </si>
  <si>
    <t>MAYURI SHRIPAL VORA</t>
  </si>
  <si>
    <t>TIGERLOGS</t>
  </si>
  <si>
    <t>SAMARKAND ESTATES PRIVATE LIMITED</t>
  </si>
  <si>
    <t>YIESHU LOGISTICS SOLUTIONS PRIVATE LIMITED</t>
  </si>
  <si>
    <t>UTIQUE</t>
  </si>
  <si>
    <t>SRAJITHKUMARSHETTY</t>
  </si>
  <si>
    <t>VELOXIND</t>
  </si>
  <si>
    <t>MIKER FINANCIAL CONSULTANTS PRIVATE LIMITED</t>
  </si>
  <si>
    <t>SHALIKA MALHOTRA</t>
  </si>
  <si>
    <t>KETAKI PRIYADARSHAN SIRAS</t>
  </si>
  <si>
    <t>MOORTHY RAM SHANMUGAM</t>
  </si>
  <si>
    <t>AMIABLE</t>
  </si>
  <si>
    <t>Amiable Logistics (I) Ltd</t>
  </si>
  <si>
    <t>JAGRUTIBEN JAYANTILAL VYAS</t>
  </si>
  <si>
    <t>ANMOL SHARE BROKING PRIVATE LIMITED</t>
  </si>
  <si>
    <t>ATULAUTO</t>
  </si>
  <si>
    <t>Atul Auto Limited</t>
  </si>
  <si>
    <t>GRAVITON RESEARCH CAPITAL LLP</t>
  </si>
  <si>
    <t>BIKAJI</t>
  </si>
  <si>
    <t>Bikaji Foods Intern Ltd</t>
  </si>
  <si>
    <t>GOLDMAN SACHS FUNDS - GOLDMAN SACHS INDIA EQUITY PORTFOLIO</t>
  </si>
  <si>
    <t>CMSINFO</t>
  </si>
  <si>
    <t>CMS Info Systems Limited</t>
  </si>
  <si>
    <t>SMALLCAP WORLD FUND INC</t>
  </si>
  <si>
    <t>COASTPP</t>
  </si>
  <si>
    <t>Coastal Corporation Limit</t>
  </si>
  <si>
    <t>NIRAJ RAJNIKANT SHAH</t>
  </si>
  <si>
    <t>JAIPURKURT</t>
  </si>
  <si>
    <t>Nandani Creation Limited</t>
  </si>
  <si>
    <t>MANSI SHARES &amp; STOCK ADVISORS PVT LTD</t>
  </si>
  <si>
    <t>MEDANTA</t>
  </si>
  <si>
    <t>Global Health Limited</t>
  </si>
  <si>
    <t>NOMURA INDIA INVESTMENT FUND MOTHER FUND A/C</t>
  </si>
  <si>
    <t>MOTILAL OSWAL MUTUAL FUND A/C MOTILAL OSWAL LONG TERM EQUITY FUND</t>
  </si>
  <si>
    <t>MOTILAL OSWAL MUTUAL FUND A/C MOTILAL OSWAL LARGE AND MIDCAP FUND</t>
  </si>
  <si>
    <t>VIVIDHA</t>
  </si>
  <si>
    <t>Visagar Polytex Ltd</t>
  </si>
  <si>
    <t>DIKSHA GUPTA</t>
  </si>
  <si>
    <t>BTML</t>
  </si>
  <si>
    <t>Bodhi Tree Multimedia Ltd</t>
  </si>
  <si>
    <t>SION INVESTMENT HOLDINGS PTE. LIMITED</t>
  </si>
  <si>
    <t>MANTHAN BHAVESH SANGHAVI</t>
  </si>
  <si>
    <t>HCC</t>
  </si>
  <si>
    <t>Hindustan Construc Co.</t>
  </si>
  <si>
    <t>IDBI TRUSTEESHIP SERVICES LTD</t>
  </si>
  <si>
    <t>OMKARCHEM</t>
  </si>
  <si>
    <t>Omkar Spl Chem Ltd</t>
  </si>
  <si>
    <t>AXIS BANK 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</si>
</sst>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0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1" fillId="18" borderId="21" xfId="0" applyFont="1" applyFill="1" applyBorder="1"/>
    <xf numFmtId="0" fontId="0" fillId="19" borderId="21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65" fontId="31" fillId="0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" fontId="31" fillId="26" borderId="21" xfId="0" applyNumberFormat="1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6" borderId="21" xfId="0" applyNumberFormat="1" applyFont="1" applyFill="1" applyBorder="1" applyAlignment="1">
      <alignment horizontal="center" vertical="center"/>
    </xf>
    <xf numFmtId="0" fontId="32" fillId="26" borderId="21" xfId="0" applyFont="1" applyFill="1" applyBorder="1"/>
    <xf numFmtId="43" fontId="31" fillId="26" borderId="21" xfId="0" applyNumberFormat="1" applyFont="1" applyFill="1" applyBorder="1" applyAlignment="1">
      <alignment horizontal="center" vertical="top"/>
    </xf>
    <xf numFmtId="0" fontId="31" fillId="26" borderId="21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top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Border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31" fillId="29" borderId="20" xfId="0" applyFont="1" applyFill="1" applyBorder="1" applyAlignment="1">
      <alignment horizontal="center" vertical="center"/>
    </xf>
    <xf numFmtId="165" fontId="31" fillId="29" borderId="20" xfId="0" applyNumberFormat="1" applyFont="1" applyFill="1" applyBorder="1" applyAlignment="1">
      <alignment horizontal="center" vertical="center"/>
    </xf>
    <xf numFmtId="0" fontId="0" fillId="29" borderId="20" xfId="0" applyFont="1" applyFill="1" applyBorder="1" applyAlignment="1"/>
    <xf numFmtId="0" fontId="39" fillId="30" borderId="20" xfId="0" applyFont="1" applyFill="1" applyBorder="1"/>
    <xf numFmtId="0" fontId="39" fillId="30" borderId="20" xfId="0" applyFont="1" applyFill="1" applyBorder="1" applyAlignment="1">
      <alignment horizontal="center" vertical="center"/>
    </xf>
    <xf numFmtId="0" fontId="32" fillId="31" borderId="20" xfId="0" applyFont="1" applyFill="1" applyBorder="1" applyAlignment="1">
      <alignment horizontal="center" vertical="center"/>
    </xf>
    <xf numFmtId="2" fontId="32" fillId="31" borderId="20" xfId="0" applyNumberFormat="1" applyFont="1" applyFill="1" applyBorder="1" applyAlignment="1">
      <alignment horizontal="center" vertical="center"/>
    </xf>
    <xf numFmtId="10" fontId="32" fillId="31" borderId="20" xfId="0" applyNumberFormat="1" applyFont="1" applyFill="1" applyBorder="1" applyAlignment="1">
      <alignment horizontal="center" vertical="center" wrapText="1"/>
    </xf>
    <xf numFmtId="16" fontId="32" fillId="31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44882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D19" sqref="D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44882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9" t="s">
        <v>16</v>
      </c>
      <c r="B9" s="401" t="s">
        <v>17</v>
      </c>
      <c r="C9" s="401" t="s">
        <v>18</v>
      </c>
      <c r="D9" s="401" t="s">
        <v>19</v>
      </c>
      <c r="E9" s="23" t="s">
        <v>20</v>
      </c>
      <c r="F9" s="23" t="s">
        <v>21</v>
      </c>
      <c r="G9" s="396" t="s">
        <v>22</v>
      </c>
      <c r="H9" s="397"/>
      <c r="I9" s="398"/>
      <c r="J9" s="396" t="s">
        <v>23</v>
      </c>
      <c r="K9" s="397"/>
      <c r="L9" s="398"/>
      <c r="M9" s="23"/>
      <c r="N9" s="24"/>
      <c r="O9" s="24"/>
      <c r="P9" s="24"/>
    </row>
    <row r="10" spans="1:16" ht="59.25" customHeight="1">
      <c r="A10" s="400"/>
      <c r="B10" s="402"/>
      <c r="C10" s="402"/>
      <c r="D10" s="40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44889</v>
      </c>
      <c r="E11" s="32">
        <v>18451.849999999999</v>
      </c>
      <c r="F11" s="32">
        <v>18444.166666666668</v>
      </c>
      <c r="G11" s="33">
        <v>18395.183333333334</v>
      </c>
      <c r="H11" s="33">
        <v>18338.516666666666</v>
      </c>
      <c r="I11" s="33">
        <v>18289.533333333333</v>
      </c>
      <c r="J11" s="33">
        <v>18500.833333333336</v>
      </c>
      <c r="K11" s="33">
        <v>18549.816666666666</v>
      </c>
      <c r="L11" s="33">
        <v>18606.483333333337</v>
      </c>
      <c r="M11" s="34">
        <v>18493.150000000001</v>
      </c>
      <c r="N11" s="34">
        <v>18387.5</v>
      </c>
      <c r="O11" s="35">
        <v>14039950</v>
      </c>
      <c r="P11" s="36">
        <v>-2.1684673353703363E-2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44889</v>
      </c>
      <c r="E12" s="37">
        <v>42579.9</v>
      </c>
      <c r="F12" s="37">
        <v>42555.633333333331</v>
      </c>
      <c r="G12" s="38">
        <v>42445.266666666663</v>
      </c>
      <c r="H12" s="38">
        <v>42310.633333333331</v>
      </c>
      <c r="I12" s="38">
        <v>42200.266666666663</v>
      </c>
      <c r="J12" s="38">
        <v>42690.266666666663</v>
      </c>
      <c r="K12" s="38">
        <v>42800.633333333331</v>
      </c>
      <c r="L12" s="38">
        <v>42935.266666666663</v>
      </c>
      <c r="M12" s="28">
        <v>42666</v>
      </c>
      <c r="N12" s="28">
        <v>42421</v>
      </c>
      <c r="O12" s="39">
        <v>3162625</v>
      </c>
      <c r="P12" s="40">
        <v>-3.3545715682679382E-2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44894</v>
      </c>
      <c r="E13" s="37">
        <v>19174</v>
      </c>
      <c r="F13" s="37">
        <v>19167.066666666666</v>
      </c>
      <c r="G13" s="38">
        <v>19088.933333333331</v>
      </c>
      <c r="H13" s="38">
        <v>19003.866666666665</v>
      </c>
      <c r="I13" s="38">
        <v>18925.73333333333</v>
      </c>
      <c r="J13" s="38">
        <v>19252.133333333331</v>
      </c>
      <c r="K13" s="38">
        <v>19330.266666666663</v>
      </c>
      <c r="L13" s="38">
        <v>19415.333333333332</v>
      </c>
      <c r="M13" s="28">
        <v>19245.2</v>
      </c>
      <c r="N13" s="28">
        <v>19082</v>
      </c>
      <c r="O13" s="39">
        <v>9520</v>
      </c>
      <c r="P13" s="40">
        <v>-8.8122605363984668E-2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44894</v>
      </c>
      <c r="E14" s="37">
        <v>7448</v>
      </c>
      <c r="F14" s="37">
        <v>2482.6666666666665</v>
      </c>
      <c r="G14" s="38">
        <v>4965.333333333333</v>
      </c>
      <c r="H14" s="38">
        <v>2482.6666666666665</v>
      </c>
      <c r="I14" s="38">
        <v>4965.333333333333</v>
      </c>
      <c r="J14" s="38">
        <v>4965.333333333333</v>
      </c>
      <c r="K14" s="38">
        <v>2482.6666666666665</v>
      </c>
      <c r="L14" s="38">
        <v>4965.333333333333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44889</v>
      </c>
      <c r="E15" s="37">
        <v>671.15</v>
      </c>
      <c r="F15" s="37">
        <v>684.70000000000016</v>
      </c>
      <c r="G15" s="38">
        <v>656.40000000000032</v>
      </c>
      <c r="H15" s="38">
        <v>641.6500000000002</v>
      </c>
      <c r="I15" s="38">
        <v>613.35000000000036</v>
      </c>
      <c r="J15" s="38">
        <v>699.45000000000027</v>
      </c>
      <c r="K15" s="38">
        <v>727.75000000000023</v>
      </c>
      <c r="L15" s="38">
        <v>742.50000000000023</v>
      </c>
      <c r="M15" s="28">
        <v>713</v>
      </c>
      <c r="N15" s="28">
        <v>669.95</v>
      </c>
      <c r="O15" s="39">
        <v>3054050</v>
      </c>
      <c r="P15" s="40">
        <v>0.664967562557924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44889</v>
      </c>
      <c r="E16" s="37">
        <v>3042.8</v>
      </c>
      <c r="F16" s="37">
        <v>3057.9166666666665</v>
      </c>
      <c r="G16" s="38">
        <v>3009.9833333333331</v>
      </c>
      <c r="H16" s="38">
        <v>2977.1666666666665</v>
      </c>
      <c r="I16" s="38">
        <v>2929.2333333333331</v>
      </c>
      <c r="J16" s="38">
        <v>3090.7333333333331</v>
      </c>
      <c r="K16" s="38">
        <v>3138.6666666666665</v>
      </c>
      <c r="L16" s="38">
        <v>3171.4833333333331</v>
      </c>
      <c r="M16" s="28">
        <v>3105.85</v>
      </c>
      <c r="N16" s="28">
        <v>3025.1</v>
      </c>
      <c r="O16" s="39">
        <v>1659500</v>
      </c>
      <c r="P16" s="40">
        <v>-4.268820305739833E-2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44889</v>
      </c>
      <c r="E17" s="37">
        <v>19560.25</v>
      </c>
      <c r="F17" s="37">
        <v>19662.399999999998</v>
      </c>
      <c r="G17" s="38">
        <v>19387.149999999994</v>
      </c>
      <c r="H17" s="38">
        <v>19214.049999999996</v>
      </c>
      <c r="I17" s="38">
        <v>18938.799999999992</v>
      </c>
      <c r="J17" s="38">
        <v>19835.499999999996</v>
      </c>
      <c r="K17" s="38">
        <v>20110.750000000004</v>
      </c>
      <c r="L17" s="38">
        <v>20283.849999999999</v>
      </c>
      <c r="M17" s="28">
        <v>19937.650000000001</v>
      </c>
      <c r="N17" s="28">
        <v>19489.3</v>
      </c>
      <c r="O17" s="39">
        <v>54920</v>
      </c>
      <c r="P17" s="40">
        <v>-3.5137034434293744E-2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44889</v>
      </c>
      <c r="E18" s="37">
        <v>126.05</v>
      </c>
      <c r="F18" s="37">
        <v>126.83333333333333</v>
      </c>
      <c r="G18" s="38">
        <v>124.16666666666666</v>
      </c>
      <c r="H18" s="38">
        <v>122.28333333333333</v>
      </c>
      <c r="I18" s="38">
        <v>119.61666666666666</v>
      </c>
      <c r="J18" s="38">
        <v>128.71666666666664</v>
      </c>
      <c r="K18" s="38">
        <v>131.38333333333333</v>
      </c>
      <c r="L18" s="38">
        <v>133.26666666666665</v>
      </c>
      <c r="M18" s="28">
        <v>129.5</v>
      </c>
      <c r="N18" s="28">
        <v>124.95</v>
      </c>
      <c r="O18" s="39">
        <v>25671600</v>
      </c>
      <c r="P18" s="40">
        <v>6.776789495976281E-3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44889</v>
      </c>
      <c r="E19" s="37">
        <v>317.10000000000002</v>
      </c>
      <c r="F19" s="37">
        <v>316.45000000000005</v>
      </c>
      <c r="G19" s="38">
        <v>312.35000000000008</v>
      </c>
      <c r="H19" s="38">
        <v>307.60000000000002</v>
      </c>
      <c r="I19" s="38">
        <v>303.50000000000006</v>
      </c>
      <c r="J19" s="38">
        <v>321.2000000000001</v>
      </c>
      <c r="K19" s="38">
        <v>325.3</v>
      </c>
      <c r="L19" s="38">
        <v>330.05000000000013</v>
      </c>
      <c r="M19" s="28">
        <v>320.55</v>
      </c>
      <c r="N19" s="28">
        <v>311.7</v>
      </c>
      <c r="O19" s="39">
        <v>13187200</v>
      </c>
      <c r="P19" s="40">
        <v>-7.6306006652318526E-3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44889</v>
      </c>
      <c r="E20" s="37">
        <v>2469.8000000000002</v>
      </c>
      <c r="F20" s="37">
        <v>2478</v>
      </c>
      <c r="G20" s="38">
        <v>2437</v>
      </c>
      <c r="H20" s="38">
        <v>2404.1999999999998</v>
      </c>
      <c r="I20" s="38">
        <v>2363.1999999999998</v>
      </c>
      <c r="J20" s="38">
        <v>2510.8000000000002</v>
      </c>
      <c r="K20" s="38">
        <v>2551.8000000000002</v>
      </c>
      <c r="L20" s="38">
        <v>2584.6000000000004</v>
      </c>
      <c r="M20" s="28">
        <v>2519</v>
      </c>
      <c r="N20" s="28">
        <v>2445.1999999999998</v>
      </c>
      <c r="O20" s="39">
        <v>3909500</v>
      </c>
      <c r="P20" s="40">
        <v>-1.3375394321766562E-2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44889</v>
      </c>
      <c r="E21" s="37">
        <v>3967.25</v>
      </c>
      <c r="F21" s="37">
        <v>3986.4</v>
      </c>
      <c r="G21" s="38">
        <v>3858.3500000000004</v>
      </c>
      <c r="H21" s="38">
        <v>3749.4500000000003</v>
      </c>
      <c r="I21" s="38">
        <v>3621.4000000000005</v>
      </c>
      <c r="J21" s="38">
        <v>4095.3</v>
      </c>
      <c r="K21" s="38">
        <v>4223.3500000000004</v>
      </c>
      <c r="L21" s="38">
        <v>4332.25</v>
      </c>
      <c r="M21" s="28">
        <v>4114.45</v>
      </c>
      <c r="N21" s="28">
        <v>3877.5</v>
      </c>
      <c r="O21" s="39">
        <v>14171000</v>
      </c>
      <c r="P21" s="40">
        <v>-1.6909762569590175E-2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44889</v>
      </c>
      <c r="E22" s="37">
        <v>889.05</v>
      </c>
      <c r="F22" s="37">
        <v>894.48333333333323</v>
      </c>
      <c r="G22" s="38">
        <v>870.36666666666645</v>
      </c>
      <c r="H22" s="38">
        <v>851.68333333333317</v>
      </c>
      <c r="I22" s="38">
        <v>827.56666666666638</v>
      </c>
      <c r="J22" s="38">
        <v>913.16666666666652</v>
      </c>
      <c r="K22" s="38">
        <v>937.2833333333333</v>
      </c>
      <c r="L22" s="38">
        <v>955.96666666666658</v>
      </c>
      <c r="M22" s="28">
        <v>918.6</v>
      </c>
      <c r="N22" s="28">
        <v>875.8</v>
      </c>
      <c r="O22" s="39">
        <v>72695000</v>
      </c>
      <c r="P22" s="40">
        <v>-2.2818160432839331E-2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44889</v>
      </c>
      <c r="E23" s="37">
        <v>3107.95</v>
      </c>
      <c r="F23" s="37">
        <v>3122.9</v>
      </c>
      <c r="G23" s="38">
        <v>3087.3500000000004</v>
      </c>
      <c r="H23" s="38">
        <v>3066.7500000000005</v>
      </c>
      <c r="I23" s="38">
        <v>3031.2000000000007</v>
      </c>
      <c r="J23" s="38">
        <v>3143.5</v>
      </c>
      <c r="K23" s="38">
        <v>3179.05</v>
      </c>
      <c r="L23" s="38">
        <v>3199.6499999999996</v>
      </c>
      <c r="M23" s="28">
        <v>3158.45</v>
      </c>
      <c r="N23" s="28">
        <v>3102.3</v>
      </c>
      <c r="O23" s="39">
        <v>318600</v>
      </c>
      <c r="P23" s="40">
        <v>-1.6059295861642991E-2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44889</v>
      </c>
      <c r="E24" s="37">
        <v>638.1</v>
      </c>
      <c r="F24" s="37">
        <v>636.51666666666677</v>
      </c>
      <c r="G24" s="38">
        <v>628.73333333333358</v>
      </c>
      <c r="H24" s="38">
        <v>619.36666666666679</v>
      </c>
      <c r="I24" s="38">
        <v>611.5833333333336</v>
      </c>
      <c r="J24" s="38">
        <v>645.88333333333355</v>
      </c>
      <c r="K24" s="38">
        <v>653.66666666666663</v>
      </c>
      <c r="L24" s="38">
        <v>663.03333333333353</v>
      </c>
      <c r="M24" s="28">
        <v>644.29999999999995</v>
      </c>
      <c r="N24" s="28">
        <v>627.15</v>
      </c>
      <c r="O24" s="39">
        <v>7165000</v>
      </c>
      <c r="P24" s="40">
        <v>-9.4013549011475184E-3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44889</v>
      </c>
      <c r="E25" s="37">
        <v>580</v>
      </c>
      <c r="F25" s="37">
        <v>581.9</v>
      </c>
      <c r="G25" s="38">
        <v>568.29999999999995</v>
      </c>
      <c r="H25" s="38">
        <v>556.6</v>
      </c>
      <c r="I25" s="38">
        <v>543</v>
      </c>
      <c r="J25" s="38">
        <v>593.59999999999991</v>
      </c>
      <c r="K25" s="38">
        <v>607.20000000000005</v>
      </c>
      <c r="L25" s="38">
        <v>618.89999999999986</v>
      </c>
      <c r="M25" s="28">
        <v>595.5</v>
      </c>
      <c r="N25" s="28">
        <v>570.20000000000005</v>
      </c>
      <c r="O25" s="39">
        <v>72964800</v>
      </c>
      <c r="P25" s="40">
        <v>5.1826319835346045E-3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44889</v>
      </c>
      <c r="E26" s="37">
        <v>4497</v>
      </c>
      <c r="F26" s="37">
        <v>4538.4333333333334</v>
      </c>
      <c r="G26" s="38">
        <v>4445.0666666666666</v>
      </c>
      <c r="H26" s="38">
        <v>4393.1333333333332</v>
      </c>
      <c r="I26" s="38">
        <v>4299.7666666666664</v>
      </c>
      <c r="J26" s="38">
        <v>4590.3666666666668</v>
      </c>
      <c r="K26" s="38">
        <v>4683.7333333333336</v>
      </c>
      <c r="L26" s="38">
        <v>4735.666666666667</v>
      </c>
      <c r="M26" s="28">
        <v>4631.8</v>
      </c>
      <c r="N26" s="28">
        <v>4486.5</v>
      </c>
      <c r="O26" s="39">
        <v>1817625</v>
      </c>
      <c r="P26" s="40">
        <v>-5.7981342316662347E-2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44889</v>
      </c>
      <c r="E27" s="37">
        <v>278.10000000000002</v>
      </c>
      <c r="F27" s="37">
        <v>285.68333333333334</v>
      </c>
      <c r="G27" s="38">
        <v>269.01666666666665</v>
      </c>
      <c r="H27" s="38">
        <v>259.93333333333334</v>
      </c>
      <c r="I27" s="38">
        <v>243.26666666666665</v>
      </c>
      <c r="J27" s="38">
        <v>294.76666666666665</v>
      </c>
      <c r="K27" s="38">
        <v>311.43333333333328</v>
      </c>
      <c r="L27" s="38">
        <v>320.51666666666665</v>
      </c>
      <c r="M27" s="28">
        <v>302.35000000000002</v>
      </c>
      <c r="N27" s="28">
        <v>276.60000000000002</v>
      </c>
      <c r="O27" s="39">
        <v>18651500</v>
      </c>
      <c r="P27" s="40">
        <v>8.4011391375101704E-2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44889</v>
      </c>
      <c r="E28" s="37">
        <v>148.35</v>
      </c>
      <c r="F28" s="37">
        <v>148.93333333333331</v>
      </c>
      <c r="G28" s="38">
        <v>146.66666666666663</v>
      </c>
      <c r="H28" s="38">
        <v>144.98333333333332</v>
      </c>
      <c r="I28" s="38">
        <v>142.71666666666664</v>
      </c>
      <c r="J28" s="38">
        <v>150.61666666666662</v>
      </c>
      <c r="K28" s="38">
        <v>152.88333333333333</v>
      </c>
      <c r="L28" s="38">
        <v>154.56666666666661</v>
      </c>
      <c r="M28" s="28">
        <v>151.19999999999999</v>
      </c>
      <c r="N28" s="28">
        <v>147.25</v>
      </c>
      <c r="O28" s="39">
        <v>77835000</v>
      </c>
      <c r="P28" s="40">
        <v>1.0844155844155844E-2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44889</v>
      </c>
      <c r="E29" s="37">
        <v>3097.5</v>
      </c>
      <c r="F29" s="37">
        <v>3089.7166666666667</v>
      </c>
      <c r="G29" s="38">
        <v>3074.2333333333336</v>
      </c>
      <c r="H29" s="38">
        <v>3050.9666666666667</v>
      </c>
      <c r="I29" s="38">
        <v>3035.4833333333336</v>
      </c>
      <c r="J29" s="38">
        <v>3112.9833333333336</v>
      </c>
      <c r="K29" s="38">
        <v>3128.4666666666662</v>
      </c>
      <c r="L29" s="38">
        <v>3151.7333333333336</v>
      </c>
      <c r="M29" s="28">
        <v>3105.2</v>
      </c>
      <c r="N29" s="28">
        <v>3066.45</v>
      </c>
      <c r="O29" s="39">
        <v>6700000</v>
      </c>
      <c r="P29" s="40">
        <v>9.1881307425817141E-3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44889</v>
      </c>
      <c r="E30" s="37">
        <v>1930.25</v>
      </c>
      <c r="F30" s="37">
        <v>1933.2</v>
      </c>
      <c r="G30" s="38">
        <v>1906.95</v>
      </c>
      <c r="H30" s="38">
        <v>1883.65</v>
      </c>
      <c r="I30" s="38">
        <v>1857.4</v>
      </c>
      <c r="J30" s="38">
        <v>1956.5</v>
      </c>
      <c r="K30" s="38">
        <v>1982.75</v>
      </c>
      <c r="L30" s="38">
        <v>2006.05</v>
      </c>
      <c r="M30" s="28">
        <v>1959.45</v>
      </c>
      <c r="N30" s="28">
        <v>1909.9</v>
      </c>
      <c r="O30" s="39">
        <v>1242725</v>
      </c>
      <c r="P30" s="40">
        <v>3.3386691058769721E-2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44889</v>
      </c>
      <c r="E31" s="37">
        <v>8137.85</v>
      </c>
      <c r="F31" s="37">
        <v>8207.9499999999989</v>
      </c>
      <c r="G31" s="38">
        <v>8047.7999999999975</v>
      </c>
      <c r="H31" s="38">
        <v>7957.7499999999982</v>
      </c>
      <c r="I31" s="38">
        <v>7797.5999999999967</v>
      </c>
      <c r="J31" s="38">
        <v>8297.9999999999982</v>
      </c>
      <c r="K31" s="38">
        <v>8458.15</v>
      </c>
      <c r="L31" s="38">
        <v>8548.1999999999989</v>
      </c>
      <c r="M31" s="28">
        <v>8368.1</v>
      </c>
      <c r="N31" s="28">
        <v>8117.9</v>
      </c>
      <c r="O31" s="39">
        <v>146325</v>
      </c>
      <c r="P31" s="40">
        <v>5.0053821313240043E-2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44889</v>
      </c>
      <c r="E32" s="37">
        <v>625.54999999999995</v>
      </c>
      <c r="F32" s="37">
        <v>625.56666666666672</v>
      </c>
      <c r="G32" s="38">
        <v>618.78333333333342</v>
      </c>
      <c r="H32" s="38">
        <v>612.01666666666665</v>
      </c>
      <c r="I32" s="38">
        <v>605.23333333333335</v>
      </c>
      <c r="J32" s="38">
        <v>632.33333333333348</v>
      </c>
      <c r="K32" s="38">
        <v>639.11666666666679</v>
      </c>
      <c r="L32" s="38">
        <v>645.88333333333355</v>
      </c>
      <c r="M32" s="28">
        <v>632.35</v>
      </c>
      <c r="N32" s="28">
        <v>618.79999999999995</v>
      </c>
      <c r="O32" s="39">
        <v>8901000</v>
      </c>
      <c r="P32" s="40">
        <v>0.10229102167182663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44889</v>
      </c>
      <c r="E33" s="37">
        <v>478.95</v>
      </c>
      <c r="F33" s="37">
        <v>484.2166666666667</v>
      </c>
      <c r="G33" s="38">
        <v>471.18333333333339</v>
      </c>
      <c r="H33" s="38">
        <v>463.41666666666669</v>
      </c>
      <c r="I33" s="38">
        <v>450.38333333333338</v>
      </c>
      <c r="J33" s="38">
        <v>491.98333333333341</v>
      </c>
      <c r="K33" s="38">
        <v>505.01666666666671</v>
      </c>
      <c r="L33" s="38">
        <v>512.78333333333342</v>
      </c>
      <c r="M33" s="28">
        <v>497.25</v>
      </c>
      <c r="N33" s="28">
        <v>476.45</v>
      </c>
      <c r="O33" s="39">
        <v>14209000</v>
      </c>
      <c r="P33" s="40">
        <v>3.7439954789488558E-3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44889</v>
      </c>
      <c r="E34" s="37">
        <v>859.1</v>
      </c>
      <c r="F34" s="37">
        <v>859.29999999999984</v>
      </c>
      <c r="G34" s="38">
        <v>854.34999999999968</v>
      </c>
      <c r="H34" s="38">
        <v>849.5999999999998</v>
      </c>
      <c r="I34" s="38">
        <v>844.64999999999964</v>
      </c>
      <c r="J34" s="38">
        <v>864.04999999999973</v>
      </c>
      <c r="K34" s="38">
        <v>868.99999999999977</v>
      </c>
      <c r="L34" s="38">
        <v>873.74999999999977</v>
      </c>
      <c r="M34" s="28">
        <v>864.25</v>
      </c>
      <c r="N34" s="28">
        <v>854.55</v>
      </c>
      <c r="O34" s="39">
        <v>59467200</v>
      </c>
      <c r="P34" s="40">
        <v>5.9068304069826447E-3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44889</v>
      </c>
      <c r="E35" s="37">
        <v>3765.35</v>
      </c>
      <c r="F35" s="37">
        <v>3778.8833333333332</v>
      </c>
      <c r="G35" s="38">
        <v>3747.4666666666662</v>
      </c>
      <c r="H35" s="38">
        <v>3729.583333333333</v>
      </c>
      <c r="I35" s="38">
        <v>3698.1666666666661</v>
      </c>
      <c r="J35" s="38">
        <v>3796.7666666666664</v>
      </c>
      <c r="K35" s="38">
        <v>3828.1833333333334</v>
      </c>
      <c r="L35" s="38">
        <v>3846.0666666666666</v>
      </c>
      <c r="M35" s="28">
        <v>3810.3</v>
      </c>
      <c r="N35" s="28">
        <v>3761</v>
      </c>
      <c r="O35" s="39">
        <v>1280500</v>
      </c>
      <c r="P35" s="40">
        <v>-1.0050251256281407E-2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44889</v>
      </c>
      <c r="E36" s="37">
        <v>1691.45</v>
      </c>
      <c r="F36" s="37">
        <v>1697.2833333333335</v>
      </c>
      <c r="G36" s="38">
        <v>1674.166666666667</v>
      </c>
      <c r="H36" s="38">
        <v>1656.8833333333334</v>
      </c>
      <c r="I36" s="38">
        <v>1633.7666666666669</v>
      </c>
      <c r="J36" s="38">
        <v>1714.5666666666671</v>
      </c>
      <c r="K36" s="38">
        <v>1737.6833333333334</v>
      </c>
      <c r="L36" s="38">
        <v>1754.9666666666672</v>
      </c>
      <c r="M36" s="28">
        <v>1720.4</v>
      </c>
      <c r="N36" s="28">
        <v>1680</v>
      </c>
      <c r="O36" s="39">
        <v>6880500</v>
      </c>
      <c r="P36" s="40">
        <v>2.5027932960893853E-2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44889</v>
      </c>
      <c r="E37" s="37">
        <v>6912</v>
      </c>
      <c r="F37" s="37">
        <v>6947.916666666667</v>
      </c>
      <c r="G37" s="38">
        <v>6827.0833333333339</v>
      </c>
      <c r="H37" s="38">
        <v>6742.166666666667</v>
      </c>
      <c r="I37" s="38">
        <v>6621.3333333333339</v>
      </c>
      <c r="J37" s="38">
        <v>7032.8333333333339</v>
      </c>
      <c r="K37" s="38">
        <v>7153.6666666666679</v>
      </c>
      <c r="L37" s="38">
        <v>7238.5833333333339</v>
      </c>
      <c r="M37" s="28">
        <v>7068.75</v>
      </c>
      <c r="N37" s="28">
        <v>6863</v>
      </c>
      <c r="O37" s="39">
        <v>5128000</v>
      </c>
      <c r="P37" s="40">
        <v>4.8375967902685849E-2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44889</v>
      </c>
      <c r="E38" s="37">
        <v>1954.6</v>
      </c>
      <c r="F38" s="37">
        <v>1955.1666666666667</v>
      </c>
      <c r="G38" s="38">
        <v>1936.5333333333335</v>
      </c>
      <c r="H38" s="38">
        <v>1918.4666666666667</v>
      </c>
      <c r="I38" s="38">
        <v>1899.8333333333335</v>
      </c>
      <c r="J38" s="38">
        <v>1973.2333333333336</v>
      </c>
      <c r="K38" s="38">
        <v>1991.8666666666668</v>
      </c>
      <c r="L38" s="38">
        <v>2009.9333333333336</v>
      </c>
      <c r="M38" s="28">
        <v>1973.8</v>
      </c>
      <c r="N38" s="28">
        <v>1937.1</v>
      </c>
      <c r="O38" s="39">
        <v>2401800</v>
      </c>
      <c r="P38" s="40">
        <v>-2.8044190846181861E-2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44889</v>
      </c>
      <c r="E39" s="37">
        <v>353.7</v>
      </c>
      <c r="F39" s="37">
        <v>355.13333333333338</v>
      </c>
      <c r="G39" s="38">
        <v>346.66666666666674</v>
      </c>
      <c r="H39" s="38">
        <v>339.63333333333338</v>
      </c>
      <c r="I39" s="38">
        <v>331.16666666666674</v>
      </c>
      <c r="J39" s="38">
        <v>362.16666666666674</v>
      </c>
      <c r="K39" s="38">
        <v>370.63333333333333</v>
      </c>
      <c r="L39" s="38">
        <v>377.66666666666674</v>
      </c>
      <c r="M39" s="28">
        <v>363.6</v>
      </c>
      <c r="N39" s="28">
        <v>348.1</v>
      </c>
      <c r="O39" s="39">
        <v>11075200</v>
      </c>
      <c r="P39" s="40">
        <v>8.7851642307087849E-2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44889</v>
      </c>
      <c r="E40" s="37">
        <v>225.5</v>
      </c>
      <c r="F40" s="37">
        <v>227.78333333333333</v>
      </c>
      <c r="G40" s="38">
        <v>221.56666666666666</v>
      </c>
      <c r="H40" s="38">
        <v>217.63333333333333</v>
      </c>
      <c r="I40" s="38">
        <v>211.41666666666666</v>
      </c>
      <c r="J40" s="38">
        <v>231.71666666666667</v>
      </c>
      <c r="K40" s="38">
        <v>237.93333333333331</v>
      </c>
      <c r="L40" s="38">
        <v>241.86666666666667</v>
      </c>
      <c r="M40" s="28">
        <v>234</v>
      </c>
      <c r="N40" s="28">
        <v>223.85</v>
      </c>
      <c r="O40" s="39">
        <v>59319000</v>
      </c>
      <c r="P40" s="40">
        <v>2.9875933622925715E-2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44889</v>
      </c>
      <c r="E41" s="37">
        <v>163.55000000000001</v>
      </c>
      <c r="F41" s="37">
        <v>163.76666666666668</v>
      </c>
      <c r="G41" s="38">
        <v>162.08333333333337</v>
      </c>
      <c r="H41" s="38">
        <v>160.6166666666667</v>
      </c>
      <c r="I41" s="38">
        <v>158.93333333333339</v>
      </c>
      <c r="J41" s="38">
        <v>165.23333333333335</v>
      </c>
      <c r="K41" s="38">
        <v>166.91666666666669</v>
      </c>
      <c r="L41" s="38">
        <v>168.38333333333333</v>
      </c>
      <c r="M41" s="28">
        <v>165.45</v>
      </c>
      <c r="N41" s="28">
        <v>162.30000000000001</v>
      </c>
      <c r="O41" s="39">
        <v>84310200</v>
      </c>
      <c r="P41" s="40">
        <v>-5.0780478166370283E-2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44889</v>
      </c>
      <c r="E42" s="37">
        <v>1706.35</v>
      </c>
      <c r="F42" s="37">
        <v>1710.7666666666667</v>
      </c>
      <c r="G42" s="38">
        <v>1693.8333333333333</v>
      </c>
      <c r="H42" s="38">
        <v>1681.3166666666666</v>
      </c>
      <c r="I42" s="38">
        <v>1664.3833333333332</v>
      </c>
      <c r="J42" s="38">
        <v>1723.2833333333333</v>
      </c>
      <c r="K42" s="38">
        <v>1740.2166666666667</v>
      </c>
      <c r="L42" s="38">
        <v>1752.7333333333333</v>
      </c>
      <c r="M42" s="28">
        <v>1727.7</v>
      </c>
      <c r="N42" s="28">
        <v>1698.25</v>
      </c>
      <c r="O42" s="39">
        <v>2125750</v>
      </c>
      <c r="P42" s="40">
        <v>1.9385467493076618E-2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44889</v>
      </c>
      <c r="E43" s="37">
        <v>108.85</v>
      </c>
      <c r="F43" s="37">
        <v>108.93333333333334</v>
      </c>
      <c r="G43" s="38">
        <v>107.71666666666667</v>
      </c>
      <c r="H43" s="38">
        <v>106.58333333333333</v>
      </c>
      <c r="I43" s="38">
        <v>105.36666666666666</v>
      </c>
      <c r="J43" s="38">
        <v>110.06666666666668</v>
      </c>
      <c r="K43" s="38">
        <v>111.28333333333335</v>
      </c>
      <c r="L43" s="38">
        <v>112.41666666666669</v>
      </c>
      <c r="M43" s="28">
        <v>110.15</v>
      </c>
      <c r="N43" s="28">
        <v>107.8</v>
      </c>
      <c r="O43" s="39">
        <v>86765400</v>
      </c>
      <c r="P43" s="40">
        <v>5.2187737609732492E-2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44889</v>
      </c>
      <c r="E44" s="37">
        <v>609.15</v>
      </c>
      <c r="F44" s="37">
        <v>608.7833333333333</v>
      </c>
      <c r="G44" s="38">
        <v>605.21666666666658</v>
      </c>
      <c r="H44" s="38">
        <v>601.2833333333333</v>
      </c>
      <c r="I44" s="38">
        <v>597.71666666666658</v>
      </c>
      <c r="J44" s="38">
        <v>612.71666666666658</v>
      </c>
      <c r="K44" s="38">
        <v>616.28333333333319</v>
      </c>
      <c r="L44" s="38">
        <v>620.21666666666658</v>
      </c>
      <c r="M44" s="28">
        <v>612.35</v>
      </c>
      <c r="N44" s="28">
        <v>604.85</v>
      </c>
      <c r="O44" s="39">
        <v>7049900</v>
      </c>
      <c r="P44" s="40">
        <v>-1.6119128031931225E-2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44889</v>
      </c>
      <c r="E45" s="37">
        <v>839</v>
      </c>
      <c r="F45" s="37">
        <v>841.85</v>
      </c>
      <c r="G45" s="38">
        <v>829.75</v>
      </c>
      <c r="H45" s="38">
        <v>820.5</v>
      </c>
      <c r="I45" s="38">
        <v>808.4</v>
      </c>
      <c r="J45" s="38">
        <v>851.1</v>
      </c>
      <c r="K45" s="38">
        <v>863.20000000000016</v>
      </c>
      <c r="L45" s="38">
        <v>872.45</v>
      </c>
      <c r="M45" s="28">
        <v>853.95</v>
      </c>
      <c r="N45" s="28">
        <v>832.6</v>
      </c>
      <c r="O45" s="39">
        <v>9203000</v>
      </c>
      <c r="P45" s="40">
        <v>5.2430365920262149E-3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44889</v>
      </c>
      <c r="E46" s="37">
        <v>839.75</v>
      </c>
      <c r="F46" s="37">
        <v>837.36666666666667</v>
      </c>
      <c r="G46" s="38">
        <v>832.63333333333333</v>
      </c>
      <c r="H46" s="38">
        <v>825.51666666666665</v>
      </c>
      <c r="I46" s="38">
        <v>820.7833333333333</v>
      </c>
      <c r="J46" s="38">
        <v>844.48333333333335</v>
      </c>
      <c r="K46" s="38">
        <v>849.2166666666667</v>
      </c>
      <c r="L46" s="38">
        <v>856.33333333333337</v>
      </c>
      <c r="M46" s="28">
        <v>842.1</v>
      </c>
      <c r="N46" s="28">
        <v>830.25</v>
      </c>
      <c r="O46" s="39">
        <v>41444700</v>
      </c>
      <c r="P46" s="40">
        <v>1.0445859872611466E-2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44889</v>
      </c>
      <c r="E47" s="37">
        <v>70.8</v>
      </c>
      <c r="F47" s="37">
        <v>70.95</v>
      </c>
      <c r="G47" s="38">
        <v>69.95</v>
      </c>
      <c r="H47" s="38">
        <v>69.099999999999994</v>
      </c>
      <c r="I47" s="38">
        <v>68.099999999999994</v>
      </c>
      <c r="J47" s="38">
        <v>71.800000000000011</v>
      </c>
      <c r="K47" s="38">
        <v>72.800000000000011</v>
      </c>
      <c r="L47" s="38">
        <v>73.65000000000002</v>
      </c>
      <c r="M47" s="28">
        <v>71.95</v>
      </c>
      <c r="N47" s="28">
        <v>70.099999999999994</v>
      </c>
      <c r="O47" s="39">
        <v>116340000</v>
      </c>
      <c r="P47" s="40">
        <v>-3.3411846811480413E-2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44889</v>
      </c>
      <c r="E48" s="37">
        <v>284.95</v>
      </c>
      <c r="F48" s="37">
        <v>284.96666666666664</v>
      </c>
      <c r="G48" s="38">
        <v>281.73333333333329</v>
      </c>
      <c r="H48" s="38">
        <v>278.51666666666665</v>
      </c>
      <c r="I48" s="38">
        <v>275.2833333333333</v>
      </c>
      <c r="J48" s="38">
        <v>288.18333333333328</v>
      </c>
      <c r="K48" s="38">
        <v>291.41666666666663</v>
      </c>
      <c r="L48" s="38">
        <v>294.63333333333327</v>
      </c>
      <c r="M48" s="28">
        <v>288.2</v>
      </c>
      <c r="N48" s="28">
        <v>281.75</v>
      </c>
      <c r="O48" s="39">
        <v>23646300</v>
      </c>
      <c r="P48" s="40">
        <v>-1.5324202662580213E-2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44889</v>
      </c>
      <c r="E49" s="37">
        <v>16727.400000000001</v>
      </c>
      <c r="F49" s="37">
        <v>16797.116666666669</v>
      </c>
      <c r="G49" s="38">
        <v>16595.533333333336</v>
      </c>
      <c r="H49" s="38">
        <v>16463.666666666668</v>
      </c>
      <c r="I49" s="38">
        <v>16262.083333333336</v>
      </c>
      <c r="J49" s="38">
        <v>16928.983333333337</v>
      </c>
      <c r="K49" s="38">
        <v>17130.566666666666</v>
      </c>
      <c r="L49" s="38">
        <v>17262.433333333338</v>
      </c>
      <c r="M49" s="28">
        <v>16998.7</v>
      </c>
      <c r="N49" s="28">
        <v>16665.25</v>
      </c>
      <c r="O49" s="39">
        <v>165550</v>
      </c>
      <c r="P49" s="40">
        <v>-1.1936735302894658E-2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44889</v>
      </c>
      <c r="E50" s="37">
        <v>307.39999999999998</v>
      </c>
      <c r="F50" s="37">
        <v>308.25</v>
      </c>
      <c r="G50" s="38">
        <v>305.7</v>
      </c>
      <c r="H50" s="38">
        <v>304</v>
      </c>
      <c r="I50" s="38">
        <v>301.45</v>
      </c>
      <c r="J50" s="38">
        <v>309.95</v>
      </c>
      <c r="K50" s="38">
        <v>312.49999999999994</v>
      </c>
      <c r="L50" s="38">
        <v>314.2</v>
      </c>
      <c r="M50" s="28">
        <v>310.8</v>
      </c>
      <c r="N50" s="28">
        <v>306.55</v>
      </c>
      <c r="O50" s="39">
        <v>20590200</v>
      </c>
      <c r="P50" s="40">
        <v>1.4545454545454545E-2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44889</v>
      </c>
      <c r="E51" s="37">
        <v>4145.1000000000004</v>
      </c>
      <c r="F51" s="37">
        <v>4136.583333333333</v>
      </c>
      <c r="G51" s="38">
        <v>4120.0666666666657</v>
      </c>
      <c r="H51" s="38">
        <v>4095.0333333333328</v>
      </c>
      <c r="I51" s="38">
        <v>4078.5166666666655</v>
      </c>
      <c r="J51" s="38">
        <v>4161.6166666666659</v>
      </c>
      <c r="K51" s="38">
        <v>4178.1333333333341</v>
      </c>
      <c r="L51" s="38">
        <v>4203.1666666666661</v>
      </c>
      <c r="M51" s="28">
        <v>4153.1000000000004</v>
      </c>
      <c r="N51" s="28">
        <v>4111.55</v>
      </c>
      <c r="O51" s="39">
        <v>1730000</v>
      </c>
      <c r="P51" s="40">
        <v>-3.3519553072625698E-2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44889</v>
      </c>
      <c r="E52" s="37">
        <v>280</v>
      </c>
      <c r="F52" s="37">
        <v>282.05</v>
      </c>
      <c r="G52" s="38">
        <v>275.85000000000002</v>
      </c>
      <c r="H52" s="38">
        <v>271.7</v>
      </c>
      <c r="I52" s="38">
        <v>265.5</v>
      </c>
      <c r="J52" s="38">
        <v>286.20000000000005</v>
      </c>
      <c r="K52" s="38">
        <v>292.39999999999998</v>
      </c>
      <c r="L52" s="38">
        <v>296.55000000000007</v>
      </c>
      <c r="M52" s="28">
        <v>288.25</v>
      </c>
      <c r="N52" s="28">
        <v>277.89999999999998</v>
      </c>
      <c r="O52" s="39">
        <v>11169800</v>
      </c>
      <c r="P52" s="40">
        <v>2.2611847890458159E-3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44889</v>
      </c>
      <c r="E53" s="37">
        <v>308.05</v>
      </c>
      <c r="F53" s="37">
        <v>308.18333333333334</v>
      </c>
      <c r="G53" s="38">
        <v>304.4666666666667</v>
      </c>
      <c r="H53" s="38">
        <v>300.88333333333338</v>
      </c>
      <c r="I53" s="38">
        <v>297.16666666666674</v>
      </c>
      <c r="J53" s="38">
        <v>311.76666666666665</v>
      </c>
      <c r="K53" s="38">
        <v>315.48333333333323</v>
      </c>
      <c r="L53" s="38">
        <v>319.06666666666661</v>
      </c>
      <c r="M53" s="28">
        <v>311.89999999999998</v>
      </c>
      <c r="N53" s="28">
        <v>304.60000000000002</v>
      </c>
      <c r="O53" s="39">
        <v>39360600</v>
      </c>
      <c r="P53" s="40">
        <v>-9.7140139936145644E-3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44889</v>
      </c>
      <c r="E54" s="37">
        <v>522.70000000000005</v>
      </c>
      <c r="F54" s="37">
        <v>527.1</v>
      </c>
      <c r="G54" s="38">
        <v>514.6</v>
      </c>
      <c r="H54" s="38">
        <v>506.5</v>
      </c>
      <c r="I54" s="38">
        <v>494</v>
      </c>
      <c r="J54" s="38">
        <v>535.20000000000005</v>
      </c>
      <c r="K54" s="38">
        <v>547.70000000000005</v>
      </c>
      <c r="L54" s="38">
        <v>555.80000000000007</v>
      </c>
      <c r="M54" s="28">
        <v>539.6</v>
      </c>
      <c r="N54" s="28">
        <v>519</v>
      </c>
      <c r="O54" s="39">
        <v>4410900</v>
      </c>
      <c r="P54" s="40">
        <v>-4.4014084507042256E-3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44889</v>
      </c>
      <c r="E55" s="37">
        <v>287.89999999999998</v>
      </c>
      <c r="F55" s="37">
        <v>290.23333333333335</v>
      </c>
      <c r="G55" s="38">
        <v>282.91666666666669</v>
      </c>
      <c r="H55" s="38">
        <v>277.93333333333334</v>
      </c>
      <c r="I55" s="38">
        <v>270.61666666666667</v>
      </c>
      <c r="J55" s="38">
        <v>295.2166666666667</v>
      </c>
      <c r="K55" s="38">
        <v>302.5333333333333</v>
      </c>
      <c r="L55" s="38">
        <v>307.51666666666671</v>
      </c>
      <c r="M55" s="28">
        <v>297.55</v>
      </c>
      <c r="N55" s="28">
        <v>285.25</v>
      </c>
      <c r="O55" s="39">
        <v>7888500</v>
      </c>
      <c r="P55" s="40">
        <v>7.9655101621843569E-2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44889</v>
      </c>
      <c r="E56" s="37">
        <v>708.25</v>
      </c>
      <c r="F56" s="37">
        <v>712.6</v>
      </c>
      <c r="G56" s="38">
        <v>700.2</v>
      </c>
      <c r="H56" s="38">
        <v>692.15</v>
      </c>
      <c r="I56" s="38">
        <v>679.75</v>
      </c>
      <c r="J56" s="38">
        <v>720.65000000000009</v>
      </c>
      <c r="K56" s="38">
        <v>733.05</v>
      </c>
      <c r="L56" s="38">
        <v>741.10000000000014</v>
      </c>
      <c r="M56" s="28">
        <v>725</v>
      </c>
      <c r="N56" s="28">
        <v>704.55</v>
      </c>
      <c r="O56" s="39">
        <v>7916250</v>
      </c>
      <c r="P56" s="40">
        <v>1.0692626875199489E-2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44889</v>
      </c>
      <c r="E57" s="37">
        <v>1126.5999999999999</v>
      </c>
      <c r="F57" s="37">
        <v>1126.8999999999999</v>
      </c>
      <c r="G57" s="38">
        <v>1115.1999999999998</v>
      </c>
      <c r="H57" s="38">
        <v>1103.8</v>
      </c>
      <c r="I57" s="38">
        <v>1092.0999999999999</v>
      </c>
      <c r="J57" s="38">
        <v>1138.2999999999997</v>
      </c>
      <c r="K57" s="38">
        <v>1150</v>
      </c>
      <c r="L57" s="38">
        <v>1161.3999999999996</v>
      </c>
      <c r="M57" s="28">
        <v>1138.5999999999999</v>
      </c>
      <c r="N57" s="28">
        <v>1115.5</v>
      </c>
      <c r="O57" s="39">
        <v>8689850</v>
      </c>
      <c r="P57" s="40">
        <v>-1.4521598112929383E-2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44889</v>
      </c>
      <c r="E58" s="37">
        <v>235.85</v>
      </c>
      <c r="F58" s="37">
        <v>234.41666666666666</v>
      </c>
      <c r="G58" s="38">
        <v>232.43333333333331</v>
      </c>
      <c r="H58" s="38">
        <v>229.01666666666665</v>
      </c>
      <c r="I58" s="38">
        <v>227.0333333333333</v>
      </c>
      <c r="J58" s="38">
        <v>237.83333333333331</v>
      </c>
      <c r="K58" s="38">
        <v>239.81666666666666</v>
      </c>
      <c r="L58" s="38">
        <v>243.23333333333332</v>
      </c>
      <c r="M58" s="28">
        <v>236.4</v>
      </c>
      <c r="N58" s="28">
        <v>231</v>
      </c>
      <c r="O58" s="39">
        <v>36565200</v>
      </c>
      <c r="P58" s="40">
        <v>-5.8098020123336577E-2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44889</v>
      </c>
      <c r="E59" s="37">
        <v>3939.15</v>
      </c>
      <c r="F59" s="37">
        <v>3954.4333333333329</v>
      </c>
      <c r="G59" s="38">
        <v>3893.9166666666661</v>
      </c>
      <c r="H59" s="38">
        <v>3848.6833333333329</v>
      </c>
      <c r="I59" s="38">
        <v>3788.1666666666661</v>
      </c>
      <c r="J59" s="38">
        <v>3999.6666666666661</v>
      </c>
      <c r="K59" s="38">
        <v>4060.1833333333334</v>
      </c>
      <c r="L59" s="38">
        <v>4105.4166666666661</v>
      </c>
      <c r="M59" s="28">
        <v>4014.95</v>
      </c>
      <c r="N59" s="28">
        <v>3909.2</v>
      </c>
      <c r="O59" s="39">
        <v>862200</v>
      </c>
      <c r="P59" s="40">
        <v>-4.1520760380190098E-2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44889</v>
      </c>
      <c r="E60" s="37">
        <v>1571.25</v>
      </c>
      <c r="F60" s="37">
        <v>1572.6666666666667</v>
      </c>
      <c r="G60" s="38">
        <v>1559.4833333333336</v>
      </c>
      <c r="H60" s="38">
        <v>1547.7166666666669</v>
      </c>
      <c r="I60" s="38">
        <v>1534.5333333333338</v>
      </c>
      <c r="J60" s="38">
        <v>1584.4333333333334</v>
      </c>
      <c r="K60" s="38">
        <v>1597.6166666666663</v>
      </c>
      <c r="L60" s="38">
        <v>1609.3833333333332</v>
      </c>
      <c r="M60" s="28">
        <v>1585.85</v>
      </c>
      <c r="N60" s="28">
        <v>1560.9</v>
      </c>
      <c r="O60" s="39">
        <v>2091950</v>
      </c>
      <c r="P60" s="40">
        <v>-1.6702856188408218E-3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44889</v>
      </c>
      <c r="E61" s="37">
        <v>762.4</v>
      </c>
      <c r="F61" s="37">
        <v>758.63333333333333</v>
      </c>
      <c r="G61" s="38">
        <v>751.26666666666665</v>
      </c>
      <c r="H61" s="38">
        <v>740.13333333333333</v>
      </c>
      <c r="I61" s="38">
        <v>732.76666666666665</v>
      </c>
      <c r="J61" s="38">
        <v>769.76666666666665</v>
      </c>
      <c r="K61" s="38">
        <v>777.13333333333321</v>
      </c>
      <c r="L61" s="38">
        <v>788.26666666666665</v>
      </c>
      <c r="M61" s="28">
        <v>766</v>
      </c>
      <c r="N61" s="28">
        <v>747.5</v>
      </c>
      <c r="O61" s="39">
        <v>8924000</v>
      </c>
      <c r="P61" s="40">
        <v>2.2416498542927594E-4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44889</v>
      </c>
      <c r="E62" s="37">
        <v>927.2</v>
      </c>
      <c r="F62" s="37">
        <v>926.68333333333339</v>
      </c>
      <c r="G62" s="38">
        <v>922.31666666666683</v>
      </c>
      <c r="H62" s="38">
        <v>917.43333333333339</v>
      </c>
      <c r="I62" s="38">
        <v>913.06666666666683</v>
      </c>
      <c r="J62" s="38">
        <v>931.56666666666683</v>
      </c>
      <c r="K62" s="38">
        <v>935.93333333333339</v>
      </c>
      <c r="L62" s="38">
        <v>940.81666666666683</v>
      </c>
      <c r="M62" s="28">
        <v>931.05</v>
      </c>
      <c r="N62" s="28">
        <v>921.8</v>
      </c>
      <c r="O62" s="39">
        <v>2732800</v>
      </c>
      <c r="P62" s="40">
        <v>1.5873015873015872E-2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44889</v>
      </c>
      <c r="E63" s="37">
        <v>370.75</v>
      </c>
      <c r="F63" s="37">
        <v>370.23333333333335</v>
      </c>
      <c r="G63" s="38">
        <v>366.06666666666672</v>
      </c>
      <c r="H63" s="38">
        <v>361.38333333333338</v>
      </c>
      <c r="I63" s="38">
        <v>357.21666666666675</v>
      </c>
      <c r="J63" s="38">
        <v>374.91666666666669</v>
      </c>
      <c r="K63" s="38">
        <v>379.08333333333331</v>
      </c>
      <c r="L63" s="38">
        <v>383.76666666666665</v>
      </c>
      <c r="M63" s="28">
        <v>374.4</v>
      </c>
      <c r="N63" s="28">
        <v>365.55</v>
      </c>
      <c r="O63" s="39">
        <v>4638000</v>
      </c>
      <c r="P63" s="40">
        <v>-6.7832378655411515E-2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44889</v>
      </c>
      <c r="E64" s="37">
        <v>189.55</v>
      </c>
      <c r="F64" s="37">
        <v>190.01666666666665</v>
      </c>
      <c r="G64" s="38">
        <v>187.5333333333333</v>
      </c>
      <c r="H64" s="38">
        <v>185.51666666666665</v>
      </c>
      <c r="I64" s="38">
        <v>183.0333333333333</v>
      </c>
      <c r="J64" s="38">
        <v>192.0333333333333</v>
      </c>
      <c r="K64" s="38">
        <v>194.51666666666665</v>
      </c>
      <c r="L64" s="38">
        <v>196.5333333333333</v>
      </c>
      <c r="M64" s="28">
        <v>192.5</v>
      </c>
      <c r="N64" s="28">
        <v>188</v>
      </c>
      <c r="O64" s="39">
        <v>9715000</v>
      </c>
      <c r="P64" s="40">
        <v>-5.1440329218107E-4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44889</v>
      </c>
      <c r="E65" s="37">
        <v>1368.4</v>
      </c>
      <c r="F65" s="37">
        <v>1375.5</v>
      </c>
      <c r="G65" s="38">
        <v>1356.5</v>
      </c>
      <c r="H65" s="38">
        <v>1344.6</v>
      </c>
      <c r="I65" s="38">
        <v>1325.6</v>
      </c>
      <c r="J65" s="38">
        <v>1387.4</v>
      </c>
      <c r="K65" s="38">
        <v>1406.4</v>
      </c>
      <c r="L65" s="38">
        <v>1418.3000000000002</v>
      </c>
      <c r="M65" s="28">
        <v>1394.5</v>
      </c>
      <c r="N65" s="28">
        <v>1363.6</v>
      </c>
      <c r="O65" s="39">
        <v>2418600</v>
      </c>
      <c r="P65" s="40">
        <v>-7.9680365296803654E-2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44889</v>
      </c>
      <c r="E66" s="37">
        <v>552.25</v>
      </c>
      <c r="F66" s="37">
        <v>550.53333333333342</v>
      </c>
      <c r="G66" s="38">
        <v>548.16666666666686</v>
      </c>
      <c r="H66" s="38">
        <v>544.08333333333348</v>
      </c>
      <c r="I66" s="38">
        <v>541.71666666666692</v>
      </c>
      <c r="J66" s="38">
        <v>554.61666666666679</v>
      </c>
      <c r="K66" s="38">
        <v>556.98333333333335</v>
      </c>
      <c r="L66" s="38">
        <v>561.06666666666672</v>
      </c>
      <c r="M66" s="28">
        <v>552.9</v>
      </c>
      <c r="N66" s="28">
        <v>546.45000000000005</v>
      </c>
      <c r="O66" s="39">
        <v>13603750</v>
      </c>
      <c r="P66" s="40">
        <v>-2.7490149363144875E-3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44889</v>
      </c>
      <c r="E67" s="37">
        <v>1709.65</v>
      </c>
      <c r="F67" s="37">
        <v>1715.2166666666665</v>
      </c>
      <c r="G67" s="38">
        <v>1688.4333333333329</v>
      </c>
      <c r="H67" s="38">
        <v>1667.2166666666665</v>
      </c>
      <c r="I67" s="38">
        <v>1640.4333333333329</v>
      </c>
      <c r="J67" s="38">
        <v>1736.4333333333329</v>
      </c>
      <c r="K67" s="38">
        <v>1763.2166666666662</v>
      </c>
      <c r="L67" s="38">
        <v>1784.4333333333329</v>
      </c>
      <c r="M67" s="28">
        <v>1742</v>
      </c>
      <c r="N67" s="28">
        <v>1694</v>
      </c>
      <c r="O67" s="39">
        <v>1374000</v>
      </c>
      <c r="P67" s="40">
        <v>-6.2755798090040935E-2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44889</v>
      </c>
      <c r="E68" s="37">
        <v>2163.9</v>
      </c>
      <c r="F68" s="37">
        <v>2174.8000000000002</v>
      </c>
      <c r="G68" s="38">
        <v>2138.6500000000005</v>
      </c>
      <c r="H68" s="38">
        <v>2113.4000000000005</v>
      </c>
      <c r="I68" s="38">
        <v>2077.2500000000009</v>
      </c>
      <c r="J68" s="38">
        <v>2200.0500000000002</v>
      </c>
      <c r="K68" s="38">
        <v>2236.1999999999998</v>
      </c>
      <c r="L68" s="38">
        <v>2261.4499999999998</v>
      </c>
      <c r="M68" s="28">
        <v>2210.9499999999998</v>
      </c>
      <c r="N68" s="28">
        <v>2149.5500000000002</v>
      </c>
      <c r="O68" s="39">
        <v>2086500</v>
      </c>
      <c r="P68" s="40">
        <v>-8.5531004989308629E-3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44889</v>
      </c>
      <c r="E69" s="37">
        <v>218.55</v>
      </c>
      <c r="F69" s="37">
        <v>220.88333333333335</v>
      </c>
      <c r="G69" s="38">
        <v>213.4666666666667</v>
      </c>
      <c r="H69" s="38">
        <v>208.38333333333335</v>
      </c>
      <c r="I69" s="38">
        <v>200.9666666666667</v>
      </c>
      <c r="J69" s="38">
        <v>225.9666666666667</v>
      </c>
      <c r="K69" s="38">
        <v>233.38333333333338</v>
      </c>
      <c r="L69" s="38">
        <v>238.4666666666667</v>
      </c>
      <c r="M69" s="28">
        <v>228.3</v>
      </c>
      <c r="N69" s="28">
        <v>215.8</v>
      </c>
      <c r="O69" s="39">
        <v>19576500</v>
      </c>
      <c r="P69" s="40">
        <v>-0.11902886843822424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44889</v>
      </c>
      <c r="E70" s="37">
        <v>3303.05</v>
      </c>
      <c r="F70" s="37">
        <v>3311.3666666666668</v>
      </c>
      <c r="G70" s="38">
        <v>3272.7833333333338</v>
      </c>
      <c r="H70" s="38">
        <v>3242.5166666666669</v>
      </c>
      <c r="I70" s="38">
        <v>3203.9333333333338</v>
      </c>
      <c r="J70" s="38">
        <v>3341.6333333333337</v>
      </c>
      <c r="K70" s="38">
        <v>3380.2166666666667</v>
      </c>
      <c r="L70" s="38">
        <v>3410.4833333333336</v>
      </c>
      <c r="M70" s="28">
        <v>3349.95</v>
      </c>
      <c r="N70" s="28">
        <v>3281.1</v>
      </c>
      <c r="O70" s="39">
        <v>3877050</v>
      </c>
      <c r="P70" s="40">
        <v>4.1377921031426269E-2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44889</v>
      </c>
      <c r="E71" s="37">
        <v>4545.8</v>
      </c>
      <c r="F71" s="37">
        <v>4558.5166666666664</v>
      </c>
      <c r="G71" s="38">
        <v>4495.2833333333328</v>
      </c>
      <c r="H71" s="38">
        <v>4444.7666666666664</v>
      </c>
      <c r="I71" s="38">
        <v>4381.5333333333328</v>
      </c>
      <c r="J71" s="38">
        <v>4609.0333333333328</v>
      </c>
      <c r="K71" s="38">
        <v>4672.2666666666664</v>
      </c>
      <c r="L71" s="38">
        <v>4722.7833333333328</v>
      </c>
      <c r="M71" s="28">
        <v>4621.75</v>
      </c>
      <c r="N71" s="28">
        <v>4508</v>
      </c>
      <c r="O71" s="39">
        <v>586375</v>
      </c>
      <c r="P71" s="40">
        <v>-3.1785345717234265E-2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44889</v>
      </c>
      <c r="E72" s="37">
        <v>402.7</v>
      </c>
      <c r="F72" s="37">
        <v>403.2833333333333</v>
      </c>
      <c r="G72" s="38">
        <v>398.36666666666662</v>
      </c>
      <c r="H72" s="38">
        <v>394.0333333333333</v>
      </c>
      <c r="I72" s="38">
        <v>389.11666666666662</v>
      </c>
      <c r="J72" s="38">
        <v>407.61666666666662</v>
      </c>
      <c r="K72" s="38">
        <v>412.53333333333336</v>
      </c>
      <c r="L72" s="38">
        <v>416.86666666666662</v>
      </c>
      <c r="M72" s="28">
        <v>408.2</v>
      </c>
      <c r="N72" s="28">
        <v>398.95</v>
      </c>
      <c r="O72" s="39">
        <v>43040250</v>
      </c>
      <c r="P72" s="40">
        <v>7.5707829580130559E-3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44889</v>
      </c>
      <c r="E73" s="37">
        <v>4488.2</v>
      </c>
      <c r="F73" s="37">
        <v>4492.666666666667</v>
      </c>
      <c r="G73" s="38">
        <v>4425.3333333333339</v>
      </c>
      <c r="H73" s="38">
        <v>4362.4666666666672</v>
      </c>
      <c r="I73" s="38">
        <v>4295.1333333333341</v>
      </c>
      <c r="J73" s="38">
        <v>4555.5333333333338</v>
      </c>
      <c r="K73" s="38">
        <v>4622.8666666666677</v>
      </c>
      <c r="L73" s="38">
        <v>4685.7333333333336</v>
      </c>
      <c r="M73" s="28">
        <v>4560</v>
      </c>
      <c r="N73" s="28">
        <v>4429.8</v>
      </c>
      <c r="O73" s="39">
        <v>1967500</v>
      </c>
      <c r="P73" s="40">
        <v>-5.9993684875276291E-3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44889</v>
      </c>
      <c r="E74" s="37">
        <v>3508.85</v>
      </c>
      <c r="F74" s="37">
        <v>3520.7833333333333</v>
      </c>
      <c r="G74" s="38">
        <v>3454.9666666666667</v>
      </c>
      <c r="H74" s="38">
        <v>3401.0833333333335</v>
      </c>
      <c r="I74" s="38">
        <v>3335.2666666666669</v>
      </c>
      <c r="J74" s="38">
        <v>3574.6666666666665</v>
      </c>
      <c r="K74" s="38">
        <v>3640.4833333333331</v>
      </c>
      <c r="L74" s="38">
        <v>3694.3666666666663</v>
      </c>
      <c r="M74" s="28">
        <v>3586.6</v>
      </c>
      <c r="N74" s="28">
        <v>3466.9</v>
      </c>
      <c r="O74" s="39">
        <v>3846150</v>
      </c>
      <c r="P74" s="40">
        <v>-6.0929755597333789E-2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44889</v>
      </c>
      <c r="E75" s="37">
        <v>2021.3</v>
      </c>
      <c r="F75" s="37">
        <v>2023.3833333333332</v>
      </c>
      <c r="G75" s="38">
        <v>2008.2666666666664</v>
      </c>
      <c r="H75" s="38">
        <v>1995.2333333333331</v>
      </c>
      <c r="I75" s="38">
        <v>1980.1166666666663</v>
      </c>
      <c r="J75" s="38">
        <v>2036.4166666666665</v>
      </c>
      <c r="K75" s="38">
        <v>2051.5333333333333</v>
      </c>
      <c r="L75" s="38">
        <v>2064.5666666666666</v>
      </c>
      <c r="M75" s="28">
        <v>2038.5</v>
      </c>
      <c r="N75" s="28">
        <v>2010.35</v>
      </c>
      <c r="O75" s="39">
        <v>1118150</v>
      </c>
      <c r="P75" s="40">
        <v>-2.8202676864244741E-2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44889</v>
      </c>
      <c r="E76" s="37">
        <v>182.5</v>
      </c>
      <c r="F76" s="37">
        <v>182.61666666666665</v>
      </c>
      <c r="G76" s="38">
        <v>180.08333333333329</v>
      </c>
      <c r="H76" s="38">
        <v>177.66666666666663</v>
      </c>
      <c r="I76" s="38">
        <v>175.13333333333327</v>
      </c>
      <c r="J76" s="38">
        <v>185.0333333333333</v>
      </c>
      <c r="K76" s="38">
        <v>187.56666666666666</v>
      </c>
      <c r="L76" s="38">
        <v>189.98333333333332</v>
      </c>
      <c r="M76" s="28">
        <v>185.15</v>
      </c>
      <c r="N76" s="28">
        <v>180.2</v>
      </c>
      <c r="O76" s="39">
        <v>29887200</v>
      </c>
      <c r="P76" s="40">
        <v>-7.7686147962232584E-3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44889</v>
      </c>
      <c r="E77" s="37">
        <v>133.80000000000001</v>
      </c>
      <c r="F77" s="37">
        <v>134.58333333333334</v>
      </c>
      <c r="G77" s="38">
        <v>131.7166666666667</v>
      </c>
      <c r="H77" s="38">
        <v>129.63333333333335</v>
      </c>
      <c r="I77" s="38">
        <v>126.76666666666671</v>
      </c>
      <c r="J77" s="38">
        <v>136.66666666666669</v>
      </c>
      <c r="K77" s="38">
        <v>139.5333333333333</v>
      </c>
      <c r="L77" s="38">
        <v>141.61666666666667</v>
      </c>
      <c r="M77" s="28">
        <v>137.44999999999999</v>
      </c>
      <c r="N77" s="28">
        <v>132.5</v>
      </c>
      <c r="O77" s="39">
        <v>77080000</v>
      </c>
      <c r="P77" s="40">
        <v>-5.0984188447886413E-3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44889</v>
      </c>
      <c r="E78" s="37">
        <v>109.7</v>
      </c>
      <c r="F78" s="37">
        <v>110.23333333333333</v>
      </c>
      <c r="G78" s="38">
        <v>108.26666666666667</v>
      </c>
      <c r="H78" s="38">
        <v>106.83333333333333</v>
      </c>
      <c r="I78" s="38">
        <v>104.86666666666666</v>
      </c>
      <c r="J78" s="38">
        <v>111.66666666666667</v>
      </c>
      <c r="K78" s="38">
        <v>113.63333333333334</v>
      </c>
      <c r="L78" s="38">
        <v>115.06666666666668</v>
      </c>
      <c r="M78" s="28">
        <v>112.2</v>
      </c>
      <c r="N78" s="28">
        <v>108.8</v>
      </c>
      <c r="O78" s="39">
        <v>17144400</v>
      </c>
      <c r="P78" s="40">
        <v>1.1970534069981584E-2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44889</v>
      </c>
      <c r="E79" s="37">
        <v>90.7</v>
      </c>
      <c r="F79" s="37">
        <v>90.7</v>
      </c>
      <c r="G79" s="38">
        <v>89.7</v>
      </c>
      <c r="H79" s="38">
        <v>88.7</v>
      </c>
      <c r="I79" s="38">
        <v>87.7</v>
      </c>
      <c r="J79" s="38">
        <v>91.7</v>
      </c>
      <c r="K79" s="38">
        <v>92.7</v>
      </c>
      <c r="L79" s="38">
        <v>93.7</v>
      </c>
      <c r="M79" s="28">
        <v>91.7</v>
      </c>
      <c r="N79" s="28">
        <v>89.7</v>
      </c>
      <c r="O79" s="39">
        <v>60783450</v>
      </c>
      <c r="P79" s="40">
        <v>-2.5810236105000734E-2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44889</v>
      </c>
      <c r="E80" s="37">
        <v>430</v>
      </c>
      <c r="F80" s="37">
        <v>432.13333333333338</v>
      </c>
      <c r="G80" s="38">
        <v>425.51666666666677</v>
      </c>
      <c r="H80" s="38">
        <v>421.03333333333336</v>
      </c>
      <c r="I80" s="38">
        <v>414.41666666666674</v>
      </c>
      <c r="J80" s="38">
        <v>436.61666666666679</v>
      </c>
      <c r="K80" s="38">
        <v>443.23333333333346</v>
      </c>
      <c r="L80" s="38">
        <v>447.71666666666681</v>
      </c>
      <c r="M80" s="28">
        <v>438.75</v>
      </c>
      <c r="N80" s="28">
        <v>427.65</v>
      </c>
      <c r="O80" s="39">
        <v>7705300</v>
      </c>
      <c r="P80" s="40">
        <v>-3.3048257860490801E-2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44889</v>
      </c>
      <c r="E81" s="37">
        <v>36.5</v>
      </c>
      <c r="F81" s="37">
        <v>36.75</v>
      </c>
      <c r="G81" s="38">
        <v>36</v>
      </c>
      <c r="H81" s="38">
        <v>35.5</v>
      </c>
      <c r="I81" s="38">
        <v>34.75</v>
      </c>
      <c r="J81" s="38">
        <v>37.25</v>
      </c>
      <c r="K81" s="38">
        <v>38</v>
      </c>
      <c r="L81" s="38">
        <v>38.5</v>
      </c>
      <c r="M81" s="28">
        <v>37.5</v>
      </c>
      <c r="N81" s="28">
        <v>36.25</v>
      </c>
      <c r="O81" s="39">
        <v>133672500</v>
      </c>
      <c r="P81" s="40">
        <v>2.2019611216239462E-2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44889</v>
      </c>
      <c r="E82" s="37">
        <v>575.35</v>
      </c>
      <c r="F82" s="37">
        <v>582.9666666666667</v>
      </c>
      <c r="G82" s="38">
        <v>567.28333333333342</v>
      </c>
      <c r="H82" s="38">
        <v>559.2166666666667</v>
      </c>
      <c r="I82" s="38">
        <v>543.53333333333342</v>
      </c>
      <c r="J82" s="38">
        <v>591.03333333333342</v>
      </c>
      <c r="K82" s="38">
        <v>606.71666666666681</v>
      </c>
      <c r="L82" s="38">
        <v>614.78333333333342</v>
      </c>
      <c r="M82" s="28">
        <v>598.65</v>
      </c>
      <c r="N82" s="28">
        <v>574.9</v>
      </c>
      <c r="O82" s="39">
        <v>8481200</v>
      </c>
      <c r="P82" s="40">
        <v>-3.4053893988747412E-2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44889</v>
      </c>
      <c r="E83" s="37">
        <v>848.8</v>
      </c>
      <c r="F83" s="37">
        <v>848.43333333333339</v>
      </c>
      <c r="G83" s="38">
        <v>842.16666666666674</v>
      </c>
      <c r="H83" s="38">
        <v>835.5333333333333</v>
      </c>
      <c r="I83" s="38">
        <v>829.26666666666665</v>
      </c>
      <c r="J83" s="38">
        <v>855.06666666666683</v>
      </c>
      <c r="K83" s="38">
        <v>861.33333333333348</v>
      </c>
      <c r="L83" s="38">
        <v>867.96666666666692</v>
      </c>
      <c r="M83" s="28">
        <v>854.7</v>
      </c>
      <c r="N83" s="28">
        <v>841.8</v>
      </c>
      <c r="O83" s="39">
        <v>7000000</v>
      </c>
      <c r="P83" s="40">
        <v>1.2292118582791034E-2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44889</v>
      </c>
      <c r="E84" s="37">
        <v>1297.95</v>
      </c>
      <c r="F84" s="37">
        <v>1300.6666666666667</v>
      </c>
      <c r="G84" s="38">
        <v>1280.3333333333335</v>
      </c>
      <c r="H84" s="38">
        <v>1262.7166666666667</v>
      </c>
      <c r="I84" s="38">
        <v>1242.3833333333334</v>
      </c>
      <c r="J84" s="38">
        <v>1318.2833333333335</v>
      </c>
      <c r="K84" s="38">
        <v>1338.616666666667</v>
      </c>
      <c r="L84" s="38">
        <v>1356.2333333333336</v>
      </c>
      <c r="M84" s="28">
        <v>1321</v>
      </c>
      <c r="N84" s="28">
        <v>1283.05</v>
      </c>
      <c r="O84" s="39">
        <v>4514100</v>
      </c>
      <c r="P84" s="40">
        <v>-1.7830528388507523E-2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44889</v>
      </c>
      <c r="E85" s="37">
        <v>364.3</v>
      </c>
      <c r="F85" s="37">
        <v>367.15000000000003</v>
      </c>
      <c r="G85" s="38">
        <v>360.15000000000009</v>
      </c>
      <c r="H85" s="38">
        <v>356.00000000000006</v>
      </c>
      <c r="I85" s="38">
        <v>349.00000000000011</v>
      </c>
      <c r="J85" s="38">
        <v>371.30000000000007</v>
      </c>
      <c r="K85" s="38">
        <v>378.29999999999995</v>
      </c>
      <c r="L85" s="38">
        <v>382.45000000000005</v>
      </c>
      <c r="M85" s="28">
        <v>374.15</v>
      </c>
      <c r="N85" s="28">
        <v>363</v>
      </c>
      <c r="O85" s="39">
        <v>7278000</v>
      </c>
      <c r="P85" s="40">
        <v>-2.1511158913686476E-2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44889</v>
      </c>
      <c r="E86" s="37">
        <v>1731.5</v>
      </c>
      <c r="F86" s="37">
        <v>1733.3833333333332</v>
      </c>
      <c r="G86" s="38">
        <v>1711.2666666666664</v>
      </c>
      <c r="H86" s="38">
        <v>1691.0333333333333</v>
      </c>
      <c r="I86" s="38">
        <v>1668.9166666666665</v>
      </c>
      <c r="J86" s="38">
        <v>1753.6166666666663</v>
      </c>
      <c r="K86" s="38">
        <v>1775.7333333333331</v>
      </c>
      <c r="L86" s="38">
        <v>1795.9666666666662</v>
      </c>
      <c r="M86" s="28">
        <v>1755.5</v>
      </c>
      <c r="N86" s="28">
        <v>1713.15</v>
      </c>
      <c r="O86" s="39">
        <v>7760550</v>
      </c>
      <c r="P86" s="40">
        <v>4.2411949105661071E-3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44889</v>
      </c>
      <c r="E87" s="37">
        <v>244.4</v>
      </c>
      <c r="F87" s="37">
        <v>247.38333333333333</v>
      </c>
      <c r="G87" s="38">
        <v>239.51666666666665</v>
      </c>
      <c r="H87" s="38">
        <v>234.63333333333333</v>
      </c>
      <c r="I87" s="38">
        <v>226.76666666666665</v>
      </c>
      <c r="J87" s="38">
        <v>252.26666666666665</v>
      </c>
      <c r="K87" s="38">
        <v>260.13333333333333</v>
      </c>
      <c r="L87" s="38">
        <v>265.01666666666665</v>
      </c>
      <c r="M87" s="28">
        <v>255.25</v>
      </c>
      <c r="N87" s="28">
        <v>242.5</v>
      </c>
      <c r="O87" s="39">
        <v>5815000</v>
      </c>
      <c r="P87" s="40">
        <v>-4.2808219178082189E-3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44889</v>
      </c>
      <c r="E88" s="37">
        <v>504.7</v>
      </c>
      <c r="F88" s="37">
        <v>508.2</v>
      </c>
      <c r="G88" s="38">
        <v>497.9</v>
      </c>
      <c r="H88" s="38">
        <v>491.09999999999997</v>
      </c>
      <c r="I88" s="38">
        <v>480.79999999999995</v>
      </c>
      <c r="J88" s="38">
        <v>515</v>
      </c>
      <c r="K88" s="38">
        <v>525.30000000000007</v>
      </c>
      <c r="L88" s="38">
        <v>532.1</v>
      </c>
      <c r="M88" s="28">
        <v>518.5</v>
      </c>
      <c r="N88" s="28">
        <v>501.4</v>
      </c>
      <c r="O88" s="39">
        <v>3973750</v>
      </c>
      <c r="P88" s="40">
        <v>4.4233807266982625E-3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44889</v>
      </c>
      <c r="E89" s="37">
        <v>2671.8</v>
      </c>
      <c r="F89" s="37">
        <v>2627.3666666666668</v>
      </c>
      <c r="G89" s="38">
        <v>2557.7333333333336</v>
      </c>
      <c r="H89" s="38">
        <v>2443.666666666667</v>
      </c>
      <c r="I89" s="38">
        <v>2374.0333333333338</v>
      </c>
      <c r="J89" s="38">
        <v>2741.4333333333334</v>
      </c>
      <c r="K89" s="38">
        <v>2811.0666666666666</v>
      </c>
      <c r="L89" s="38">
        <v>2925.1333333333332</v>
      </c>
      <c r="M89" s="28">
        <v>2697</v>
      </c>
      <c r="N89" s="28">
        <v>2513.3000000000002</v>
      </c>
      <c r="O89" s="39">
        <v>4605650</v>
      </c>
      <c r="P89" s="40">
        <v>0.13279222775625654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44889</v>
      </c>
      <c r="E90" s="37">
        <v>1235.1500000000001</v>
      </c>
      <c r="F90" s="37">
        <v>1233.0333333333335</v>
      </c>
      <c r="G90" s="38">
        <v>1224.116666666667</v>
      </c>
      <c r="H90" s="38">
        <v>1213.0833333333335</v>
      </c>
      <c r="I90" s="38">
        <v>1204.166666666667</v>
      </c>
      <c r="J90" s="38">
        <v>1244.0666666666671</v>
      </c>
      <c r="K90" s="38">
        <v>1252.9833333333336</v>
      </c>
      <c r="L90" s="38">
        <v>1264.0166666666671</v>
      </c>
      <c r="M90" s="28">
        <v>1241.95</v>
      </c>
      <c r="N90" s="28">
        <v>1222</v>
      </c>
      <c r="O90" s="39">
        <v>4353000</v>
      </c>
      <c r="P90" s="40">
        <v>-4.2319569941667622E-3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44889</v>
      </c>
      <c r="E91" s="37">
        <v>1108.3</v>
      </c>
      <c r="F91" s="37">
        <v>1108.9000000000001</v>
      </c>
      <c r="G91" s="38">
        <v>1102.8000000000002</v>
      </c>
      <c r="H91" s="38">
        <v>1097.3000000000002</v>
      </c>
      <c r="I91" s="38">
        <v>1091.2000000000003</v>
      </c>
      <c r="J91" s="38">
        <v>1114.4000000000001</v>
      </c>
      <c r="K91" s="38">
        <v>1120.5</v>
      </c>
      <c r="L91" s="38">
        <v>1126</v>
      </c>
      <c r="M91" s="28">
        <v>1115</v>
      </c>
      <c r="N91" s="28">
        <v>1103.4000000000001</v>
      </c>
      <c r="O91" s="39">
        <v>14799400</v>
      </c>
      <c r="P91" s="40">
        <v>-1.1501776697213391E-2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44889</v>
      </c>
      <c r="E92" s="37">
        <v>2700.25</v>
      </c>
      <c r="F92" s="37">
        <v>2695.1333333333332</v>
      </c>
      <c r="G92" s="38">
        <v>2671.3666666666663</v>
      </c>
      <c r="H92" s="38">
        <v>2642.4833333333331</v>
      </c>
      <c r="I92" s="38">
        <v>2618.7166666666662</v>
      </c>
      <c r="J92" s="38">
        <v>2724.0166666666664</v>
      </c>
      <c r="K92" s="38">
        <v>2747.7833333333328</v>
      </c>
      <c r="L92" s="38">
        <v>2776.6666666666665</v>
      </c>
      <c r="M92" s="28">
        <v>2718.9</v>
      </c>
      <c r="N92" s="28">
        <v>2666.25</v>
      </c>
      <c r="O92" s="39">
        <v>17213400</v>
      </c>
      <c r="P92" s="40">
        <v>-7.9704005947544045E-3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44889</v>
      </c>
      <c r="E93" s="37">
        <v>2081.85</v>
      </c>
      <c r="F93" s="37">
        <v>2086.7833333333333</v>
      </c>
      <c r="G93" s="38">
        <v>2066.6166666666668</v>
      </c>
      <c r="H93" s="38">
        <v>2051.3833333333337</v>
      </c>
      <c r="I93" s="38">
        <v>2031.2166666666672</v>
      </c>
      <c r="J93" s="38">
        <v>2102.0166666666664</v>
      </c>
      <c r="K93" s="38">
        <v>2122.1833333333334</v>
      </c>
      <c r="L93" s="38">
        <v>2137.4166666666661</v>
      </c>
      <c r="M93" s="28">
        <v>2106.9499999999998</v>
      </c>
      <c r="N93" s="28">
        <v>2071.5500000000002</v>
      </c>
      <c r="O93" s="39">
        <v>1887900</v>
      </c>
      <c r="P93" s="40">
        <v>8.6552332104503932E-3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44889</v>
      </c>
      <c r="E94" s="37">
        <v>1635.65</v>
      </c>
      <c r="F94" s="37">
        <v>1632.9833333333333</v>
      </c>
      <c r="G94" s="38">
        <v>1620.9666666666667</v>
      </c>
      <c r="H94" s="38">
        <v>1606.2833333333333</v>
      </c>
      <c r="I94" s="38">
        <v>1594.2666666666667</v>
      </c>
      <c r="J94" s="38">
        <v>1647.6666666666667</v>
      </c>
      <c r="K94" s="38">
        <v>1659.6833333333336</v>
      </c>
      <c r="L94" s="38">
        <v>1674.3666666666668</v>
      </c>
      <c r="M94" s="28">
        <v>1645</v>
      </c>
      <c r="N94" s="28">
        <v>1618.3</v>
      </c>
      <c r="O94" s="39">
        <v>68350150</v>
      </c>
      <c r="P94" s="40">
        <v>9.6682726290389411E-3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44889</v>
      </c>
      <c r="E95" s="37">
        <v>529.85</v>
      </c>
      <c r="F95" s="37">
        <v>530.7166666666667</v>
      </c>
      <c r="G95" s="38">
        <v>526.48333333333335</v>
      </c>
      <c r="H95" s="38">
        <v>523.11666666666667</v>
      </c>
      <c r="I95" s="38">
        <v>518.88333333333333</v>
      </c>
      <c r="J95" s="38">
        <v>534.08333333333337</v>
      </c>
      <c r="K95" s="38">
        <v>538.31666666666672</v>
      </c>
      <c r="L95" s="38">
        <v>541.68333333333339</v>
      </c>
      <c r="M95" s="28">
        <v>534.95000000000005</v>
      </c>
      <c r="N95" s="28">
        <v>527.35</v>
      </c>
      <c r="O95" s="39">
        <v>24329800</v>
      </c>
      <c r="P95" s="40">
        <v>4.5916678488674513E-2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44889</v>
      </c>
      <c r="E96" s="37">
        <v>2725.85</v>
      </c>
      <c r="F96" s="37">
        <v>2726.5833333333335</v>
      </c>
      <c r="G96" s="38">
        <v>2712.166666666667</v>
      </c>
      <c r="H96" s="38">
        <v>2698.4833333333336</v>
      </c>
      <c r="I96" s="38">
        <v>2684.0666666666671</v>
      </c>
      <c r="J96" s="38">
        <v>2740.2666666666669</v>
      </c>
      <c r="K96" s="38">
        <v>2754.6833333333338</v>
      </c>
      <c r="L96" s="38">
        <v>2768.3666666666668</v>
      </c>
      <c r="M96" s="28">
        <v>2741</v>
      </c>
      <c r="N96" s="28">
        <v>2712.9</v>
      </c>
      <c r="O96" s="39">
        <v>2882400</v>
      </c>
      <c r="P96" s="40">
        <v>3.948934328681164E-2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44889</v>
      </c>
      <c r="E97" s="37">
        <v>447.75</v>
      </c>
      <c r="F97" s="37">
        <v>450.35000000000008</v>
      </c>
      <c r="G97" s="38">
        <v>442.25000000000017</v>
      </c>
      <c r="H97" s="38">
        <v>436.75000000000011</v>
      </c>
      <c r="I97" s="38">
        <v>428.6500000000002</v>
      </c>
      <c r="J97" s="38">
        <v>455.85000000000014</v>
      </c>
      <c r="K97" s="38">
        <v>463.95000000000005</v>
      </c>
      <c r="L97" s="38">
        <v>469.4500000000001</v>
      </c>
      <c r="M97" s="28">
        <v>458.45</v>
      </c>
      <c r="N97" s="28">
        <v>444.85</v>
      </c>
      <c r="O97" s="39">
        <v>26012650</v>
      </c>
      <c r="P97" s="40">
        <v>-7.7388932632489915E-2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44889</v>
      </c>
      <c r="E98" s="37">
        <v>117.35</v>
      </c>
      <c r="F98" s="37">
        <v>118.16666666666667</v>
      </c>
      <c r="G98" s="38">
        <v>115.53333333333335</v>
      </c>
      <c r="H98" s="38">
        <v>113.71666666666667</v>
      </c>
      <c r="I98" s="38">
        <v>111.08333333333334</v>
      </c>
      <c r="J98" s="38">
        <v>119.98333333333335</v>
      </c>
      <c r="K98" s="38">
        <v>122.61666666666667</v>
      </c>
      <c r="L98" s="38">
        <v>124.43333333333335</v>
      </c>
      <c r="M98" s="28">
        <v>120.8</v>
      </c>
      <c r="N98" s="28">
        <v>116.35</v>
      </c>
      <c r="O98" s="39">
        <v>21242400</v>
      </c>
      <c r="P98" s="40">
        <v>4.794135348731661E-2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44889</v>
      </c>
      <c r="E99" s="37">
        <v>209.5</v>
      </c>
      <c r="F99" s="37">
        <v>209.83333333333334</v>
      </c>
      <c r="G99" s="38">
        <v>208.2166666666667</v>
      </c>
      <c r="H99" s="38">
        <v>206.93333333333337</v>
      </c>
      <c r="I99" s="38">
        <v>205.31666666666672</v>
      </c>
      <c r="J99" s="38">
        <v>211.11666666666667</v>
      </c>
      <c r="K99" s="38">
        <v>212.73333333333329</v>
      </c>
      <c r="L99" s="38">
        <v>214.01666666666665</v>
      </c>
      <c r="M99" s="28">
        <v>211.45</v>
      </c>
      <c r="N99" s="28">
        <v>208.55</v>
      </c>
      <c r="O99" s="39">
        <v>20196000</v>
      </c>
      <c r="P99" s="40">
        <v>8.0278298100080277E-4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44889</v>
      </c>
      <c r="E100" s="37">
        <v>2488.85</v>
      </c>
      <c r="F100" s="37">
        <v>2474.75</v>
      </c>
      <c r="G100" s="38">
        <v>2455.5</v>
      </c>
      <c r="H100" s="38">
        <v>2422.15</v>
      </c>
      <c r="I100" s="38">
        <v>2402.9</v>
      </c>
      <c r="J100" s="38">
        <v>2508.1</v>
      </c>
      <c r="K100" s="38">
        <v>2527.35</v>
      </c>
      <c r="L100" s="38">
        <v>2560.6999999999998</v>
      </c>
      <c r="M100" s="28">
        <v>2494</v>
      </c>
      <c r="N100" s="28">
        <v>2441.4</v>
      </c>
      <c r="O100" s="39">
        <v>7746300</v>
      </c>
      <c r="P100" s="40">
        <v>1.5215852795470631E-2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44889</v>
      </c>
      <c r="E101" s="37">
        <v>40221.800000000003</v>
      </c>
      <c r="F101" s="37">
        <v>40081.166666666672</v>
      </c>
      <c r="G101" s="38">
        <v>39563.683333333342</v>
      </c>
      <c r="H101" s="38">
        <v>38905.566666666673</v>
      </c>
      <c r="I101" s="38">
        <v>38388.083333333343</v>
      </c>
      <c r="J101" s="38">
        <v>40739.28333333334</v>
      </c>
      <c r="K101" s="38">
        <v>41256.766666666677</v>
      </c>
      <c r="L101" s="38">
        <v>41914.883333333339</v>
      </c>
      <c r="M101" s="28">
        <v>40598.65</v>
      </c>
      <c r="N101" s="28">
        <v>39423.050000000003</v>
      </c>
      <c r="O101" s="39">
        <v>27225</v>
      </c>
      <c r="P101" s="40">
        <v>3.2423208191126277E-2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44889</v>
      </c>
      <c r="E102" s="37">
        <v>124.8</v>
      </c>
      <c r="F102" s="37">
        <v>127.41666666666667</v>
      </c>
      <c r="G102" s="38">
        <v>120.78333333333333</v>
      </c>
      <c r="H102" s="38">
        <v>116.76666666666667</v>
      </c>
      <c r="I102" s="38">
        <v>110.13333333333333</v>
      </c>
      <c r="J102" s="38">
        <v>131.43333333333334</v>
      </c>
      <c r="K102" s="38">
        <v>138.06666666666669</v>
      </c>
      <c r="L102" s="38">
        <v>142.08333333333334</v>
      </c>
      <c r="M102" s="28">
        <v>134.05000000000001</v>
      </c>
      <c r="N102" s="28">
        <v>123.4</v>
      </c>
      <c r="O102" s="39">
        <v>47244000</v>
      </c>
      <c r="P102" s="40">
        <v>6.5301704699197258E-2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44889</v>
      </c>
      <c r="E103" s="37">
        <v>916.35</v>
      </c>
      <c r="F103" s="37">
        <v>916.6</v>
      </c>
      <c r="G103" s="38">
        <v>912.30000000000007</v>
      </c>
      <c r="H103" s="38">
        <v>908.25</v>
      </c>
      <c r="I103" s="38">
        <v>903.95</v>
      </c>
      <c r="J103" s="38">
        <v>920.65000000000009</v>
      </c>
      <c r="K103" s="38">
        <v>924.95</v>
      </c>
      <c r="L103" s="38">
        <v>929.00000000000011</v>
      </c>
      <c r="M103" s="28">
        <v>920.9</v>
      </c>
      <c r="N103" s="28">
        <v>912.55</v>
      </c>
      <c r="O103" s="39">
        <v>95246375</v>
      </c>
      <c r="P103" s="40">
        <v>-1.5127289948513239E-2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44889</v>
      </c>
      <c r="E104" s="37">
        <v>1133.9000000000001</v>
      </c>
      <c r="F104" s="37">
        <v>1131.7833333333335</v>
      </c>
      <c r="G104" s="38">
        <v>1122.616666666667</v>
      </c>
      <c r="H104" s="38">
        <v>1111.3333333333335</v>
      </c>
      <c r="I104" s="38">
        <v>1102.166666666667</v>
      </c>
      <c r="J104" s="38">
        <v>1143.0666666666671</v>
      </c>
      <c r="K104" s="38">
        <v>1152.2333333333336</v>
      </c>
      <c r="L104" s="38">
        <v>1163.5166666666671</v>
      </c>
      <c r="M104" s="28">
        <v>1140.95</v>
      </c>
      <c r="N104" s="28">
        <v>1120.5</v>
      </c>
      <c r="O104" s="39">
        <v>5129325</v>
      </c>
      <c r="P104" s="40">
        <v>-6.2577192260189381E-3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44889</v>
      </c>
      <c r="E105" s="37">
        <v>477.05</v>
      </c>
      <c r="F105" s="37">
        <v>479.8</v>
      </c>
      <c r="G105" s="38">
        <v>472.55</v>
      </c>
      <c r="H105" s="38">
        <v>468.05</v>
      </c>
      <c r="I105" s="38">
        <v>460.8</v>
      </c>
      <c r="J105" s="38">
        <v>484.3</v>
      </c>
      <c r="K105" s="38">
        <v>491.55</v>
      </c>
      <c r="L105" s="38">
        <v>496.05</v>
      </c>
      <c r="M105" s="28">
        <v>487.05</v>
      </c>
      <c r="N105" s="28">
        <v>475.3</v>
      </c>
      <c r="O105" s="39">
        <v>10098000</v>
      </c>
      <c r="P105" s="40">
        <v>6.9930069930069935E-2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44889</v>
      </c>
      <c r="E106" s="37">
        <v>8.4499999999999993</v>
      </c>
      <c r="F106" s="37">
        <v>8.4500000000000011</v>
      </c>
      <c r="G106" s="38">
        <v>8.3500000000000014</v>
      </c>
      <c r="H106" s="38">
        <v>8.25</v>
      </c>
      <c r="I106" s="38">
        <v>8.15</v>
      </c>
      <c r="J106" s="38">
        <v>8.5500000000000025</v>
      </c>
      <c r="K106" s="38">
        <v>8.65</v>
      </c>
      <c r="L106" s="38">
        <v>8.7500000000000036</v>
      </c>
      <c r="M106" s="28">
        <v>8.5500000000000007</v>
      </c>
      <c r="N106" s="28">
        <v>8.35</v>
      </c>
      <c r="O106" s="39">
        <v>616140000</v>
      </c>
      <c r="P106" s="40">
        <v>4.4747774480712169E-2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44889</v>
      </c>
      <c r="E107" s="37">
        <v>78.8</v>
      </c>
      <c r="F107" s="37">
        <v>79.316666666666663</v>
      </c>
      <c r="G107" s="38">
        <v>77.73333333333332</v>
      </c>
      <c r="H107" s="38">
        <v>76.666666666666657</v>
      </c>
      <c r="I107" s="38">
        <v>75.083333333333314</v>
      </c>
      <c r="J107" s="38">
        <v>80.383333333333326</v>
      </c>
      <c r="K107" s="38">
        <v>81.966666666666669</v>
      </c>
      <c r="L107" s="38">
        <v>83.033333333333331</v>
      </c>
      <c r="M107" s="28">
        <v>80.900000000000006</v>
      </c>
      <c r="N107" s="28">
        <v>78.25</v>
      </c>
      <c r="O107" s="39">
        <v>105100000</v>
      </c>
      <c r="P107" s="40">
        <v>2.097635392829901E-3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44889</v>
      </c>
      <c r="E108" s="37">
        <v>57.25</v>
      </c>
      <c r="F108" s="37">
        <v>57.4</v>
      </c>
      <c r="G108" s="38">
        <v>56.4</v>
      </c>
      <c r="H108" s="38">
        <v>55.55</v>
      </c>
      <c r="I108" s="38">
        <v>54.55</v>
      </c>
      <c r="J108" s="38">
        <v>58.25</v>
      </c>
      <c r="K108" s="38">
        <v>59.25</v>
      </c>
      <c r="L108" s="38">
        <v>60.1</v>
      </c>
      <c r="M108" s="28">
        <v>58.4</v>
      </c>
      <c r="N108" s="28">
        <v>56.55</v>
      </c>
      <c r="O108" s="39">
        <v>174450000</v>
      </c>
      <c r="P108" s="40">
        <v>9.2857762735398773E-3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44889</v>
      </c>
      <c r="E109" s="37">
        <v>142</v>
      </c>
      <c r="F109" s="37">
        <v>143.28333333333333</v>
      </c>
      <c r="G109" s="38">
        <v>140.21666666666667</v>
      </c>
      <c r="H109" s="38">
        <v>138.43333333333334</v>
      </c>
      <c r="I109" s="38">
        <v>135.36666666666667</v>
      </c>
      <c r="J109" s="38">
        <v>145.06666666666666</v>
      </c>
      <c r="K109" s="38">
        <v>148.13333333333333</v>
      </c>
      <c r="L109" s="38">
        <v>149.91666666666666</v>
      </c>
      <c r="M109" s="28">
        <v>146.35</v>
      </c>
      <c r="N109" s="28">
        <v>141.5</v>
      </c>
      <c r="O109" s="39">
        <v>48791250</v>
      </c>
      <c r="P109" s="40">
        <v>2.7643945975831294E-2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44889</v>
      </c>
      <c r="E110" s="37">
        <v>424.7</v>
      </c>
      <c r="F110" s="37">
        <v>428.41666666666669</v>
      </c>
      <c r="G110" s="38">
        <v>418.43333333333339</v>
      </c>
      <c r="H110" s="38">
        <v>412.16666666666669</v>
      </c>
      <c r="I110" s="38">
        <v>402.18333333333339</v>
      </c>
      <c r="J110" s="38">
        <v>434.68333333333339</v>
      </c>
      <c r="K110" s="38">
        <v>444.66666666666663</v>
      </c>
      <c r="L110" s="38">
        <v>450.93333333333339</v>
      </c>
      <c r="M110" s="28">
        <v>438.4</v>
      </c>
      <c r="N110" s="28">
        <v>422.15</v>
      </c>
      <c r="O110" s="39">
        <v>11690250</v>
      </c>
      <c r="P110" s="40">
        <v>2.9796511627906978E-2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44889</v>
      </c>
      <c r="E111" s="37">
        <v>311.10000000000002</v>
      </c>
      <c r="F111" s="37">
        <v>313.2</v>
      </c>
      <c r="G111" s="38">
        <v>303.45</v>
      </c>
      <c r="H111" s="38">
        <v>295.8</v>
      </c>
      <c r="I111" s="38">
        <v>286.05</v>
      </c>
      <c r="J111" s="38">
        <v>320.84999999999997</v>
      </c>
      <c r="K111" s="38">
        <v>330.59999999999997</v>
      </c>
      <c r="L111" s="38">
        <v>338.24999999999994</v>
      </c>
      <c r="M111" s="28">
        <v>322.95</v>
      </c>
      <c r="N111" s="28">
        <v>305.55</v>
      </c>
      <c r="O111" s="39">
        <v>46228668</v>
      </c>
      <c r="P111" s="40">
        <v>1.5773663901637758E-2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44889</v>
      </c>
      <c r="E112" s="37">
        <v>243.45</v>
      </c>
      <c r="F112" s="37">
        <v>245.96666666666667</v>
      </c>
      <c r="G112" s="38">
        <v>238.43333333333334</v>
      </c>
      <c r="H112" s="38">
        <v>233.41666666666666</v>
      </c>
      <c r="I112" s="38">
        <v>225.88333333333333</v>
      </c>
      <c r="J112" s="38">
        <v>250.98333333333335</v>
      </c>
      <c r="K112" s="38">
        <v>258.51666666666671</v>
      </c>
      <c r="L112" s="38">
        <v>263.53333333333336</v>
      </c>
      <c r="M112" s="28">
        <v>253.5</v>
      </c>
      <c r="N112" s="28">
        <v>240.95</v>
      </c>
      <c r="O112" s="39">
        <v>15999300</v>
      </c>
      <c r="P112" s="40">
        <v>-1.0403587443946188E-2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44889</v>
      </c>
      <c r="E113" s="37">
        <v>4689.3999999999996</v>
      </c>
      <c r="F113" s="37">
        <v>4693.3833333333332</v>
      </c>
      <c r="G113" s="38">
        <v>4650.7666666666664</v>
      </c>
      <c r="H113" s="38">
        <v>4612.1333333333332</v>
      </c>
      <c r="I113" s="38">
        <v>4569.5166666666664</v>
      </c>
      <c r="J113" s="38">
        <v>4732.0166666666664</v>
      </c>
      <c r="K113" s="38">
        <v>4774.6333333333332</v>
      </c>
      <c r="L113" s="38">
        <v>4813.2666666666664</v>
      </c>
      <c r="M113" s="28">
        <v>4736</v>
      </c>
      <c r="N113" s="28">
        <v>4654.75</v>
      </c>
      <c r="O113" s="39">
        <v>279150</v>
      </c>
      <c r="P113" s="40">
        <v>1.5275504637206765E-2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44889</v>
      </c>
      <c r="E114" s="37">
        <v>1773.1</v>
      </c>
      <c r="F114" s="37">
        <v>1785.3166666666668</v>
      </c>
      <c r="G114" s="38">
        <v>1750.6833333333336</v>
      </c>
      <c r="H114" s="38">
        <v>1728.2666666666669</v>
      </c>
      <c r="I114" s="38">
        <v>1693.6333333333337</v>
      </c>
      <c r="J114" s="38">
        <v>1807.7333333333336</v>
      </c>
      <c r="K114" s="38">
        <v>1842.3666666666668</v>
      </c>
      <c r="L114" s="38">
        <v>1864.7833333333335</v>
      </c>
      <c r="M114" s="28">
        <v>1819.95</v>
      </c>
      <c r="N114" s="28">
        <v>1762.9</v>
      </c>
      <c r="O114" s="39">
        <v>4278300</v>
      </c>
      <c r="P114" s="40">
        <v>-1.4988258046691532E-2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44889</v>
      </c>
      <c r="E115" s="37">
        <v>1149.25</v>
      </c>
      <c r="F115" s="37">
        <v>1151.3166666666666</v>
      </c>
      <c r="G115" s="38">
        <v>1139.1333333333332</v>
      </c>
      <c r="H115" s="38">
        <v>1129.0166666666667</v>
      </c>
      <c r="I115" s="38">
        <v>1116.8333333333333</v>
      </c>
      <c r="J115" s="38">
        <v>1161.4333333333332</v>
      </c>
      <c r="K115" s="38">
        <v>1173.6166666666666</v>
      </c>
      <c r="L115" s="38">
        <v>1183.7333333333331</v>
      </c>
      <c r="M115" s="28">
        <v>1163.5</v>
      </c>
      <c r="N115" s="28">
        <v>1141.2</v>
      </c>
      <c r="O115" s="39">
        <v>29262150</v>
      </c>
      <c r="P115" s="40">
        <v>2.354755945916167E-2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44889</v>
      </c>
      <c r="E116" s="37">
        <v>193.9</v>
      </c>
      <c r="F116" s="37">
        <v>194.21666666666667</v>
      </c>
      <c r="G116" s="38">
        <v>192.33333333333334</v>
      </c>
      <c r="H116" s="38">
        <v>190.76666666666668</v>
      </c>
      <c r="I116" s="38">
        <v>188.88333333333335</v>
      </c>
      <c r="J116" s="38">
        <v>195.78333333333333</v>
      </c>
      <c r="K116" s="38">
        <v>197.66666666666666</v>
      </c>
      <c r="L116" s="38">
        <v>199.23333333333332</v>
      </c>
      <c r="M116" s="28">
        <v>196.1</v>
      </c>
      <c r="N116" s="28">
        <v>192.65</v>
      </c>
      <c r="O116" s="39">
        <v>15069600</v>
      </c>
      <c r="P116" s="40">
        <v>-4.2553191489361703E-3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44889</v>
      </c>
      <c r="E117" s="37">
        <v>1605.7</v>
      </c>
      <c r="F117" s="37">
        <v>1604.0666666666668</v>
      </c>
      <c r="G117" s="38">
        <v>1597.4833333333336</v>
      </c>
      <c r="H117" s="38">
        <v>1589.2666666666667</v>
      </c>
      <c r="I117" s="38">
        <v>1582.6833333333334</v>
      </c>
      <c r="J117" s="38">
        <v>1612.2833333333338</v>
      </c>
      <c r="K117" s="38">
        <v>1618.8666666666672</v>
      </c>
      <c r="L117" s="38">
        <v>1627.0833333333339</v>
      </c>
      <c r="M117" s="28">
        <v>1610.65</v>
      </c>
      <c r="N117" s="28">
        <v>1595.85</v>
      </c>
      <c r="O117" s="39">
        <v>27780500</v>
      </c>
      <c r="P117" s="40">
        <v>-1.1943250000889164E-2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44889</v>
      </c>
      <c r="E118" s="37">
        <v>445</v>
      </c>
      <c r="F118" s="37">
        <v>450.83333333333331</v>
      </c>
      <c r="G118" s="38">
        <v>435.91666666666663</v>
      </c>
      <c r="H118" s="38">
        <v>426.83333333333331</v>
      </c>
      <c r="I118" s="38">
        <v>411.91666666666663</v>
      </c>
      <c r="J118" s="38">
        <v>459.91666666666663</v>
      </c>
      <c r="K118" s="38">
        <v>474.83333333333326</v>
      </c>
      <c r="L118" s="38">
        <v>483.91666666666663</v>
      </c>
      <c r="M118" s="28">
        <v>465.75</v>
      </c>
      <c r="N118" s="28">
        <v>441.75</v>
      </c>
      <c r="O118" s="39">
        <v>5313250</v>
      </c>
      <c r="P118" s="40">
        <v>-1.8817330761631464E-4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44889</v>
      </c>
      <c r="E119" s="37">
        <v>69.400000000000006</v>
      </c>
      <c r="F119" s="37">
        <v>69.483333333333334</v>
      </c>
      <c r="G119" s="38">
        <v>69.066666666666663</v>
      </c>
      <c r="H119" s="38">
        <v>68.733333333333334</v>
      </c>
      <c r="I119" s="38">
        <v>68.316666666666663</v>
      </c>
      <c r="J119" s="38">
        <v>69.816666666666663</v>
      </c>
      <c r="K119" s="38">
        <v>70.23333333333332</v>
      </c>
      <c r="L119" s="38">
        <v>70.566666666666663</v>
      </c>
      <c r="M119" s="28">
        <v>69.900000000000006</v>
      </c>
      <c r="N119" s="28">
        <v>69.150000000000006</v>
      </c>
      <c r="O119" s="39">
        <v>88491000</v>
      </c>
      <c r="P119" s="40">
        <v>2.080755820492633E-2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44889</v>
      </c>
      <c r="E120" s="37">
        <v>874.55</v>
      </c>
      <c r="F120" s="37">
        <v>871.2166666666667</v>
      </c>
      <c r="G120" s="38">
        <v>864.43333333333339</v>
      </c>
      <c r="H120" s="38">
        <v>854.31666666666672</v>
      </c>
      <c r="I120" s="38">
        <v>847.53333333333342</v>
      </c>
      <c r="J120" s="38">
        <v>881.33333333333337</v>
      </c>
      <c r="K120" s="38">
        <v>888.11666666666667</v>
      </c>
      <c r="L120" s="38">
        <v>898.23333333333335</v>
      </c>
      <c r="M120" s="28">
        <v>878</v>
      </c>
      <c r="N120" s="28">
        <v>861.1</v>
      </c>
      <c r="O120" s="39">
        <v>1894750</v>
      </c>
      <c r="P120" s="40">
        <v>-4.8318641854391123E-2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44889</v>
      </c>
      <c r="E121" s="37">
        <v>726.7</v>
      </c>
      <c r="F121" s="37">
        <v>730.93333333333339</v>
      </c>
      <c r="G121" s="38">
        <v>715.21666666666681</v>
      </c>
      <c r="H121" s="38">
        <v>703.73333333333346</v>
      </c>
      <c r="I121" s="38">
        <v>688.01666666666688</v>
      </c>
      <c r="J121" s="38">
        <v>742.41666666666674</v>
      </c>
      <c r="K121" s="38">
        <v>758.13333333333344</v>
      </c>
      <c r="L121" s="38">
        <v>769.61666666666667</v>
      </c>
      <c r="M121" s="28">
        <v>746.65</v>
      </c>
      <c r="N121" s="28">
        <v>719.45</v>
      </c>
      <c r="O121" s="39">
        <v>16658250</v>
      </c>
      <c r="P121" s="40">
        <v>2.7692307692307693E-2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44889</v>
      </c>
      <c r="E122" s="37">
        <v>345.6</v>
      </c>
      <c r="F122" s="37">
        <v>345.3</v>
      </c>
      <c r="G122" s="38">
        <v>343.40000000000003</v>
      </c>
      <c r="H122" s="38">
        <v>341.20000000000005</v>
      </c>
      <c r="I122" s="38">
        <v>339.30000000000007</v>
      </c>
      <c r="J122" s="38">
        <v>347.5</v>
      </c>
      <c r="K122" s="38">
        <v>349.4</v>
      </c>
      <c r="L122" s="38">
        <v>351.59999999999997</v>
      </c>
      <c r="M122" s="28">
        <v>347.2</v>
      </c>
      <c r="N122" s="28">
        <v>343.1</v>
      </c>
      <c r="O122" s="39">
        <v>77185600</v>
      </c>
      <c r="P122" s="40">
        <v>-1.3234331533300605E-2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44889</v>
      </c>
      <c r="E123" s="37">
        <v>516.85</v>
      </c>
      <c r="F123" s="37">
        <v>519.16666666666663</v>
      </c>
      <c r="G123" s="38">
        <v>511.0333333333333</v>
      </c>
      <c r="H123" s="38">
        <v>505.2166666666667</v>
      </c>
      <c r="I123" s="38">
        <v>497.08333333333337</v>
      </c>
      <c r="J123" s="38">
        <v>524.98333333333323</v>
      </c>
      <c r="K123" s="38">
        <v>533.11666666666667</v>
      </c>
      <c r="L123" s="38">
        <v>538.93333333333317</v>
      </c>
      <c r="M123" s="28">
        <v>527.29999999999995</v>
      </c>
      <c r="N123" s="28">
        <v>513.35</v>
      </c>
      <c r="O123" s="39">
        <v>25507500</v>
      </c>
      <c r="P123" s="40">
        <v>-3.5646271790614778E-3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44889</v>
      </c>
      <c r="E124" s="37">
        <v>2941.25</v>
      </c>
      <c r="F124" s="37">
        <v>2961.0499999999997</v>
      </c>
      <c r="G124" s="38">
        <v>2911.0999999999995</v>
      </c>
      <c r="H124" s="38">
        <v>2880.95</v>
      </c>
      <c r="I124" s="38">
        <v>2830.9999999999995</v>
      </c>
      <c r="J124" s="38">
        <v>2991.1999999999994</v>
      </c>
      <c r="K124" s="38">
        <v>3041.1499999999992</v>
      </c>
      <c r="L124" s="38">
        <v>3071.2999999999993</v>
      </c>
      <c r="M124" s="28">
        <v>3011</v>
      </c>
      <c r="N124" s="28">
        <v>2930.9</v>
      </c>
      <c r="O124" s="39">
        <v>547500</v>
      </c>
      <c r="P124" s="40">
        <v>-4.3668122270742356E-2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44889</v>
      </c>
      <c r="E125" s="37">
        <v>711.55</v>
      </c>
      <c r="F125" s="37">
        <v>714.68333333333339</v>
      </c>
      <c r="G125" s="38">
        <v>704.31666666666683</v>
      </c>
      <c r="H125" s="38">
        <v>697.08333333333348</v>
      </c>
      <c r="I125" s="38">
        <v>686.71666666666692</v>
      </c>
      <c r="J125" s="38">
        <v>721.91666666666674</v>
      </c>
      <c r="K125" s="38">
        <v>732.2833333333333</v>
      </c>
      <c r="L125" s="38">
        <v>739.51666666666665</v>
      </c>
      <c r="M125" s="28">
        <v>725.05</v>
      </c>
      <c r="N125" s="28">
        <v>707.45</v>
      </c>
      <c r="O125" s="39">
        <v>25173450</v>
      </c>
      <c r="P125" s="40">
        <v>-1.192242475625265E-2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44889</v>
      </c>
      <c r="E126" s="37">
        <v>557.5</v>
      </c>
      <c r="F126" s="37">
        <v>560.13333333333333</v>
      </c>
      <c r="G126" s="38">
        <v>551.36666666666667</v>
      </c>
      <c r="H126" s="38">
        <v>545.23333333333335</v>
      </c>
      <c r="I126" s="38">
        <v>536.4666666666667</v>
      </c>
      <c r="J126" s="38">
        <v>566.26666666666665</v>
      </c>
      <c r="K126" s="38">
        <v>575.0333333333333</v>
      </c>
      <c r="L126" s="38">
        <v>581.16666666666663</v>
      </c>
      <c r="M126" s="28">
        <v>568.9</v>
      </c>
      <c r="N126" s="28">
        <v>554</v>
      </c>
      <c r="O126" s="39">
        <v>14388750</v>
      </c>
      <c r="P126" s="40">
        <v>-1.0572460030943786E-2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44889</v>
      </c>
      <c r="E127" s="37">
        <v>1970.55</v>
      </c>
      <c r="F127" s="37">
        <v>1955.3333333333333</v>
      </c>
      <c r="G127" s="38">
        <v>1936.8166666666666</v>
      </c>
      <c r="H127" s="38">
        <v>1903.0833333333333</v>
      </c>
      <c r="I127" s="38">
        <v>1884.5666666666666</v>
      </c>
      <c r="J127" s="38">
        <v>1989.0666666666666</v>
      </c>
      <c r="K127" s="38">
        <v>2007.5833333333335</v>
      </c>
      <c r="L127" s="38">
        <v>2041.3166666666666</v>
      </c>
      <c r="M127" s="28">
        <v>1973.85</v>
      </c>
      <c r="N127" s="28">
        <v>1921.6</v>
      </c>
      <c r="O127" s="39">
        <v>23235600</v>
      </c>
      <c r="P127" s="40">
        <v>3.4441784773286949E-4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44889</v>
      </c>
      <c r="E128" s="37">
        <v>82.95</v>
      </c>
      <c r="F128" s="37">
        <v>83.36666666666666</v>
      </c>
      <c r="G128" s="38">
        <v>81.933333333333323</v>
      </c>
      <c r="H128" s="38">
        <v>80.916666666666657</v>
      </c>
      <c r="I128" s="38">
        <v>79.48333333333332</v>
      </c>
      <c r="J128" s="38">
        <v>84.383333333333326</v>
      </c>
      <c r="K128" s="38">
        <v>85.816666666666663</v>
      </c>
      <c r="L128" s="38">
        <v>86.833333333333329</v>
      </c>
      <c r="M128" s="28">
        <v>84.8</v>
      </c>
      <c r="N128" s="28">
        <v>82.35</v>
      </c>
      <c r="O128" s="39">
        <v>58737768</v>
      </c>
      <c r="P128" s="40">
        <v>4.7321019691650128E-3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44889</v>
      </c>
      <c r="E129" s="37">
        <v>2448.4499999999998</v>
      </c>
      <c r="F129" s="37">
        <v>2455.0833333333335</v>
      </c>
      <c r="G129" s="38">
        <v>2418.8666666666668</v>
      </c>
      <c r="H129" s="38">
        <v>2389.2833333333333</v>
      </c>
      <c r="I129" s="38">
        <v>2353.0666666666666</v>
      </c>
      <c r="J129" s="38">
        <v>2484.666666666667</v>
      </c>
      <c r="K129" s="38">
        <v>2520.8833333333332</v>
      </c>
      <c r="L129" s="38">
        <v>2550.4666666666672</v>
      </c>
      <c r="M129" s="28">
        <v>2491.3000000000002</v>
      </c>
      <c r="N129" s="28">
        <v>2425.5</v>
      </c>
      <c r="O129" s="39">
        <v>1386500</v>
      </c>
      <c r="P129" s="40">
        <v>1.9485294117647059E-2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44889</v>
      </c>
      <c r="E130" s="37">
        <v>462.75</v>
      </c>
      <c r="F130" s="37">
        <v>466.23333333333335</v>
      </c>
      <c r="G130" s="38">
        <v>456.01666666666671</v>
      </c>
      <c r="H130" s="38">
        <v>449.28333333333336</v>
      </c>
      <c r="I130" s="38">
        <v>439.06666666666672</v>
      </c>
      <c r="J130" s="38">
        <v>472.9666666666667</v>
      </c>
      <c r="K130" s="38">
        <v>483.18333333333339</v>
      </c>
      <c r="L130" s="38">
        <v>489.91666666666669</v>
      </c>
      <c r="M130" s="28">
        <v>476.45</v>
      </c>
      <c r="N130" s="28">
        <v>459.5</v>
      </c>
      <c r="O130" s="39">
        <v>7858500</v>
      </c>
      <c r="P130" s="40">
        <v>1.3634394352557404E-3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44889</v>
      </c>
      <c r="E131" s="37">
        <v>376.45</v>
      </c>
      <c r="F131" s="37">
        <v>376.61666666666662</v>
      </c>
      <c r="G131" s="38">
        <v>372.98333333333323</v>
      </c>
      <c r="H131" s="38">
        <v>369.51666666666659</v>
      </c>
      <c r="I131" s="38">
        <v>365.88333333333321</v>
      </c>
      <c r="J131" s="38">
        <v>380.08333333333326</v>
      </c>
      <c r="K131" s="38">
        <v>383.71666666666658</v>
      </c>
      <c r="L131" s="38">
        <v>387.18333333333328</v>
      </c>
      <c r="M131" s="28">
        <v>380.25</v>
      </c>
      <c r="N131" s="28">
        <v>373.15</v>
      </c>
      <c r="O131" s="39">
        <v>17990000</v>
      </c>
      <c r="P131" s="40">
        <v>-7.0647974390109286E-3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44889</v>
      </c>
      <c r="E132" s="37">
        <v>2010.85</v>
      </c>
      <c r="F132" s="37">
        <v>2007.1666666666667</v>
      </c>
      <c r="G132" s="38">
        <v>1995.3333333333335</v>
      </c>
      <c r="H132" s="38">
        <v>1979.8166666666668</v>
      </c>
      <c r="I132" s="38">
        <v>1967.9833333333336</v>
      </c>
      <c r="J132" s="38">
        <v>2022.6833333333334</v>
      </c>
      <c r="K132" s="38">
        <v>2034.5166666666669</v>
      </c>
      <c r="L132" s="38">
        <v>2050.0333333333333</v>
      </c>
      <c r="M132" s="28">
        <v>2019</v>
      </c>
      <c r="N132" s="28">
        <v>1991.65</v>
      </c>
      <c r="O132" s="39">
        <v>9063300</v>
      </c>
      <c r="P132" s="40">
        <v>-1.1678879874378436E-2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44889</v>
      </c>
      <c r="E133" s="37">
        <v>5056.75</v>
      </c>
      <c r="F133" s="37">
        <v>5100.3</v>
      </c>
      <c r="G133" s="38">
        <v>4971.4500000000007</v>
      </c>
      <c r="H133" s="38">
        <v>4886.1500000000005</v>
      </c>
      <c r="I133" s="38">
        <v>4757.3000000000011</v>
      </c>
      <c r="J133" s="38">
        <v>5185.6000000000004</v>
      </c>
      <c r="K133" s="38">
        <v>5314.4500000000007</v>
      </c>
      <c r="L133" s="38">
        <v>5399.75</v>
      </c>
      <c r="M133" s="28">
        <v>5229.1499999999996</v>
      </c>
      <c r="N133" s="28">
        <v>5015</v>
      </c>
      <c r="O133" s="39">
        <v>1351650</v>
      </c>
      <c r="P133" s="40">
        <v>-1.7660525455140085E-2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44889</v>
      </c>
      <c r="E134" s="37">
        <v>3750.25</v>
      </c>
      <c r="F134" s="37">
        <v>3770.7000000000003</v>
      </c>
      <c r="G134" s="38">
        <v>3714.5500000000006</v>
      </c>
      <c r="H134" s="38">
        <v>3678.8500000000004</v>
      </c>
      <c r="I134" s="38">
        <v>3622.7000000000007</v>
      </c>
      <c r="J134" s="38">
        <v>3806.4000000000005</v>
      </c>
      <c r="K134" s="38">
        <v>3862.55</v>
      </c>
      <c r="L134" s="38">
        <v>3898.2500000000005</v>
      </c>
      <c r="M134" s="28">
        <v>3826.85</v>
      </c>
      <c r="N134" s="28">
        <v>3735</v>
      </c>
      <c r="O134" s="39">
        <v>1182600</v>
      </c>
      <c r="P134" s="40">
        <v>-1.6630633627141195E-2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44889</v>
      </c>
      <c r="E135" s="37">
        <v>741.75</v>
      </c>
      <c r="F135" s="37">
        <v>745.81666666666661</v>
      </c>
      <c r="G135" s="38">
        <v>730.98333333333323</v>
      </c>
      <c r="H135" s="38">
        <v>720.21666666666658</v>
      </c>
      <c r="I135" s="38">
        <v>705.38333333333321</v>
      </c>
      <c r="J135" s="38">
        <v>756.58333333333326</v>
      </c>
      <c r="K135" s="38">
        <v>771.41666666666674</v>
      </c>
      <c r="L135" s="38">
        <v>782.18333333333328</v>
      </c>
      <c r="M135" s="28">
        <v>760.65</v>
      </c>
      <c r="N135" s="28">
        <v>735.05</v>
      </c>
      <c r="O135" s="39">
        <v>7468100</v>
      </c>
      <c r="P135" s="40">
        <v>1.4818192180553972E-3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44889</v>
      </c>
      <c r="E136" s="37">
        <v>1289.3</v>
      </c>
      <c r="F136" s="37">
        <v>1289.4666666666665</v>
      </c>
      <c r="G136" s="38">
        <v>1279.083333333333</v>
      </c>
      <c r="H136" s="38">
        <v>1268.8666666666666</v>
      </c>
      <c r="I136" s="38">
        <v>1258.4833333333331</v>
      </c>
      <c r="J136" s="38">
        <v>1299.6833333333329</v>
      </c>
      <c r="K136" s="38">
        <v>1310.0666666666666</v>
      </c>
      <c r="L136" s="38">
        <v>1320.2833333333328</v>
      </c>
      <c r="M136" s="28">
        <v>1299.8499999999999</v>
      </c>
      <c r="N136" s="28">
        <v>1279.25</v>
      </c>
      <c r="O136" s="39">
        <v>10961300</v>
      </c>
      <c r="P136" s="40">
        <v>-1.5466834328827412E-2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44889</v>
      </c>
      <c r="E137" s="37">
        <v>209.2</v>
      </c>
      <c r="F137" s="37">
        <v>210.33333333333334</v>
      </c>
      <c r="G137" s="38">
        <v>206.56666666666669</v>
      </c>
      <c r="H137" s="38">
        <v>203.93333333333334</v>
      </c>
      <c r="I137" s="38">
        <v>200.16666666666669</v>
      </c>
      <c r="J137" s="38">
        <v>212.9666666666667</v>
      </c>
      <c r="K137" s="38">
        <v>216.73333333333335</v>
      </c>
      <c r="L137" s="38">
        <v>219.3666666666667</v>
      </c>
      <c r="M137" s="28">
        <v>214.1</v>
      </c>
      <c r="N137" s="28">
        <v>207.7</v>
      </c>
      <c r="O137" s="39">
        <v>21396000</v>
      </c>
      <c r="P137" s="40">
        <v>-3.7250884708511828E-3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44889</v>
      </c>
      <c r="E138" s="37">
        <v>115.75</v>
      </c>
      <c r="F138" s="37">
        <v>116.61666666666667</v>
      </c>
      <c r="G138" s="38">
        <v>114.33333333333334</v>
      </c>
      <c r="H138" s="38">
        <v>112.91666666666667</v>
      </c>
      <c r="I138" s="38">
        <v>110.63333333333334</v>
      </c>
      <c r="J138" s="38">
        <v>118.03333333333335</v>
      </c>
      <c r="K138" s="38">
        <v>120.31666666666668</v>
      </c>
      <c r="L138" s="38">
        <v>121.73333333333335</v>
      </c>
      <c r="M138" s="28">
        <v>118.9</v>
      </c>
      <c r="N138" s="28">
        <v>115.2</v>
      </c>
      <c r="O138" s="39">
        <v>34566000</v>
      </c>
      <c r="P138" s="40">
        <v>-4.5243619489559163E-2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44889</v>
      </c>
      <c r="E139" s="37">
        <v>495.9</v>
      </c>
      <c r="F139" s="37">
        <v>497.23333333333335</v>
      </c>
      <c r="G139" s="38">
        <v>492.9666666666667</v>
      </c>
      <c r="H139" s="38">
        <v>490.03333333333336</v>
      </c>
      <c r="I139" s="38">
        <v>485.76666666666671</v>
      </c>
      <c r="J139" s="38">
        <v>500.16666666666669</v>
      </c>
      <c r="K139" s="38">
        <v>504.43333333333334</v>
      </c>
      <c r="L139" s="38">
        <v>507.36666666666667</v>
      </c>
      <c r="M139" s="28">
        <v>501.5</v>
      </c>
      <c r="N139" s="28">
        <v>494.3</v>
      </c>
      <c r="O139" s="39">
        <v>10440000</v>
      </c>
      <c r="P139" s="40">
        <v>1.2098650535132619E-2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44889</v>
      </c>
      <c r="E140" s="37">
        <v>9170.7000000000007</v>
      </c>
      <c r="F140" s="37">
        <v>9195.4833333333336</v>
      </c>
      <c r="G140" s="38">
        <v>9113.6666666666679</v>
      </c>
      <c r="H140" s="38">
        <v>9056.633333333335</v>
      </c>
      <c r="I140" s="38">
        <v>8974.8166666666693</v>
      </c>
      <c r="J140" s="38">
        <v>9252.5166666666664</v>
      </c>
      <c r="K140" s="38">
        <v>9334.3333333333321</v>
      </c>
      <c r="L140" s="38">
        <v>9391.366666666665</v>
      </c>
      <c r="M140" s="28">
        <v>9277.2999999999993</v>
      </c>
      <c r="N140" s="28">
        <v>9138.4500000000007</v>
      </c>
      <c r="O140" s="39">
        <v>2891000</v>
      </c>
      <c r="P140" s="40">
        <v>-1.1691508272938602E-2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44889</v>
      </c>
      <c r="E141" s="37">
        <v>890.55</v>
      </c>
      <c r="F141" s="37">
        <v>896.23333333333323</v>
      </c>
      <c r="G141" s="38">
        <v>876.51666666666642</v>
      </c>
      <c r="H141" s="38">
        <v>862.48333333333323</v>
      </c>
      <c r="I141" s="38">
        <v>842.76666666666642</v>
      </c>
      <c r="J141" s="38">
        <v>910.26666666666642</v>
      </c>
      <c r="K141" s="38">
        <v>929.98333333333335</v>
      </c>
      <c r="L141" s="38">
        <v>944.01666666666642</v>
      </c>
      <c r="M141" s="28">
        <v>915.95</v>
      </c>
      <c r="N141" s="28">
        <v>882.2</v>
      </c>
      <c r="O141" s="39">
        <v>18968125</v>
      </c>
      <c r="P141" s="40">
        <v>1.1565895606959536E-2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44889</v>
      </c>
      <c r="E142" s="37">
        <v>1528.1</v>
      </c>
      <c r="F142" s="37">
        <v>1536.9833333333333</v>
      </c>
      <c r="G142" s="38">
        <v>1507.1166666666668</v>
      </c>
      <c r="H142" s="38">
        <v>1486.1333333333334</v>
      </c>
      <c r="I142" s="38">
        <v>1456.2666666666669</v>
      </c>
      <c r="J142" s="38">
        <v>1557.9666666666667</v>
      </c>
      <c r="K142" s="38">
        <v>1587.833333333333</v>
      </c>
      <c r="L142" s="38">
        <v>1608.8166666666666</v>
      </c>
      <c r="M142" s="28">
        <v>1566.85</v>
      </c>
      <c r="N142" s="28">
        <v>1516</v>
      </c>
      <c r="O142" s="39">
        <v>2003600</v>
      </c>
      <c r="P142" s="40">
        <v>-5.3298053298053295E-2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44889</v>
      </c>
      <c r="E143" s="37">
        <v>1443.9</v>
      </c>
      <c r="F143" s="37">
        <v>1477.1333333333332</v>
      </c>
      <c r="G143" s="38">
        <v>1401.9166666666665</v>
      </c>
      <c r="H143" s="38">
        <v>1359.9333333333334</v>
      </c>
      <c r="I143" s="38">
        <v>1284.7166666666667</v>
      </c>
      <c r="J143" s="38">
        <v>1519.1166666666663</v>
      </c>
      <c r="K143" s="38">
        <v>1594.333333333333</v>
      </c>
      <c r="L143" s="38">
        <v>1636.3166666666662</v>
      </c>
      <c r="M143" s="28">
        <v>1552.35</v>
      </c>
      <c r="N143" s="28">
        <v>1435.15</v>
      </c>
      <c r="O143" s="39">
        <v>1073400</v>
      </c>
      <c r="P143" s="40">
        <v>0.43215476984656437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44889</v>
      </c>
      <c r="E144" s="37">
        <v>656.85</v>
      </c>
      <c r="F144" s="37">
        <v>663.98333333333335</v>
      </c>
      <c r="G144" s="38">
        <v>647.36666666666667</v>
      </c>
      <c r="H144" s="38">
        <v>637.88333333333333</v>
      </c>
      <c r="I144" s="38">
        <v>621.26666666666665</v>
      </c>
      <c r="J144" s="38">
        <v>673.4666666666667</v>
      </c>
      <c r="K144" s="38">
        <v>690.08333333333348</v>
      </c>
      <c r="L144" s="38">
        <v>699.56666666666672</v>
      </c>
      <c r="M144" s="28">
        <v>680.6</v>
      </c>
      <c r="N144" s="28">
        <v>654.5</v>
      </c>
      <c r="O144" s="39">
        <v>2753400</v>
      </c>
      <c r="P144" s="40">
        <v>-1.6497761018147536E-3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44889</v>
      </c>
      <c r="E145" s="37">
        <v>896.85</v>
      </c>
      <c r="F145" s="37">
        <v>901.80000000000007</v>
      </c>
      <c r="G145" s="38">
        <v>887.95000000000016</v>
      </c>
      <c r="H145" s="38">
        <v>879.05000000000007</v>
      </c>
      <c r="I145" s="38">
        <v>865.20000000000016</v>
      </c>
      <c r="J145" s="38">
        <v>910.70000000000016</v>
      </c>
      <c r="K145" s="38">
        <v>924.55000000000007</v>
      </c>
      <c r="L145" s="38">
        <v>933.45000000000016</v>
      </c>
      <c r="M145" s="28">
        <v>915.65</v>
      </c>
      <c r="N145" s="28">
        <v>892.9</v>
      </c>
      <c r="O145" s="39">
        <v>2848000</v>
      </c>
      <c r="P145" s="40">
        <v>-3.5491736656732595E-2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44889</v>
      </c>
      <c r="E146" s="37">
        <v>3647.5</v>
      </c>
      <c r="F146" s="37">
        <v>3679.4166666666665</v>
      </c>
      <c r="G146" s="38">
        <v>3589.1333333333332</v>
      </c>
      <c r="H146" s="38">
        <v>3530.7666666666669</v>
      </c>
      <c r="I146" s="38">
        <v>3440.4833333333336</v>
      </c>
      <c r="J146" s="38">
        <v>3737.7833333333328</v>
      </c>
      <c r="K146" s="38">
        <v>3828.0666666666666</v>
      </c>
      <c r="L146" s="38">
        <v>3886.4333333333325</v>
      </c>
      <c r="M146" s="28">
        <v>3769.7</v>
      </c>
      <c r="N146" s="28">
        <v>3621.05</v>
      </c>
      <c r="O146" s="39">
        <v>2617400</v>
      </c>
      <c r="P146" s="40">
        <v>2.0826833073322934E-2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44889</v>
      </c>
      <c r="E147" s="37">
        <v>72.25</v>
      </c>
      <c r="F147" s="37">
        <v>72.733333333333334</v>
      </c>
      <c r="G147" s="38">
        <v>71.116666666666674</v>
      </c>
      <c r="H147" s="38">
        <v>69.983333333333334</v>
      </c>
      <c r="I147" s="38">
        <v>68.366666666666674</v>
      </c>
      <c r="J147" s="38">
        <v>73.866666666666674</v>
      </c>
      <c r="K147" s="38">
        <v>75.48333333333332</v>
      </c>
      <c r="L147" s="38">
        <v>76.616666666666674</v>
      </c>
      <c r="M147" s="28">
        <v>74.349999999999994</v>
      </c>
      <c r="N147" s="28">
        <v>71.599999999999994</v>
      </c>
      <c r="O147" s="39">
        <v>98644500</v>
      </c>
      <c r="P147" s="40">
        <v>-2.8776500299062938E-2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44889</v>
      </c>
      <c r="E148" s="37">
        <v>2040.35</v>
      </c>
      <c r="F148" s="37">
        <v>2031.1999999999998</v>
      </c>
      <c r="G148" s="38">
        <v>2019.5999999999997</v>
      </c>
      <c r="H148" s="38">
        <v>1998.85</v>
      </c>
      <c r="I148" s="38">
        <v>1987.2499999999998</v>
      </c>
      <c r="J148" s="38">
        <v>2051.9499999999998</v>
      </c>
      <c r="K148" s="38">
        <v>2063.5500000000002</v>
      </c>
      <c r="L148" s="38">
        <v>2084.2999999999993</v>
      </c>
      <c r="M148" s="28">
        <v>2042.8</v>
      </c>
      <c r="N148" s="28">
        <v>2010.45</v>
      </c>
      <c r="O148" s="39">
        <v>2200050</v>
      </c>
      <c r="P148" s="40">
        <v>-1.7154727601688669E-2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44889</v>
      </c>
      <c r="E149" s="37">
        <v>87857.4</v>
      </c>
      <c r="F149" s="37">
        <v>87817.416666666672</v>
      </c>
      <c r="G149" s="38">
        <v>87135.933333333349</v>
      </c>
      <c r="H149" s="38">
        <v>86414.466666666674</v>
      </c>
      <c r="I149" s="38">
        <v>85732.983333333352</v>
      </c>
      <c r="J149" s="38">
        <v>88538.883333333346</v>
      </c>
      <c r="K149" s="38">
        <v>89220.366666666654</v>
      </c>
      <c r="L149" s="38">
        <v>89941.833333333343</v>
      </c>
      <c r="M149" s="28">
        <v>88498.9</v>
      </c>
      <c r="N149" s="28">
        <v>87095.95</v>
      </c>
      <c r="O149" s="39">
        <v>83550</v>
      </c>
      <c r="P149" s="40">
        <v>-9.0143517969398651E-3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44889</v>
      </c>
      <c r="E150" s="37">
        <v>1081.4000000000001</v>
      </c>
      <c r="F150" s="37">
        <v>1094.8833333333334</v>
      </c>
      <c r="G150" s="38">
        <v>1064.666666666667</v>
      </c>
      <c r="H150" s="38">
        <v>1047.9333333333336</v>
      </c>
      <c r="I150" s="38">
        <v>1017.7166666666672</v>
      </c>
      <c r="J150" s="38">
        <v>1111.6166666666668</v>
      </c>
      <c r="K150" s="38">
        <v>1141.8333333333335</v>
      </c>
      <c r="L150" s="38">
        <v>1158.5666666666666</v>
      </c>
      <c r="M150" s="28">
        <v>1125.0999999999999</v>
      </c>
      <c r="N150" s="28">
        <v>1078.1500000000001</v>
      </c>
      <c r="O150" s="39">
        <v>7969925</v>
      </c>
      <c r="P150" s="40">
        <v>1.4805217955982251E-2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44889</v>
      </c>
      <c r="E151" s="37">
        <v>76.8</v>
      </c>
      <c r="F151" s="37">
        <v>77.283333333333317</v>
      </c>
      <c r="G151" s="38">
        <v>75.71666666666664</v>
      </c>
      <c r="H151" s="38">
        <v>74.633333333333326</v>
      </c>
      <c r="I151" s="38">
        <v>73.066666666666649</v>
      </c>
      <c r="J151" s="38">
        <v>78.366666666666632</v>
      </c>
      <c r="K151" s="38">
        <v>79.933333333333323</v>
      </c>
      <c r="L151" s="38">
        <v>81.016666666666623</v>
      </c>
      <c r="M151" s="28">
        <v>78.849999999999994</v>
      </c>
      <c r="N151" s="28">
        <v>76.2</v>
      </c>
      <c r="O151" s="39">
        <v>68389750</v>
      </c>
      <c r="P151" s="40">
        <v>-5.6630451771428154E-3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44889</v>
      </c>
      <c r="E152" s="37">
        <v>4145.3999999999996</v>
      </c>
      <c r="F152" s="37">
        <v>4159.166666666667</v>
      </c>
      <c r="G152" s="38">
        <v>4108.4833333333336</v>
      </c>
      <c r="H152" s="38">
        <v>4071.5666666666666</v>
      </c>
      <c r="I152" s="38">
        <v>4020.8833333333332</v>
      </c>
      <c r="J152" s="38">
        <v>4196.0833333333339</v>
      </c>
      <c r="K152" s="38">
        <v>4246.7666666666664</v>
      </c>
      <c r="L152" s="38">
        <v>4283.6833333333343</v>
      </c>
      <c r="M152" s="28">
        <v>4209.8500000000004</v>
      </c>
      <c r="N152" s="28">
        <v>4122.25</v>
      </c>
      <c r="O152" s="39">
        <v>1733000</v>
      </c>
      <c r="P152" s="40">
        <v>-1.1620446282170101E-2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44889</v>
      </c>
      <c r="E153" s="37">
        <v>4498.5</v>
      </c>
      <c r="F153" s="37">
        <v>4488.8666666666659</v>
      </c>
      <c r="G153" s="38">
        <v>4454.8333333333321</v>
      </c>
      <c r="H153" s="38">
        <v>4411.1666666666661</v>
      </c>
      <c r="I153" s="38">
        <v>4377.1333333333323</v>
      </c>
      <c r="J153" s="38">
        <v>4532.5333333333319</v>
      </c>
      <c r="K153" s="38">
        <v>4566.5666666666666</v>
      </c>
      <c r="L153" s="38">
        <v>4610.2333333333318</v>
      </c>
      <c r="M153" s="28">
        <v>4522.8999999999996</v>
      </c>
      <c r="N153" s="28">
        <v>4445.2</v>
      </c>
      <c r="O153" s="39">
        <v>361725</v>
      </c>
      <c r="P153" s="40">
        <v>-4.9093059936908517E-2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44889</v>
      </c>
      <c r="E154" s="37">
        <v>20155.7</v>
      </c>
      <c r="F154" s="37">
        <v>20093.150000000001</v>
      </c>
      <c r="G154" s="38">
        <v>20004.400000000001</v>
      </c>
      <c r="H154" s="38">
        <v>19853.099999999999</v>
      </c>
      <c r="I154" s="38">
        <v>19764.349999999999</v>
      </c>
      <c r="J154" s="38">
        <v>20244.450000000004</v>
      </c>
      <c r="K154" s="38">
        <v>20333.200000000004</v>
      </c>
      <c r="L154" s="38">
        <v>20484.500000000007</v>
      </c>
      <c r="M154" s="28">
        <v>20181.900000000001</v>
      </c>
      <c r="N154" s="28">
        <v>19941.849999999999</v>
      </c>
      <c r="O154" s="39">
        <v>235640</v>
      </c>
      <c r="P154" s="40">
        <v>-2.061512884455528E-2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44889</v>
      </c>
      <c r="E155" s="37">
        <v>107.75</v>
      </c>
      <c r="F155" s="37">
        <v>108.08333333333333</v>
      </c>
      <c r="G155" s="38">
        <v>105.76666666666665</v>
      </c>
      <c r="H155" s="38">
        <v>103.78333333333332</v>
      </c>
      <c r="I155" s="38">
        <v>101.46666666666664</v>
      </c>
      <c r="J155" s="38">
        <v>110.06666666666666</v>
      </c>
      <c r="K155" s="38">
        <v>112.38333333333335</v>
      </c>
      <c r="L155" s="38">
        <v>114.36666666666667</v>
      </c>
      <c r="M155" s="28">
        <v>110.4</v>
      </c>
      <c r="N155" s="28">
        <v>106.1</v>
      </c>
      <c r="O155" s="39">
        <v>30403550</v>
      </c>
      <c r="P155" s="40">
        <v>8.0707709806988229E-2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44889</v>
      </c>
      <c r="E156" s="37">
        <v>170.8</v>
      </c>
      <c r="F156" s="37">
        <v>171.36666666666667</v>
      </c>
      <c r="G156" s="38">
        <v>169.53333333333336</v>
      </c>
      <c r="H156" s="38">
        <v>168.26666666666668</v>
      </c>
      <c r="I156" s="38">
        <v>166.43333333333337</v>
      </c>
      <c r="J156" s="38">
        <v>172.63333333333335</v>
      </c>
      <c r="K156" s="38">
        <v>174.46666666666667</v>
      </c>
      <c r="L156" s="38">
        <v>175.73333333333335</v>
      </c>
      <c r="M156" s="28">
        <v>173.2</v>
      </c>
      <c r="N156" s="28">
        <v>170.1</v>
      </c>
      <c r="O156" s="39">
        <v>60345900</v>
      </c>
      <c r="P156" s="40">
        <v>2.7664531158998251E-2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44889</v>
      </c>
      <c r="E157" s="37">
        <v>897.6</v>
      </c>
      <c r="F157" s="37">
        <v>901.15</v>
      </c>
      <c r="G157" s="38">
        <v>884.44999999999993</v>
      </c>
      <c r="H157" s="38">
        <v>871.3</v>
      </c>
      <c r="I157" s="38">
        <v>854.59999999999991</v>
      </c>
      <c r="J157" s="38">
        <v>914.3</v>
      </c>
      <c r="K157" s="38">
        <v>931</v>
      </c>
      <c r="L157" s="38">
        <v>944.15</v>
      </c>
      <c r="M157" s="28">
        <v>917.85</v>
      </c>
      <c r="N157" s="28">
        <v>888</v>
      </c>
      <c r="O157" s="39">
        <v>6187300</v>
      </c>
      <c r="P157" s="40">
        <v>1.6444342226310946E-2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44889</v>
      </c>
      <c r="E158" s="37">
        <v>3092.75</v>
      </c>
      <c r="F158" s="37">
        <v>3103.0666666666671</v>
      </c>
      <c r="G158" s="38">
        <v>3074.1833333333343</v>
      </c>
      <c r="H158" s="38">
        <v>3055.6166666666672</v>
      </c>
      <c r="I158" s="38">
        <v>3026.7333333333345</v>
      </c>
      <c r="J158" s="38">
        <v>3121.6333333333341</v>
      </c>
      <c r="K158" s="38">
        <v>3150.5166666666664</v>
      </c>
      <c r="L158" s="38">
        <v>3169.0833333333339</v>
      </c>
      <c r="M158" s="28">
        <v>3131.95</v>
      </c>
      <c r="N158" s="28">
        <v>3084.5</v>
      </c>
      <c r="O158" s="39">
        <v>492200</v>
      </c>
      <c r="P158" s="40">
        <v>-1.5993602558976409E-2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44889</v>
      </c>
      <c r="E159" s="37">
        <v>143.35</v>
      </c>
      <c r="F159" s="37">
        <v>142.83333333333334</v>
      </c>
      <c r="G159" s="38">
        <v>142.06666666666669</v>
      </c>
      <c r="H159" s="38">
        <v>140.78333333333336</v>
      </c>
      <c r="I159" s="38">
        <v>140.01666666666671</v>
      </c>
      <c r="J159" s="38">
        <v>144.11666666666667</v>
      </c>
      <c r="K159" s="38">
        <v>144.88333333333333</v>
      </c>
      <c r="L159" s="38">
        <v>146.16666666666666</v>
      </c>
      <c r="M159" s="28">
        <v>143.6</v>
      </c>
      <c r="N159" s="28">
        <v>141.55000000000001</v>
      </c>
      <c r="O159" s="39">
        <v>41472200</v>
      </c>
      <c r="P159" s="40">
        <v>6.5374344773019483E-2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44889</v>
      </c>
      <c r="E160" s="37">
        <v>46393.65</v>
      </c>
      <c r="F160" s="37">
        <v>46453.733333333337</v>
      </c>
      <c r="G160" s="38">
        <v>46017.516666666677</v>
      </c>
      <c r="H160" s="38">
        <v>45641.383333333339</v>
      </c>
      <c r="I160" s="38">
        <v>45205.166666666679</v>
      </c>
      <c r="J160" s="38">
        <v>46829.866666666676</v>
      </c>
      <c r="K160" s="38">
        <v>47266.083333333336</v>
      </c>
      <c r="L160" s="38">
        <v>47642.216666666674</v>
      </c>
      <c r="M160" s="28">
        <v>46889.95</v>
      </c>
      <c r="N160" s="28">
        <v>46077.599999999999</v>
      </c>
      <c r="O160" s="39">
        <v>123555</v>
      </c>
      <c r="P160" s="40">
        <v>6.3799560893710444E-2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44889</v>
      </c>
      <c r="E161" s="37">
        <v>808.4</v>
      </c>
      <c r="F161" s="37">
        <v>812.75</v>
      </c>
      <c r="G161" s="38">
        <v>800.15</v>
      </c>
      <c r="H161" s="38">
        <v>791.9</v>
      </c>
      <c r="I161" s="38">
        <v>779.3</v>
      </c>
      <c r="J161" s="38">
        <v>821</v>
      </c>
      <c r="K161" s="38">
        <v>833.59999999999991</v>
      </c>
      <c r="L161" s="38">
        <v>841.85</v>
      </c>
      <c r="M161" s="28">
        <v>825.35</v>
      </c>
      <c r="N161" s="28">
        <v>804.5</v>
      </c>
      <c r="O161" s="39">
        <v>5626500</v>
      </c>
      <c r="P161" s="40">
        <v>-2.7295769155780852E-3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44889</v>
      </c>
      <c r="E162" s="37">
        <v>3823.25</v>
      </c>
      <c r="F162" s="37">
        <v>3841.3166666666671</v>
      </c>
      <c r="G162" s="38">
        <v>3763.1833333333343</v>
      </c>
      <c r="H162" s="38">
        <v>3703.1166666666672</v>
      </c>
      <c r="I162" s="38">
        <v>3624.9833333333345</v>
      </c>
      <c r="J162" s="38">
        <v>3901.3833333333341</v>
      </c>
      <c r="K162" s="38">
        <v>3979.5166666666664</v>
      </c>
      <c r="L162" s="38">
        <v>4039.5833333333339</v>
      </c>
      <c r="M162" s="28">
        <v>3919.45</v>
      </c>
      <c r="N162" s="28">
        <v>3781.25</v>
      </c>
      <c r="O162" s="39">
        <v>709775</v>
      </c>
      <c r="P162" s="40">
        <v>8.4785266697233685E-2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44889</v>
      </c>
      <c r="E163" s="37">
        <v>214</v>
      </c>
      <c r="F163" s="37">
        <v>214.23333333333335</v>
      </c>
      <c r="G163" s="38">
        <v>212.3666666666667</v>
      </c>
      <c r="H163" s="38">
        <v>210.73333333333335</v>
      </c>
      <c r="I163" s="38">
        <v>208.8666666666667</v>
      </c>
      <c r="J163" s="38">
        <v>215.8666666666667</v>
      </c>
      <c r="K163" s="38">
        <v>217.73333333333338</v>
      </c>
      <c r="L163" s="38">
        <v>219.3666666666667</v>
      </c>
      <c r="M163" s="28">
        <v>216.1</v>
      </c>
      <c r="N163" s="28">
        <v>212.6</v>
      </c>
      <c r="O163" s="39">
        <v>14193000</v>
      </c>
      <c r="P163" s="40">
        <v>-1.0458063166701528E-2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44889</v>
      </c>
      <c r="E164" s="37">
        <v>120.7</v>
      </c>
      <c r="F164" s="37">
        <v>120.88333333333333</v>
      </c>
      <c r="G164" s="38">
        <v>119.81666666666665</v>
      </c>
      <c r="H164" s="38">
        <v>118.93333333333332</v>
      </c>
      <c r="I164" s="38">
        <v>117.86666666666665</v>
      </c>
      <c r="J164" s="38">
        <v>121.76666666666665</v>
      </c>
      <c r="K164" s="38">
        <v>122.83333333333331</v>
      </c>
      <c r="L164" s="38">
        <v>123.71666666666665</v>
      </c>
      <c r="M164" s="28">
        <v>121.95</v>
      </c>
      <c r="N164" s="28">
        <v>120</v>
      </c>
      <c r="O164" s="39">
        <v>47051800</v>
      </c>
      <c r="P164" s="40">
        <v>-1.3903326403326404E-2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44889</v>
      </c>
      <c r="E165" s="37">
        <v>2687.15</v>
      </c>
      <c r="F165" s="37">
        <v>2682.7999999999997</v>
      </c>
      <c r="G165" s="38">
        <v>2670.4999999999995</v>
      </c>
      <c r="H165" s="38">
        <v>2653.85</v>
      </c>
      <c r="I165" s="38">
        <v>2641.5499999999997</v>
      </c>
      <c r="J165" s="38">
        <v>2699.4499999999994</v>
      </c>
      <c r="K165" s="38">
        <v>2711.7499999999995</v>
      </c>
      <c r="L165" s="38">
        <v>2728.3999999999992</v>
      </c>
      <c r="M165" s="28">
        <v>2695.1</v>
      </c>
      <c r="N165" s="28">
        <v>2666.15</v>
      </c>
      <c r="O165" s="39">
        <v>2964000</v>
      </c>
      <c r="P165" s="40">
        <v>-5.9006996543875913E-4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44889</v>
      </c>
      <c r="E166" s="37">
        <v>3387.65</v>
      </c>
      <c r="F166" s="37">
        <v>3437.0833333333335</v>
      </c>
      <c r="G166" s="38">
        <v>3308.166666666667</v>
      </c>
      <c r="H166" s="38">
        <v>3228.6833333333334</v>
      </c>
      <c r="I166" s="38">
        <v>3099.7666666666669</v>
      </c>
      <c r="J166" s="38">
        <v>3516.5666666666671</v>
      </c>
      <c r="K166" s="38">
        <v>3645.483333333334</v>
      </c>
      <c r="L166" s="38">
        <v>3724.9666666666672</v>
      </c>
      <c r="M166" s="28">
        <v>3566</v>
      </c>
      <c r="N166" s="28">
        <v>3357.6</v>
      </c>
      <c r="O166" s="39">
        <v>2118750</v>
      </c>
      <c r="P166" s="40">
        <v>3.581031532632608E-2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44889</v>
      </c>
      <c r="E167" s="37">
        <v>44.4</v>
      </c>
      <c r="F167" s="37">
        <v>44.466666666666661</v>
      </c>
      <c r="G167" s="38">
        <v>43.883333333333326</v>
      </c>
      <c r="H167" s="38">
        <v>43.366666666666667</v>
      </c>
      <c r="I167" s="38">
        <v>42.783333333333331</v>
      </c>
      <c r="J167" s="38">
        <v>44.98333333333332</v>
      </c>
      <c r="K167" s="38">
        <v>45.566666666666649</v>
      </c>
      <c r="L167" s="38">
        <v>46.083333333333314</v>
      </c>
      <c r="M167" s="28">
        <v>45.05</v>
      </c>
      <c r="N167" s="28">
        <v>43.95</v>
      </c>
      <c r="O167" s="39">
        <v>250672000</v>
      </c>
      <c r="P167" s="40">
        <v>-2.7800186161960908E-2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44889</v>
      </c>
      <c r="E168" s="37">
        <v>2609.5</v>
      </c>
      <c r="F168" s="37">
        <v>2604.0333333333333</v>
      </c>
      <c r="G168" s="38">
        <v>2575.2666666666664</v>
      </c>
      <c r="H168" s="38">
        <v>2541.0333333333333</v>
      </c>
      <c r="I168" s="38">
        <v>2512.2666666666664</v>
      </c>
      <c r="J168" s="38">
        <v>2638.2666666666664</v>
      </c>
      <c r="K168" s="38">
        <v>2667.0333333333338</v>
      </c>
      <c r="L168" s="38">
        <v>2701.2666666666664</v>
      </c>
      <c r="M168" s="28">
        <v>2632.8</v>
      </c>
      <c r="N168" s="28">
        <v>2569.8000000000002</v>
      </c>
      <c r="O168" s="39">
        <v>1068000</v>
      </c>
      <c r="P168" s="40">
        <v>5.889351576442594E-2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44889</v>
      </c>
      <c r="E169" s="37">
        <v>217.5</v>
      </c>
      <c r="F169" s="37">
        <v>216.58333333333334</v>
      </c>
      <c r="G169" s="38">
        <v>215.41666666666669</v>
      </c>
      <c r="H169" s="38">
        <v>213.33333333333334</v>
      </c>
      <c r="I169" s="38">
        <v>212.16666666666669</v>
      </c>
      <c r="J169" s="38">
        <v>218.66666666666669</v>
      </c>
      <c r="K169" s="38">
        <v>219.83333333333337</v>
      </c>
      <c r="L169" s="38">
        <v>221.91666666666669</v>
      </c>
      <c r="M169" s="28">
        <v>217.75</v>
      </c>
      <c r="N169" s="28">
        <v>214.5</v>
      </c>
      <c r="O169" s="39">
        <v>38126700</v>
      </c>
      <c r="P169" s="40">
        <v>-2.3849025300705103E-2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44889</v>
      </c>
      <c r="E170" s="37">
        <v>1760.65</v>
      </c>
      <c r="F170" s="37">
        <v>1784.3833333333332</v>
      </c>
      <c r="G170" s="38">
        <v>1729.4166666666665</v>
      </c>
      <c r="H170" s="38">
        <v>1698.1833333333334</v>
      </c>
      <c r="I170" s="38">
        <v>1643.2166666666667</v>
      </c>
      <c r="J170" s="38">
        <v>1815.6166666666663</v>
      </c>
      <c r="K170" s="38">
        <v>1870.583333333333</v>
      </c>
      <c r="L170" s="38">
        <v>1901.8166666666662</v>
      </c>
      <c r="M170" s="28">
        <v>1839.35</v>
      </c>
      <c r="N170" s="28">
        <v>1753.15</v>
      </c>
      <c r="O170" s="39">
        <v>2943831</v>
      </c>
      <c r="P170" s="40">
        <v>2.4649383765405864E-2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44889</v>
      </c>
      <c r="E171" s="37">
        <v>175</v>
      </c>
      <c r="F171" s="37">
        <v>177.33333333333334</v>
      </c>
      <c r="G171" s="38">
        <v>171.9666666666667</v>
      </c>
      <c r="H171" s="38">
        <v>168.93333333333337</v>
      </c>
      <c r="I171" s="38">
        <v>163.56666666666672</v>
      </c>
      <c r="J171" s="38">
        <v>180.36666666666667</v>
      </c>
      <c r="K171" s="38">
        <v>185.73333333333329</v>
      </c>
      <c r="L171" s="38">
        <v>188.76666666666665</v>
      </c>
      <c r="M171" s="28">
        <v>182.7</v>
      </c>
      <c r="N171" s="28">
        <v>174.3</v>
      </c>
      <c r="O171" s="39">
        <v>11648000</v>
      </c>
      <c r="P171" s="40">
        <v>-2.6900584795321637E-2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44889</v>
      </c>
      <c r="E172" s="37">
        <v>656.1</v>
      </c>
      <c r="F172" s="37">
        <v>661.44999999999993</v>
      </c>
      <c r="G172" s="38">
        <v>648.99999999999989</v>
      </c>
      <c r="H172" s="38">
        <v>641.9</v>
      </c>
      <c r="I172" s="38">
        <v>629.44999999999993</v>
      </c>
      <c r="J172" s="38">
        <v>668.54999999999984</v>
      </c>
      <c r="K172" s="38">
        <v>680.99999999999989</v>
      </c>
      <c r="L172" s="38">
        <v>688.0999999999998</v>
      </c>
      <c r="M172" s="28">
        <v>673.9</v>
      </c>
      <c r="N172" s="28">
        <v>654.35</v>
      </c>
      <c r="O172" s="39">
        <v>5863300</v>
      </c>
      <c r="P172" s="40">
        <v>1.8004722550177096E-2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44889</v>
      </c>
      <c r="E173" s="37">
        <v>143.4</v>
      </c>
      <c r="F173" s="37">
        <v>144.31666666666669</v>
      </c>
      <c r="G173" s="38">
        <v>140.33333333333337</v>
      </c>
      <c r="H173" s="38">
        <v>137.26666666666668</v>
      </c>
      <c r="I173" s="38">
        <v>133.28333333333336</v>
      </c>
      <c r="J173" s="38">
        <v>147.38333333333338</v>
      </c>
      <c r="K173" s="38">
        <v>151.36666666666667</v>
      </c>
      <c r="L173" s="38">
        <v>154.43333333333339</v>
      </c>
      <c r="M173" s="28">
        <v>148.30000000000001</v>
      </c>
      <c r="N173" s="28">
        <v>141.25</v>
      </c>
      <c r="O173" s="39">
        <v>45410000</v>
      </c>
      <c r="P173" s="40">
        <v>-1.571475018966078E-2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44889</v>
      </c>
      <c r="E174" s="37">
        <v>100.05</v>
      </c>
      <c r="F174" s="37">
        <v>100.28333333333335</v>
      </c>
      <c r="G174" s="38">
        <v>99.366666666666688</v>
      </c>
      <c r="H174" s="38">
        <v>98.683333333333337</v>
      </c>
      <c r="I174" s="38">
        <v>97.76666666666668</v>
      </c>
      <c r="J174" s="38">
        <v>100.9666666666667</v>
      </c>
      <c r="K174" s="38">
        <v>101.88333333333335</v>
      </c>
      <c r="L174" s="38">
        <v>102.56666666666671</v>
      </c>
      <c r="M174" s="28">
        <v>101.2</v>
      </c>
      <c r="N174" s="28">
        <v>99.6</v>
      </c>
      <c r="O174" s="39">
        <v>41328000</v>
      </c>
      <c r="P174" s="40">
        <v>-1.261467889908257E-2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44889</v>
      </c>
      <c r="E175" s="37">
        <v>2602.4499999999998</v>
      </c>
      <c r="F175" s="37">
        <v>2608.65</v>
      </c>
      <c r="G175" s="38">
        <v>2584.3000000000002</v>
      </c>
      <c r="H175" s="38">
        <v>2566.15</v>
      </c>
      <c r="I175" s="38">
        <v>2541.8000000000002</v>
      </c>
      <c r="J175" s="38">
        <v>2626.8</v>
      </c>
      <c r="K175" s="38">
        <v>2651.1499999999996</v>
      </c>
      <c r="L175" s="38">
        <v>2669.3</v>
      </c>
      <c r="M175" s="28">
        <v>2633</v>
      </c>
      <c r="N175" s="28">
        <v>2590.5</v>
      </c>
      <c r="O175" s="39">
        <v>31286000</v>
      </c>
      <c r="P175" s="40">
        <v>-1.7931554041858602E-2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44889</v>
      </c>
      <c r="E176" s="37">
        <v>82.9</v>
      </c>
      <c r="F176" s="37">
        <v>84.149999999999991</v>
      </c>
      <c r="G176" s="38">
        <v>81.449999999999989</v>
      </c>
      <c r="H176" s="38">
        <v>80</v>
      </c>
      <c r="I176" s="38">
        <v>77.3</v>
      </c>
      <c r="J176" s="38">
        <v>85.59999999999998</v>
      </c>
      <c r="K176" s="38">
        <v>88.3</v>
      </c>
      <c r="L176" s="38">
        <v>89.749999999999972</v>
      </c>
      <c r="M176" s="28">
        <v>86.85</v>
      </c>
      <c r="N176" s="28">
        <v>82.7</v>
      </c>
      <c r="O176" s="39">
        <v>104288000</v>
      </c>
      <c r="P176" s="40">
        <v>1.1365840412739052E-2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44889</v>
      </c>
      <c r="E177" s="37">
        <v>813.2</v>
      </c>
      <c r="F177" s="37">
        <v>814.13333333333321</v>
      </c>
      <c r="G177" s="38">
        <v>809.61666666666645</v>
      </c>
      <c r="H177" s="38">
        <v>806.03333333333319</v>
      </c>
      <c r="I177" s="38">
        <v>801.51666666666642</v>
      </c>
      <c r="J177" s="38">
        <v>817.71666666666647</v>
      </c>
      <c r="K177" s="38">
        <v>822.23333333333335</v>
      </c>
      <c r="L177" s="38">
        <v>825.81666666666649</v>
      </c>
      <c r="M177" s="28">
        <v>818.65</v>
      </c>
      <c r="N177" s="28">
        <v>810.55</v>
      </c>
      <c r="O177" s="39">
        <v>6063200</v>
      </c>
      <c r="P177" s="40">
        <v>4.9058605144523997E-3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44889</v>
      </c>
      <c r="E178" s="37">
        <v>1258.95</v>
      </c>
      <c r="F178" s="37">
        <v>1258.9333333333334</v>
      </c>
      <c r="G178" s="38">
        <v>1250.4166666666667</v>
      </c>
      <c r="H178" s="38">
        <v>1241.8833333333334</v>
      </c>
      <c r="I178" s="38">
        <v>1233.3666666666668</v>
      </c>
      <c r="J178" s="38">
        <v>1267.4666666666667</v>
      </c>
      <c r="K178" s="38">
        <v>1275.9833333333331</v>
      </c>
      <c r="L178" s="38">
        <v>1284.5166666666667</v>
      </c>
      <c r="M178" s="28">
        <v>1267.45</v>
      </c>
      <c r="N178" s="28">
        <v>1250.4000000000001</v>
      </c>
      <c r="O178" s="39">
        <v>5001000</v>
      </c>
      <c r="P178" s="40">
        <v>-2.3289878423905081E-2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44889</v>
      </c>
      <c r="E179" s="37">
        <v>599.9</v>
      </c>
      <c r="F179" s="37">
        <v>600.36666666666667</v>
      </c>
      <c r="G179" s="38">
        <v>596.08333333333337</v>
      </c>
      <c r="H179" s="38">
        <v>592.26666666666665</v>
      </c>
      <c r="I179" s="38">
        <v>587.98333333333335</v>
      </c>
      <c r="J179" s="38">
        <v>604.18333333333339</v>
      </c>
      <c r="K179" s="38">
        <v>608.4666666666667</v>
      </c>
      <c r="L179" s="38">
        <v>612.28333333333342</v>
      </c>
      <c r="M179" s="28">
        <v>604.65</v>
      </c>
      <c r="N179" s="28">
        <v>596.54999999999995</v>
      </c>
      <c r="O179" s="39">
        <v>64869000</v>
      </c>
      <c r="P179" s="40">
        <v>-1.8630721401502258E-2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44889</v>
      </c>
      <c r="E180" s="37">
        <v>23252.45</v>
      </c>
      <c r="F180" s="37">
        <v>23013.399999999998</v>
      </c>
      <c r="G180" s="38">
        <v>22636.049999999996</v>
      </c>
      <c r="H180" s="38">
        <v>22019.649999999998</v>
      </c>
      <c r="I180" s="38">
        <v>21642.299999999996</v>
      </c>
      <c r="J180" s="38">
        <v>23629.799999999996</v>
      </c>
      <c r="K180" s="38">
        <v>24007.149999999994</v>
      </c>
      <c r="L180" s="38">
        <v>24623.549999999996</v>
      </c>
      <c r="M180" s="28">
        <v>23390.75</v>
      </c>
      <c r="N180" s="28">
        <v>22397</v>
      </c>
      <c r="O180" s="39">
        <v>290875</v>
      </c>
      <c r="P180" s="40">
        <v>4.4715812157672626E-2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44889</v>
      </c>
      <c r="E181" s="37">
        <v>2892.15</v>
      </c>
      <c r="F181" s="37">
        <v>2883.6333333333332</v>
      </c>
      <c r="G181" s="38">
        <v>2850.2666666666664</v>
      </c>
      <c r="H181" s="38">
        <v>2808.3833333333332</v>
      </c>
      <c r="I181" s="38">
        <v>2775.0166666666664</v>
      </c>
      <c r="J181" s="38">
        <v>2925.5166666666664</v>
      </c>
      <c r="K181" s="38">
        <v>2958.8833333333332</v>
      </c>
      <c r="L181" s="38">
        <v>3000.7666666666664</v>
      </c>
      <c r="M181" s="28">
        <v>2917</v>
      </c>
      <c r="N181" s="28">
        <v>2841.75</v>
      </c>
      <c r="O181" s="39">
        <v>1657425</v>
      </c>
      <c r="P181" s="40">
        <v>7.6057846813069097E-2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44889</v>
      </c>
      <c r="E182" s="37">
        <v>2375.1</v>
      </c>
      <c r="F182" s="37">
        <v>2383.1499999999996</v>
      </c>
      <c r="G182" s="38">
        <v>2355.3499999999995</v>
      </c>
      <c r="H182" s="38">
        <v>2335.6</v>
      </c>
      <c r="I182" s="38">
        <v>2307.7999999999997</v>
      </c>
      <c r="J182" s="38">
        <v>2402.8999999999992</v>
      </c>
      <c r="K182" s="38">
        <v>2430.6999999999994</v>
      </c>
      <c r="L182" s="38">
        <v>2450.4499999999989</v>
      </c>
      <c r="M182" s="28">
        <v>2410.9499999999998</v>
      </c>
      <c r="N182" s="28">
        <v>2363.4</v>
      </c>
      <c r="O182" s="39">
        <v>4675500</v>
      </c>
      <c r="P182" s="40">
        <v>2.0461614012113275E-2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44889</v>
      </c>
      <c r="E183" s="37">
        <v>1233</v>
      </c>
      <c r="F183" s="37">
        <v>1240.5333333333335</v>
      </c>
      <c r="G183" s="38">
        <v>1221.666666666667</v>
      </c>
      <c r="H183" s="38">
        <v>1210.3333333333335</v>
      </c>
      <c r="I183" s="38">
        <v>1191.4666666666669</v>
      </c>
      <c r="J183" s="38">
        <v>1251.866666666667</v>
      </c>
      <c r="K183" s="38">
        <v>1270.7333333333333</v>
      </c>
      <c r="L183" s="38">
        <v>1282.0666666666671</v>
      </c>
      <c r="M183" s="28">
        <v>1259.4000000000001</v>
      </c>
      <c r="N183" s="28">
        <v>1229.2</v>
      </c>
      <c r="O183" s="39">
        <v>3655200</v>
      </c>
      <c r="P183" s="40">
        <v>2.5244025580612589E-2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44889</v>
      </c>
      <c r="E184" s="37">
        <v>1022.7</v>
      </c>
      <c r="F184" s="37">
        <v>1021.3833333333332</v>
      </c>
      <c r="G184" s="38">
        <v>1017.2666666666664</v>
      </c>
      <c r="H184" s="38">
        <v>1011.8333333333333</v>
      </c>
      <c r="I184" s="38">
        <v>1007.7166666666665</v>
      </c>
      <c r="J184" s="38">
        <v>1026.8166666666664</v>
      </c>
      <c r="K184" s="38">
        <v>1030.9333333333332</v>
      </c>
      <c r="L184" s="38">
        <v>1036.3666666666663</v>
      </c>
      <c r="M184" s="28">
        <v>1025.5</v>
      </c>
      <c r="N184" s="28">
        <v>1015.95</v>
      </c>
      <c r="O184" s="39">
        <v>19728100</v>
      </c>
      <c r="P184" s="40">
        <v>-5.9958381829083342E-3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44889</v>
      </c>
      <c r="E185" s="37">
        <v>479.9</v>
      </c>
      <c r="F185" s="37">
        <v>483.01666666666665</v>
      </c>
      <c r="G185" s="38">
        <v>471.93333333333328</v>
      </c>
      <c r="H185" s="38">
        <v>463.96666666666664</v>
      </c>
      <c r="I185" s="38">
        <v>452.88333333333327</v>
      </c>
      <c r="J185" s="38">
        <v>490.98333333333329</v>
      </c>
      <c r="K185" s="38">
        <v>502.06666666666666</v>
      </c>
      <c r="L185" s="38">
        <v>510.0333333333333</v>
      </c>
      <c r="M185" s="28">
        <v>494.1</v>
      </c>
      <c r="N185" s="28">
        <v>475.05</v>
      </c>
      <c r="O185" s="39">
        <v>10591500</v>
      </c>
      <c r="P185" s="40">
        <v>-2.9015401540154015E-2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44889</v>
      </c>
      <c r="E186" s="37">
        <v>608.9</v>
      </c>
      <c r="F186" s="37">
        <v>617.13333333333333</v>
      </c>
      <c r="G186" s="38">
        <v>598.16666666666663</v>
      </c>
      <c r="H186" s="38">
        <v>587.43333333333328</v>
      </c>
      <c r="I186" s="38">
        <v>568.46666666666658</v>
      </c>
      <c r="J186" s="38">
        <v>627.86666666666667</v>
      </c>
      <c r="K186" s="38">
        <v>646.83333333333337</v>
      </c>
      <c r="L186" s="38">
        <v>657.56666666666672</v>
      </c>
      <c r="M186" s="28">
        <v>636.1</v>
      </c>
      <c r="N186" s="28">
        <v>606.4</v>
      </c>
      <c r="O186" s="39">
        <v>1767000</v>
      </c>
      <c r="P186" s="40">
        <v>-8.6349534643226478E-2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44889</v>
      </c>
      <c r="E187" s="37">
        <v>1050.45</v>
      </c>
      <c r="F187" s="37">
        <v>1052.3</v>
      </c>
      <c r="G187" s="38">
        <v>1037.6499999999999</v>
      </c>
      <c r="H187" s="38">
        <v>1024.8499999999999</v>
      </c>
      <c r="I187" s="38">
        <v>1010.1999999999998</v>
      </c>
      <c r="J187" s="38">
        <v>1065.0999999999999</v>
      </c>
      <c r="K187" s="38">
        <v>1079.75</v>
      </c>
      <c r="L187" s="38">
        <v>1092.55</v>
      </c>
      <c r="M187" s="28">
        <v>1066.95</v>
      </c>
      <c r="N187" s="28">
        <v>1039.5</v>
      </c>
      <c r="O187" s="39">
        <v>8079500</v>
      </c>
      <c r="P187" s="40">
        <v>4.7879616963064295E-3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44889</v>
      </c>
      <c r="E188" s="37">
        <v>1308.4000000000001</v>
      </c>
      <c r="F188" s="37">
        <v>1316.6833333333334</v>
      </c>
      <c r="G188" s="38">
        <v>1291.8666666666668</v>
      </c>
      <c r="H188" s="38">
        <v>1275.3333333333335</v>
      </c>
      <c r="I188" s="38">
        <v>1250.5166666666669</v>
      </c>
      <c r="J188" s="38">
        <v>1333.2166666666667</v>
      </c>
      <c r="K188" s="38">
        <v>1358.0333333333333</v>
      </c>
      <c r="L188" s="38">
        <v>1374.5666666666666</v>
      </c>
      <c r="M188" s="28">
        <v>1341.5</v>
      </c>
      <c r="N188" s="28">
        <v>1300.1500000000001</v>
      </c>
      <c r="O188" s="39">
        <v>2672500</v>
      </c>
      <c r="P188" s="40">
        <v>-3.9360172537742634E-2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44889</v>
      </c>
      <c r="E189" s="37">
        <v>770.8</v>
      </c>
      <c r="F189" s="37">
        <v>771.5</v>
      </c>
      <c r="G189" s="38">
        <v>766.7</v>
      </c>
      <c r="H189" s="38">
        <v>762.6</v>
      </c>
      <c r="I189" s="38">
        <v>757.80000000000007</v>
      </c>
      <c r="J189" s="38">
        <v>775.6</v>
      </c>
      <c r="K189" s="38">
        <v>780.4</v>
      </c>
      <c r="L189" s="38">
        <v>784.5</v>
      </c>
      <c r="M189" s="28">
        <v>776.3</v>
      </c>
      <c r="N189" s="28">
        <v>767.4</v>
      </c>
      <c r="O189" s="39">
        <v>9195300</v>
      </c>
      <c r="P189" s="40">
        <v>-7.9619380522380819E-3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44889</v>
      </c>
      <c r="E190" s="37">
        <v>433.15</v>
      </c>
      <c r="F190" s="37">
        <v>434.76666666666665</v>
      </c>
      <c r="G190" s="38">
        <v>429.38333333333333</v>
      </c>
      <c r="H190" s="38">
        <v>425.61666666666667</v>
      </c>
      <c r="I190" s="38">
        <v>420.23333333333335</v>
      </c>
      <c r="J190" s="38">
        <v>438.5333333333333</v>
      </c>
      <c r="K190" s="38">
        <v>443.91666666666663</v>
      </c>
      <c r="L190" s="38">
        <v>447.68333333333328</v>
      </c>
      <c r="M190" s="28">
        <v>440.15</v>
      </c>
      <c r="N190" s="28">
        <v>431</v>
      </c>
      <c r="O190" s="39">
        <v>65160975</v>
      </c>
      <c r="P190" s="40">
        <v>9.2032663871110133E-3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44889</v>
      </c>
      <c r="E191" s="37">
        <v>225.15</v>
      </c>
      <c r="F191" s="37">
        <v>226.23333333333335</v>
      </c>
      <c r="G191" s="38">
        <v>221.6166666666667</v>
      </c>
      <c r="H191" s="38">
        <v>218.08333333333334</v>
      </c>
      <c r="I191" s="38">
        <v>213.4666666666667</v>
      </c>
      <c r="J191" s="38">
        <v>229.76666666666671</v>
      </c>
      <c r="K191" s="38">
        <v>234.38333333333338</v>
      </c>
      <c r="L191" s="38">
        <v>237.91666666666671</v>
      </c>
      <c r="M191" s="28">
        <v>230.85</v>
      </c>
      <c r="N191" s="28">
        <v>222.7</v>
      </c>
      <c r="O191" s="39">
        <v>103808250</v>
      </c>
      <c r="P191" s="40">
        <v>6.4461241451523182E-3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44889</v>
      </c>
      <c r="E192" s="37">
        <v>106.9</v>
      </c>
      <c r="F192" s="37">
        <v>107.25</v>
      </c>
      <c r="G192" s="38">
        <v>105.15</v>
      </c>
      <c r="H192" s="38">
        <v>103.4</v>
      </c>
      <c r="I192" s="38">
        <v>101.30000000000001</v>
      </c>
      <c r="J192" s="38">
        <v>109</v>
      </c>
      <c r="K192" s="38">
        <v>111.1</v>
      </c>
      <c r="L192" s="38">
        <v>112.85</v>
      </c>
      <c r="M192" s="28">
        <v>109.35</v>
      </c>
      <c r="N192" s="28">
        <v>105.5</v>
      </c>
      <c r="O192" s="39">
        <v>219647250</v>
      </c>
      <c r="P192" s="40">
        <v>-2.293995776325403E-2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44889</v>
      </c>
      <c r="E193" s="37">
        <v>3364.25</v>
      </c>
      <c r="F193" s="37">
        <v>3358.7666666666664</v>
      </c>
      <c r="G193" s="38">
        <v>3340.1333333333328</v>
      </c>
      <c r="H193" s="38">
        <v>3316.0166666666664</v>
      </c>
      <c r="I193" s="38">
        <v>3297.3833333333328</v>
      </c>
      <c r="J193" s="38">
        <v>3382.8833333333328</v>
      </c>
      <c r="K193" s="38">
        <v>3401.516666666666</v>
      </c>
      <c r="L193" s="38">
        <v>3425.6333333333328</v>
      </c>
      <c r="M193" s="28">
        <v>3377.4</v>
      </c>
      <c r="N193" s="28">
        <v>3334.65</v>
      </c>
      <c r="O193" s="39">
        <v>9815575</v>
      </c>
      <c r="P193" s="40">
        <v>-1.4037713484994212E-2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44889</v>
      </c>
      <c r="E194" s="37">
        <v>1068.55</v>
      </c>
      <c r="F194" s="37">
        <v>1069.9833333333333</v>
      </c>
      <c r="G194" s="38">
        <v>1061.6666666666667</v>
      </c>
      <c r="H194" s="38">
        <v>1054.7833333333333</v>
      </c>
      <c r="I194" s="38">
        <v>1046.4666666666667</v>
      </c>
      <c r="J194" s="38">
        <v>1076.8666666666668</v>
      </c>
      <c r="K194" s="38">
        <v>1085.1833333333334</v>
      </c>
      <c r="L194" s="38">
        <v>1092.0666666666668</v>
      </c>
      <c r="M194" s="28">
        <v>1078.3</v>
      </c>
      <c r="N194" s="28">
        <v>1063.0999999999999</v>
      </c>
      <c r="O194" s="39">
        <v>13254000</v>
      </c>
      <c r="P194" s="40">
        <v>-3.6675243120666348E-2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44889</v>
      </c>
      <c r="E195" s="37">
        <v>2655.7</v>
      </c>
      <c r="F195" s="37">
        <v>2661.8833333333332</v>
      </c>
      <c r="G195" s="38">
        <v>2635.0166666666664</v>
      </c>
      <c r="H195" s="38">
        <v>2614.333333333333</v>
      </c>
      <c r="I195" s="38">
        <v>2587.4666666666662</v>
      </c>
      <c r="J195" s="38">
        <v>2682.5666666666666</v>
      </c>
      <c r="K195" s="38">
        <v>2709.4333333333334</v>
      </c>
      <c r="L195" s="38">
        <v>2730.1166666666668</v>
      </c>
      <c r="M195" s="28">
        <v>2688.75</v>
      </c>
      <c r="N195" s="28">
        <v>2641.2</v>
      </c>
      <c r="O195" s="39">
        <v>6743250</v>
      </c>
      <c r="P195" s="40">
        <v>1.0678956834532374E-2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44889</v>
      </c>
      <c r="E196" s="37">
        <v>1627.95</v>
      </c>
      <c r="F196" s="37">
        <v>1633.2166666666665</v>
      </c>
      <c r="G196" s="38">
        <v>1607.333333333333</v>
      </c>
      <c r="H196" s="38">
        <v>1586.7166666666665</v>
      </c>
      <c r="I196" s="38">
        <v>1560.833333333333</v>
      </c>
      <c r="J196" s="38">
        <v>1653.833333333333</v>
      </c>
      <c r="K196" s="38">
        <v>1679.7166666666667</v>
      </c>
      <c r="L196" s="38">
        <v>1700.333333333333</v>
      </c>
      <c r="M196" s="28">
        <v>1659.1</v>
      </c>
      <c r="N196" s="28">
        <v>1612.6</v>
      </c>
      <c r="O196" s="39">
        <v>1597500</v>
      </c>
      <c r="P196" s="40">
        <v>1.6544702513522112E-2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44889</v>
      </c>
      <c r="E197" s="37">
        <v>511.95</v>
      </c>
      <c r="F197" s="37">
        <v>515.18333333333328</v>
      </c>
      <c r="G197" s="38">
        <v>504.56666666666661</v>
      </c>
      <c r="H197" s="38">
        <v>497.18333333333334</v>
      </c>
      <c r="I197" s="38">
        <v>486.56666666666666</v>
      </c>
      <c r="J197" s="38">
        <v>522.56666666666661</v>
      </c>
      <c r="K197" s="38">
        <v>533.18333333333317</v>
      </c>
      <c r="L197" s="38">
        <v>540.56666666666649</v>
      </c>
      <c r="M197" s="28">
        <v>525.79999999999995</v>
      </c>
      <c r="N197" s="28">
        <v>507.8</v>
      </c>
      <c r="O197" s="39">
        <v>4342500</v>
      </c>
      <c r="P197" s="40">
        <v>4.2116630669546434E-2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44889</v>
      </c>
      <c r="E198" s="37">
        <v>1400.8</v>
      </c>
      <c r="F198" s="37">
        <v>1408.5333333333335</v>
      </c>
      <c r="G198" s="38">
        <v>1385.666666666667</v>
      </c>
      <c r="H198" s="38">
        <v>1370.5333333333335</v>
      </c>
      <c r="I198" s="38">
        <v>1347.666666666667</v>
      </c>
      <c r="J198" s="38">
        <v>1423.666666666667</v>
      </c>
      <c r="K198" s="38">
        <v>1446.5333333333333</v>
      </c>
      <c r="L198" s="38">
        <v>1461.666666666667</v>
      </c>
      <c r="M198" s="28">
        <v>1431.4</v>
      </c>
      <c r="N198" s="28">
        <v>1393.4</v>
      </c>
      <c r="O198" s="39">
        <v>5121850</v>
      </c>
      <c r="P198" s="40">
        <v>1.0152109064911373E-2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44889</v>
      </c>
      <c r="E199" s="37">
        <v>1114.75</v>
      </c>
      <c r="F199" s="37">
        <v>1118.2833333333333</v>
      </c>
      <c r="G199" s="38">
        <v>1104.5666666666666</v>
      </c>
      <c r="H199" s="38">
        <v>1094.3833333333332</v>
      </c>
      <c r="I199" s="38">
        <v>1080.6666666666665</v>
      </c>
      <c r="J199" s="38">
        <v>1128.4666666666667</v>
      </c>
      <c r="K199" s="38">
        <v>1142.1833333333334</v>
      </c>
      <c r="L199" s="38">
        <v>1152.3666666666668</v>
      </c>
      <c r="M199" s="28">
        <v>1132</v>
      </c>
      <c r="N199" s="28">
        <v>1108.0999999999999</v>
      </c>
      <c r="O199" s="39">
        <v>5239500</v>
      </c>
      <c r="P199" s="40">
        <v>2.8018129377832716E-2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44889</v>
      </c>
      <c r="E200" s="37">
        <v>1689.2</v>
      </c>
      <c r="F200" s="37">
        <v>1691.3333333333333</v>
      </c>
      <c r="G200" s="38">
        <v>1675.8166666666666</v>
      </c>
      <c r="H200" s="38">
        <v>1662.4333333333334</v>
      </c>
      <c r="I200" s="38">
        <v>1646.9166666666667</v>
      </c>
      <c r="J200" s="38">
        <v>1704.7166666666665</v>
      </c>
      <c r="K200" s="38">
        <v>1720.2333333333333</v>
      </c>
      <c r="L200" s="38">
        <v>1733.6166666666663</v>
      </c>
      <c r="M200" s="28">
        <v>1706.85</v>
      </c>
      <c r="N200" s="28">
        <v>1677.95</v>
      </c>
      <c r="O200" s="39">
        <v>957200</v>
      </c>
      <c r="P200" s="40">
        <v>-4.6233559186927065E-2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44889</v>
      </c>
      <c r="E201" s="37">
        <v>6938</v>
      </c>
      <c r="F201" s="37">
        <v>6964.3833333333341</v>
      </c>
      <c r="G201" s="38">
        <v>6868.7666666666682</v>
      </c>
      <c r="H201" s="38">
        <v>6799.5333333333338</v>
      </c>
      <c r="I201" s="38">
        <v>6703.9166666666679</v>
      </c>
      <c r="J201" s="38">
        <v>7033.6166666666686</v>
      </c>
      <c r="K201" s="38">
        <v>7129.2333333333354</v>
      </c>
      <c r="L201" s="38">
        <v>7198.466666666669</v>
      </c>
      <c r="M201" s="28">
        <v>7060</v>
      </c>
      <c r="N201" s="28">
        <v>6895.15</v>
      </c>
      <c r="O201" s="39">
        <v>1957200</v>
      </c>
      <c r="P201" s="40">
        <v>-1.0165377029282354E-2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44889</v>
      </c>
      <c r="E202" s="37">
        <v>768.65</v>
      </c>
      <c r="F202" s="37">
        <v>769.30000000000007</v>
      </c>
      <c r="G202" s="38">
        <v>763.85000000000014</v>
      </c>
      <c r="H202" s="38">
        <v>759.05000000000007</v>
      </c>
      <c r="I202" s="38">
        <v>753.60000000000014</v>
      </c>
      <c r="J202" s="38">
        <v>774.10000000000014</v>
      </c>
      <c r="K202" s="38">
        <v>779.55000000000018</v>
      </c>
      <c r="L202" s="38">
        <v>784.35000000000014</v>
      </c>
      <c r="M202" s="28">
        <v>774.75</v>
      </c>
      <c r="N202" s="28">
        <v>764.5</v>
      </c>
      <c r="O202" s="39">
        <v>18850000</v>
      </c>
      <c r="P202" s="40">
        <v>-2.4816732799784788E-2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44889</v>
      </c>
      <c r="E203" s="37">
        <v>312.85000000000002</v>
      </c>
      <c r="F203" s="37">
        <v>315.05</v>
      </c>
      <c r="G203" s="38">
        <v>308.25</v>
      </c>
      <c r="H203" s="38">
        <v>303.64999999999998</v>
      </c>
      <c r="I203" s="38">
        <v>296.84999999999997</v>
      </c>
      <c r="J203" s="38">
        <v>319.65000000000003</v>
      </c>
      <c r="K203" s="38">
        <v>326.4500000000001</v>
      </c>
      <c r="L203" s="38">
        <v>331.05000000000007</v>
      </c>
      <c r="M203" s="28">
        <v>321.85000000000002</v>
      </c>
      <c r="N203" s="28">
        <v>310.45</v>
      </c>
      <c r="O203" s="39">
        <v>44810200</v>
      </c>
      <c r="P203" s="40">
        <v>7.1128123300657575E-4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44889</v>
      </c>
      <c r="E204" s="37">
        <v>819.1</v>
      </c>
      <c r="F204" s="37">
        <v>819.91666666666663</v>
      </c>
      <c r="G204" s="38">
        <v>813.0333333333333</v>
      </c>
      <c r="H204" s="38">
        <v>806.9666666666667</v>
      </c>
      <c r="I204" s="38">
        <v>800.08333333333337</v>
      </c>
      <c r="J204" s="38">
        <v>825.98333333333323</v>
      </c>
      <c r="K204" s="38">
        <v>832.86666666666667</v>
      </c>
      <c r="L204" s="38">
        <v>838.93333333333317</v>
      </c>
      <c r="M204" s="28">
        <v>826.8</v>
      </c>
      <c r="N204" s="28">
        <v>813.85</v>
      </c>
      <c r="O204" s="39">
        <v>7401100</v>
      </c>
      <c r="P204" s="40">
        <v>9.7549661645928831E-3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44889</v>
      </c>
      <c r="E205" s="37">
        <v>1528.1</v>
      </c>
      <c r="F205" s="37">
        <v>1530.0333333333335</v>
      </c>
      <c r="G205" s="38">
        <v>1521.0666666666671</v>
      </c>
      <c r="H205" s="38">
        <v>1514.0333333333335</v>
      </c>
      <c r="I205" s="38">
        <v>1505.0666666666671</v>
      </c>
      <c r="J205" s="38">
        <v>1537.0666666666671</v>
      </c>
      <c r="K205" s="38">
        <v>1546.0333333333338</v>
      </c>
      <c r="L205" s="38">
        <v>1553.0666666666671</v>
      </c>
      <c r="M205" s="28">
        <v>1539</v>
      </c>
      <c r="N205" s="28">
        <v>1523</v>
      </c>
      <c r="O205" s="39">
        <v>722400</v>
      </c>
      <c r="P205" s="40">
        <v>-1.4797136038186158E-2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44889</v>
      </c>
      <c r="E206" s="37">
        <v>399.3</v>
      </c>
      <c r="F206" s="37">
        <v>399.95000000000005</v>
      </c>
      <c r="G206" s="38">
        <v>397.05000000000007</v>
      </c>
      <c r="H206" s="38">
        <v>394.8</v>
      </c>
      <c r="I206" s="38">
        <v>391.90000000000003</v>
      </c>
      <c r="J206" s="38">
        <v>402.2000000000001</v>
      </c>
      <c r="K206" s="38">
        <v>405.10000000000008</v>
      </c>
      <c r="L206" s="38">
        <v>407.35000000000014</v>
      </c>
      <c r="M206" s="28">
        <v>402.85</v>
      </c>
      <c r="N206" s="28">
        <v>397.7</v>
      </c>
      <c r="O206" s="39">
        <v>43868500</v>
      </c>
      <c r="P206" s="40">
        <v>-2.0333191897987896E-2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44889</v>
      </c>
      <c r="E207" s="37">
        <v>255.75</v>
      </c>
      <c r="F207" s="37">
        <v>257.58333333333331</v>
      </c>
      <c r="G207" s="38">
        <v>252.76666666666665</v>
      </c>
      <c r="H207" s="38">
        <v>249.78333333333333</v>
      </c>
      <c r="I207" s="38">
        <v>244.96666666666667</v>
      </c>
      <c r="J207" s="38">
        <v>260.56666666666661</v>
      </c>
      <c r="K207" s="38">
        <v>265.38333333333333</v>
      </c>
      <c r="L207" s="38">
        <v>268.36666666666662</v>
      </c>
      <c r="M207" s="28">
        <v>262.39999999999998</v>
      </c>
      <c r="N207" s="28">
        <v>254.6</v>
      </c>
      <c r="O207" s="39">
        <v>87855000</v>
      </c>
      <c r="P207" s="40">
        <v>-1.0574430345203984E-3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44889</v>
      </c>
      <c r="E208" s="37">
        <v>416.7</v>
      </c>
      <c r="F208" s="37">
        <v>417.61666666666662</v>
      </c>
      <c r="G208" s="38">
        <v>413.68333333333322</v>
      </c>
      <c r="H208" s="38">
        <v>410.66666666666663</v>
      </c>
      <c r="I208" s="38">
        <v>406.73333333333323</v>
      </c>
      <c r="J208" s="38">
        <v>420.63333333333321</v>
      </c>
      <c r="K208" s="38">
        <v>424.56666666666661</v>
      </c>
      <c r="L208" s="38">
        <v>427.5833333333332</v>
      </c>
      <c r="M208" s="28">
        <v>421.55</v>
      </c>
      <c r="N208" s="28">
        <v>414.6</v>
      </c>
      <c r="O208" s="39">
        <v>12643200</v>
      </c>
      <c r="P208" s="40">
        <v>1.811856790839252E-2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44882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99" t="s">
        <v>16</v>
      </c>
      <c r="B8" s="401"/>
      <c r="C8" s="405" t="s">
        <v>20</v>
      </c>
      <c r="D8" s="405" t="s">
        <v>21</v>
      </c>
      <c r="E8" s="396" t="s">
        <v>22</v>
      </c>
      <c r="F8" s="397"/>
      <c r="G8" s="398"/>
      <c r="H8" s="396" t="s">
        <v>23</v>
      </c>
      <c r="I8" s="397"/>
      <c r="J8" s="398"/>
      <c r="K8" s="23"/>
      <c r="L8" s="50"/>
      <c r="M8" s="50"/>
      <c r="N8" s="1"/>
      <c r="O8" s="1"/>
    </row>
    <row r="9" spans="1:15" ht="36" customHeight="1">
      <c r="A9" s="403"/>
      <c r="B9" s="404"/>
      <c r="C9" s="404"/>
      <c r="D9" s="40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14" t="s">
        <v>230</v>
      </c>
      <c r="C10" s="314">
        <v>18409.650000000001</v>
      </c>
      <c r="D10" s="314">
        <v>18398.650000000001</v>
      </c>
      <c r="E10" s="314">
        <v>18355.150000000001</v>
      </c>
      <c r="F10" s="314">
        <v>18300.650000000001</v>
      </c>
      <c r="G10" s="314">
        <v>18257.150000000001</v>
      </c>
      <c r="H10" s="314">
        <v>18453.150000000001</v>
      </c>
      <c r="I10" s="314">
        <v>18496.650000000001</v>
      </c>
      <c r="J10" s="314">
        <v>18551.150000000001</v>
      </c>
      <c r="K10" s="314">
        <v>18442.150000000001</v>
      </c>
      <c r="L10" s="314">
        <v>18344.150000000001</v>
      </c>
      <c r="M10" s="315"/>
      <c r="N10" s="1"/>
      <c r="O10" s="1"/>
    </row>
    <row r="11" spans="1:15" ht="12.75" customHeight="1">
      <c r="A11" s="227">
        <v>2</v>
      </c>
      <c r="B11" s="322" t="s">
        <v>231</v>
      </c>
      <c r="C11" s="314">
        <v>42535.3</v>
      </c>
      <c r="D11" s="314">
        <v>42481.116666666669</v>
      </c>
      <c r="E11" s="314">
        <v>42350.483333333337</v>
      </c>
      <c r="F11" s="314">
        <v>42165.666666666672</v>
      </c>
      <c r="G11" s="314">
        <v>42035.03333333334</v>
      </c>
      <c r="H11" s="314">
        <v>42665.933333333334</v>
      </c>
      <c r="I11" s="314">
        <v>42796.566666666666</v>
      </c>
      <c r="J11" s="314">
        <v>42981.383333333331</v>
      </c>
      <c r="K11" s="314">
        <v>42611.75</v>
      </c>
      <c r="L11" s="314">
        <v>42296.3</v>
      </c>
      <c r="M11" s="315"/>
      <c r="N11" s="1"/>
      <c r="O11" s="1"/>
    </row>
    <row r="12" spans="1:15" ht="12.75" customHeight="1">
      <c r="A12" s="227">
        <v>3</v>
      </c>
      <c r="B12" s="259" t="s">
        <v>232</v>
      </c>
      <c r="C12" s="260">
        <v>2835.2</v>
      </c>
      <c r="D12" s="260">
        <v>2831.6166666666663</v>
      </c>
      <c r="E12" s="260">
        <v>2821.7833333333328</v>
      </c>
      <c r="F12" s="260">
        <v>2808.3666666666663</v>
      </c>
      <c r="G12" s="260">
        <v>2798.5333333333328</v>
      </c>
      <c r="H12" s="260">
        <v>2845.0333333333328</v>
      </c>
      <c r="I12" s="260">
        <v>2854.8666666666659</v>
      </c>
      <c r="J12" s="260">
        <v>2868.2833333333328</v>
      </c>
      <c r="K12" s="260">
        <v>2841.45</v>
      </c>
      <c r="L12" s="260">
        <v>2818.2</v>
      </c>
      <c r="M12" s="315"/>
      <c r="N12" s="1"/>
      <c r="O12" s="1"/>
    </row>
    <row r="13" spans="1:15" ht="12.75" customHeight="1">
      <c r="A13" s="227">
        <v>4</v>
      </c>
      <c r="B13" s="259" t="s">
        <v>233</v>
      </c>
      <c r="C13" s="260">
        <v>5277.2</v>
      </c>
      <c r="D13" s="260">
        <v>5277.666666666667</v>
      </c>
      <c r="E13" s="260">
        <v>5249.7833333333338</v>
      </c>
      <c r="F13" s="260">
        <v>5222.3666666666668</v>
      </c>
      <c r="G13" s="260">
        <v>5194.4833333333336</v>
      </c>
      <c r="H13" s="260">
        <v>5305.0833333333339</v>
      </c>
      <c r="I13" s="260">
        <v>5332.9666666666672</v>
      </c>
      <c r="J13" s="260">
        <v>5360.3833333333341</v>
      </c>
      <c r="K13" s="260">
        <v>5305.55</v>
      </c>
      <c r="L13" s="260">
        <v>5250.25</v>
      </c>
      <c r="M13" s="315"/>
      <c r="N13" s="1"/>
      <c r="O13" s="1"/>
    </row>
    <row r="14" spans="1:15" ht="12.75" customHeight="1">
      <c r="A14" s="227">
        <v>5</v>
      </c>
      <c r="B14" s="259" t="s">
        <v>234</v>
      </c>
      <c r="C14" s="260">
        <v>29951.5</v>
      </c>
      <c r="D14" s="260">
        <v>29963.200000000001</v>
      </c>
      <c r="E14" s="260">
        <v>29801.200000000001</v>
      </c>
      <c r="F14" s="260">
        <v>29650.9</v>
      </c>
      <c r="G14" s="260">
        <v>29488.9</v>
      </c>
      <c r="H14" s="260">
        <v>30113.5</v>
      </c>
      <c r="I14" s="260">
        <v>30275.5</v>
      </c>
      <c r="J14" s="260">
        <v>30425.8</v>
      </c>
      <c r="K14" s="260">
        <v>30125.200000000001</v>
      </c>
      <c r="L14" s="260">
        <v>29812.9</v>
      </c>
      <c r="M14" s="315"/>
      <c r="N14" s="1"/>
      <c r="O14" s="1"/>
    </row>
    <row r="15" spans="1:15" ht="12.75" customHeight="1">
      <c r="A15" s="227">
        <v>6</v>
      </c>
      <c r="B15" s="259" t="s">
        <v>235</v>
      </c>
      <c r="C15" s="260">
        <v>4310.3500000000004</v>
      </c>
      <c r="D15" s="260">
        <v>4308.05</v>
      </c>
      <c r="E15" s="260">
        <v>4295.6500000000005</v>
      </c>
      <c r="F15" s="260">
        <v>4280.9500000000007</v>
      </c>
      <c r="G15" s="260">
        <v>4268.5500000000011</v>
      </c>
      <c r="H15" s="260">
        <v>4322.75</v>
      </c>
      <c r="I15" s="260">
        <v>4335.1499999999996</v>
      </c>
      <c r="J15" s="260">
        <v>4349.8499999999995</v>
      </c>
      <c r="K15" s="260">
        <v>4320.45</v>
      </c>
      <c r="L15" s="260">
        <v>4293.3500000000004</v>
      </c>
      <c r="M15" s="315"/>
      <c r="N15" s="1"/>
      <c r="O15" s="1"/>
    </row>
    <row r="16" spans="1:15" ht="12.75" customHeight="1">
      <c r="A16" s="227">
        <v>7</v>
      </c>
      <c r="B16" s="259" t="s">
        <v>236</v>
      </c>
      <c r="C16" s="260">
        <v>8597.4</v>
      </c>
      <c r="D16" s="260">
        <v>8613.2000000000007</v>
      </c>
      <c r="E16" s="260">
        <v>8540.9000000000015</v>
      </c>
      <c r="F16" s="260">
        <v>8484.4000000000015</v>
      </c>
      <c r="G16" s="260">
        <v>8412.1000000000022</v>
      </c>
      <c r="H16" s="260">
        <v>8669.7000000000007</v>
      </c>
      <c r="I16" s="260">
        <v>8742</v>
      </c>
      <c r="J16" s="260">
        <v>8798.5</v>
      </c>
      <c r="K16" s="260">
        <v>8685.5</v>
      </c>
      <c r="L16" s="260">
        <v>8556.7000000000007</v>
      </c>
      <c r="M16" s="315"/>
      <c r="N16" s="1"/>
      <c r="O16" s="1"/>
    </row>
    <row r="17" spans="1:15" ht="12.75" customHeight="1">
      <c r="A17" s="227">
        <v>8</v>
      </c>
      <c r="B17" s="269" t="s">
        <v>288</v>
      </c>
      <c r="C17" s="259">
        <v>3035.65</v>
      </c>
      <c r="D17" s="260">
        <v>3045.8833333333332</v>
      </c>
      <c r="E17" s="260">
        <v>3001.7666666666664</v>
      </c>
      <c r="F17" s="260">
        <v>2967.8833333333332</v>
      </c>
      <c r="G17" s="260">
        <v>2923.7666666666664</v>
      </c>
      <c r="H17" s="260">
        <v>3079.7666666666664</v>
      </c>
      <c r="I17" s="260">
        <v>3123.8833333333332</v>
      </c>
      <c r="J17" s="260">
        <v>3157.7666666666664</v>
      </c>
      <c r="K17" s="259">
        <v>3090</v>
      </c>
      <c r="L17" s="259">
        <v>3012</v>
      </c>
      <c r="M17" s="259">
        <v>4.6806799999999997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2465.6</v>
      </c>
      <c r="D18" s="260">
        <v>2472.9666666666667</v>
      </c>
      <c r="E18" s="260">
        <v>2434.6833333333334</v>
      </c>
      <c r="F18" s="260">
        <v>2403.7666666666669</v>
      </c>
      <c r="G18" s="260">
        <v>2365.4833333333336</v>
      </c>
      <c r="H18" s="260">
        <v>2503.8833333333332</v>
      </c>
      <c r="I18" s="260">
        <v>2542.166666666667</v>
      </c>
      <c r="J18" s="260">
        <v>2573.083333333333</v>
      </c>
      <c r="K18" s="259">
        <v>2511.25</v>
      </c>
      <c r="L18" s="259">
        <v>2442.0500000000002</v>
      </c>
      <c r="M18" s="259">
        <v>6.9347000000000003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624.79999999999995</v>
      </c>
      <c r="D19" s="260">
        <v>626.56666666666661</v>
      </c>
      <c r="E19" s="260">
        <v>620.23333333333323</v>
      </c>
      <c r="F19" s="260">
        <v>615.66666666666663</v>
      </c>
      <c r="G19" s="260">
        <v>609.33333333333326</v>
      </c>
      <c r="H19" s="260">
        <v>631.13333333333321</v>
      </c>
      <c r="I19" s="260">
        <v>637.4666666666667</v>
      </c>
      <c r="J19" s="260">
        <v>642.03333333333319</v>
      </c>
      <c r="K19" s="259">
        <v>632.9</v>
      </c>
      <c r="L19" s="259">
        <v>622</v>
      </c>
      <c r="M19" s="259">
        <v>17.912800000000001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19532.25</v>
      </c>
      <c r="D20" s="260">
        <v>19615.716666666667</v>
      </c>
      <c r="E20" s="260">
        <v>19366.533333333333</v>
      </c>
      <c r="F20" s="260">
        <v>19200.816666666666</v>
      </c>
      <c r="G20" s="260">
        <v>18951.633333333331</v>
      </c>
      <c r="H20" s="260">
        <v>19781.433333333334</v>
      </c>
      <c r="I20" s="260">
        <v>20030.616666666669</v>
      </c>
      <c r="J20" s="260">
        <v>20196.333333333336</v>
      </c>
      <c r="K20" s="259">
        <v>19864.900000000001</v>
      </c>
      <c r="L20" s="259">
        <v>19450</v>
      </c>
      <c r="M20" s="259">
        <v>9.6710000000000004E-2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3956.6</v>
      </c>
      <c r="D21" s="260">
        <v>3972.0500000000006</v>
      </c>
      <c r="E21" s="260">
        <v>3848.1000000000013</v>
      </c>
      <c r="F21" s="260">
        <v>3739.6000000000008</v>
      </c>
      <c r="G21" s="260">
        <v>3615.6500000000015</v>
      </c>
      <c r="H21" s="260">
        <v>4080.5500000000011</v>
      </c>
      <c r="I21" s="260">
        <v>4204.5000000000009</v>
      </c>
      <c r="J21" s="260">
        <v>4313.0000000000009</v>
      </c>
      <c r="K21" s="259">
        <v>4096</v>
      </c>
      <c r="L21" s="259">
        <v>3863.55</v>
      </c>
      <c r="M21" s="259">
        <v>30.598410000000001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2110.15</v>
      </c>
      <c r="D22" s="260">
        <v>2132.4</v>
      </c>
      <c r="E22" s="260">
        <v>2067.8000000000002</v>
      </c>
      <c r="F22" s="260">
        <v>2025.4500000000003</v>
      </c>
      <c r="G22" s="260">
        <v>1960.8500000000004</v>
      </c>
      <c r="H22" s="260">
        <v>2174.75</v>
      </c>
      <c r="I22" s="260">
        <v>2239.3499999999995</v>
      </c>
      <c r="J22" s="260">
        <v>2281.6999999999998</v>
      </c>
      <c r="K22" s="259">
        <v>2197</v>
      </c>
      <c r="L22" s="259">
        <v>2090.0500000000002</v>
      </c>
      <c r="M22" s="259">
        <v>9.8354199999999992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887.35</v>
      </c>
      <c r="D23" s="260">
        <v>892.58333333333337</v>
      </c>
      <c r="E23" s="260">
        <v>869.16666666666674</v>
      </c>
      <c r="F23" s="260">
        <v>850.98333333333335</v>
      </c>
      <c r="G23" s="260">
        <v>827.56666666666672</v>
      </c>
      <c r="H23" s="260">
        <v>910.76666666666677</v>
      </c>
      <c r="I23" s="260">
        <v>934.18333333333351</v>
      </c>
      <c r="J23" s="260">
        <v>952.36666666666679</v>
      </c>
      <c r="K23" s="259">
        <v>916</v>
      </c>
      <c r="L23" s="259">
        <v>874.4</v>
      </c>
      <c r="M23" s="259">
        <v>115.04801999999999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3809.65</v>
      </c>
      <c r="D24" s="260">
        <v>3813.8833333333332</v>
      </c>
      <c r="E24" s="260">
        <v>3747.7666666666664</v>
      </c>
      <c r="F24" s="260">
        <v>3685.8833333333332</v>
      </c>
      <c r="G24" s="260">
        <v>3619.7666666666664</v>
      </c>
      <c r="H24" s="260">
        <v>3875.7666666666664</v>
      </c>
      <c r="I24" s="260">
        <v>3941.8833333333332</v>
      </c>
      <c r="J24" s="260">
        <v>4003.7666666666664</v>
      </c>
      <c r="K24" s="259">
        <v>3880</v>
      </c>
      <c r="L24" s="259">
        <v>3752</v>
      </c>
      <c r="M24" s="259">
        <v>3.1661000000000001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3271.15</v>
      </c>
      <c r="D25" s="260">
        <v>3269.0666666666671</v>
      </c>
      <c r="E25" s="260">
        <v>3243.1333333333341</v>
      </c>
      <c r="F25" s="260">
        <v>3215.1166666666672</v>
      </c>
      <c r="G25" s="260">
        <v>3189.1833333333343</v>
      </c>
      <c r="H25" s="260">
        <v>3297.0833333333339</v>
      </c>
      <c r="I25" s="260">
        <v>3323.0166666666673</v>
      </c>
      <c r="J25" s="260">
        <v>3351.0333333333338</v>
      </c>
      <c r="K25" s="259">
        <v>3295</v>
      </c>
      <c r="L25" s="259">
        <v>3241.05</v>
      </c>
      <c r="M25" s="259">
        <v>9.6981699999999993</v>
      </c>
      <c r="N25" s="1"/>
      <c r="O25" s="1"/>
    </row>
    <row r="26" spans="1:15" ht="12.75" customHeight="1">
      <c r="A26" s="227">
        <v>17</v>
      </c>
      <c r="B26" s="269" t="s">
        <v>865</v>
      </c>
      <c r="C26" s="259">
        <v>653.1</v>
      </c>
      <c r="D26" s="260">
        <v>658.98333333333335</v>
      </c>
      <c r="E26" s="260">
        <v>645.11666666666667</v>
      </c>
      <c r="F26" s="260">
        <v>637.13333333333333</v>
      </c>
      <c r="G26" s="260">
        <v>623.26666666666665</v>
      </c>
      <c r="H26" s="260">
        <v>666.9666666666667</v>
      </c>
      <c r="I26" s="260">
        <v>680.83333333333348</v>
      </c>
      <c r="J26" s="260">
        <v>688.81666666666672</v>
      </c>
      <c r="K26" s="259">
        <v>672.85</v>
      </c>
      <c r="L26" s="259">
        <v>651</v>
      </c>
      <c r="M26" s="259">
        <v>18.122209999999999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125.7</v>
      </c>
      <c r="D27" s="260">
        <v>126.30000000000001</v>
      </c>
      <c r="E27" s="260">
        <v>123.70000000000002</v>
      </c>
      <c r="F27" s="260">
        <v>121.7</v>
      </c>
      <c r="G27" s="260">
        <v>119.10000000000001</v>
      </c>
      <c r="H27" s="260">
        <v>128.30000000000001</v>
      </c>
      <c r="I27" s="260">
        <v>130.90000000000003</v>
      </c>
      <c r="J27" s="260">
        <v>132.90000000000003</v>
      </c>
      <c r="K27" s="259">
        <v>128.9</v>
      </c>
      <c r="L27" s="259">
        <v>124.3</v>
      </c>
      <c r="M27" s="259">
        <v>26.55707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316.14999999999998</v>
      </c>
      <c r="D28" s="260">
        <v>315.34999999999997</v>
      </c>
      <c r="E28" s="260">
        <v>310.79999999999995</v>
      </c>
      <c r="F28" s="260">
        <v>305.45</v>
      </c>
      <c r="G28" s="260">
        <v>300.89999999999998</v>
      </c>
      <c r="H28" s="260">
        <v>320.69999999999993</v>
      </c>
      <c r="I28" s="260">
        <v>325.25</v>
      </c>
      <c r="J28" s="260">
        <v>330.59999999999991</v>
      </c>
      <c r="K28" s="259">
        <v>319.89999999999998</v>
      </c>
      <c r="L28" s="259">
        <v>310</v>
      </c>
      <c r="M28" s="259">
        <v>26.508649999999999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3104.1</v>
      </c>
      <c r="D29" s="260">
        <v>3121.3166666666671</v>
      </c>
      <c r="E29" s="260">
        <v>3077.8833333333341</v>
      </c>
      <c r="F29" s="260">
        <v>3051.666666666667</v>
      </c>
      <c r="G29" s="260">
        <v>3008.233333333334</v>
      </c>
      <c r="H29" s="260">
        <v>3147.5333333333342</v>
      </c>
      <c r="I29" s="260">
        <v>3190.9666666666676</v>
      </c>
      <c r="J29" s="260">
        <v>3217.1833333333343</v>
      </c>
      <c r="K29" s="259">
        <v>3164.75</v>
      </c>
      <c r="L29" s="259">
        <v>3095.1</v>
      </c>
      <c r="M29" s="259">
        <v>0.34542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577.20000000000005</v>
      </c>
      <c r="D30" s="260">
        <v>579.63333333333333</v>
      </c>
      <c r="E30" s="260">
        <v>565.76666666666665</v>
      </c>
      <c r="F30" s="260">
        <v>554.33333333333337</v>
      </c>
      <c r="G30" s="260">
        <v>540.4666666666667</v>
      </c>
      <c r="H30" s="260">
        <v>591.06666666666661</v>
      </c>
      <c r="I30" s="260">
        <v>604.93333333333317</v>
      </c>
      <c r="J30" s="260">
        <v>616.36666666666656</v>
      </c>
      <c r="K30" s="259">
        <v>593.5</v>
      </c>
      <c r="L30" s="259">
        <v>568.20000000000005</v>
      </c>
      <c r="M30" s="259">
        <v>85.57056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4479.25</v>
      </c>
      <c r="D31" s="260">
        <v>4516.75</v>
      </c>
      <c r="E31" s="260">
        <v>4423.5</v>
      </c>
      <c r="F31" s="260">
        <v>4367.75</v>
      </c>
      <c r="G31" s="260">
        <v>4274.5</v>
      </c>
      <c r="H31" s="260">
        <v>4572.5</v>
      </c>
      <c r="I31" s="260">
        <v>4665.75</v>
      </c>
      <c r="J31" s="260">
        <v>4721.5</v>
      </c>
      <c r="K31" s="259">
        <v>4610</v>
      </c>
      <c r="L31" s="259">
        <v>4461</v>
      </c>
      <c r="M31" s="259">
        <v>4.9958499999999999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148</v>
      </c>
      <c r="D32" s="260">
        <v>148.56666666666666</v>
      </c>
      <c r="E32" s="260">
        <v>146.48333333333332</v>
      </c>
      <c r="F32" s="260">
        <v>144.96666666666667</v>
      </c>
      <c r="G32" s="260">
        <v>142.88333333333333</v>
      </c>
      <c r="H32" s="260">
        <v>150.08333333333331</v>
      </c>
      <c r="I32" s="260">
        <v>152.16666666666669</v>
      </c>
      <c r="J32" s="260">
        <v>153.68333333333331</v>
      </c>
      <c r="K32" s="259">
        <v>150.65</v>
      </c>
      <c r="L32" s="259">
        <v>147.05000000000001</v>
      </c>
      <c r="M32" s="259">
        <v>82.073980000000006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3083.05</v>
      </c>
      <c r="D33" s="260">
        <v>3075.6833333333329</v>
      </c>
      <c r="E33" s="260">
        <v>3058.3666666666659</v>
      </c>
      <c r="F33" s="260">
        <v>3033.6833333333329</v>
      </c>
      <c r="G33" s="260">
        <v>3016.3666666666659</v>
      </c>
      <c r="H33" s="260">
        <v>3100.3666666666659</v>
      </c>
      <c r="I33" s="260">
        <v>3117.6833333333325</v>
      </c>
      <c r="J33" s="260">
        <v>3142.3666666666659</v>
      </c>
      <c r="K33" s="259">
        <v>3093</v>
      </c>
      <c r="L33" s="259">
        <v>3051</v>
      </c>
      <c r="M33" s="259">
        <v>7.70953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1922.65</v>
      </c>
      <c r="D34" s="260">
        <v>1923.5666666666666</v>
      </c>
      <c r="E34" s="260">
        <v>1899.1333333333332</v>
      </c>
      <c r="F34" s="260">
        <v>1875.6166666666666</v>
      </c>
      <c r="G34" s="260">
        <v>1851.1833333333332</v>
      </c>
      <c r="H34" s="260">
        <v>1947.0833333333333</v>
      </c>
      <c r="I34" s="260">
        <v>1971.5166666666667</v>
      </c>
      <c r="J34" s="260">
        <v>1995.0333333333333</v>
      </c>
      <c r="K34" s="259">
        <v>1948</v>
      </c>
      <c r="L34" s="259">
        <v>1900.05</v>
      </c>
      <c r="M34" s="259">
        <v>6.7778400000000003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477.9</v>
      </c>
      <c r="D35" s="260">
        <v>482.76666666666665</v>
      </c>
      <c r="E35" s="260">
        <v>470.83333333333331</v>
      </c>
      <c r="F35" s="260">
        <v>463.76666666666665</v>
      </c>
      <c r="G35" s="260">
        <v>451.83333333333331</v>
      </c>
      <c r="H35" s="260">
        <v>489.83333333333331</v>
      </c>
      <c r="I35" s="260">
        <v>501.76666666666671</v>
      </c>
      <c r="J35" s="260">
        <v>508.83333333333331</v>
      </c>
      <c r="K35" s="259">
        <v>494.7</v>
      </c>
      <c r="L35" s="259">
        <v>475.7</v>
      </c>
      <c r="M35" s="259">
        <v>27.114419999999999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4011.7</v>
      </c>
      <c r="D36" s="260">
        <v>4024.9333333333329</v>
      </c>
      <c r="E36" s="260">
        <v>3989.9166666666661</v>
      </c>
      <c r="F36" s="260">
        <v>3968.1333333333332</v>
      </c>
      <c r="G36" s="260">
        <v>3933.1166666666663</v>
      </c>
      <c r="H36" s="260">
        <v>4046.7166666666658</v>
      </c>
      <c r="I36" s="260">
        <v>4081.7333333333331</v>
      </c>
      <c r="J36" s="260">
        <v>4103.5166666666655</v>
      </c>
      <c r="K36" s="259">
        <v>4059.95</v>
      </c>
      <c r="L36" s="259">
        <v>4003.15</v>
      </c>
      <c r="M36" s="259">
        <v>2.9047399999999999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855.4</v>
      </c>
      <c r="D37" s="260">
        <v>855.86666666666667</v>
      </c>
      <c r="E37" s="260">
        <v>850.13333333333333</v>
      </c>
      <c r="F37" s="260">
        <v>844.86666666666667</v>
      </c>
      <c r="G37" s="260">
        <v>839.13333333333333</v>
      </c>
      <c r="H37" s="260">
        <v>861.13333333333333</v>
      </c>
      <c r="I37" s="260">
        <v>866.86666666666667</v>
      </c>
      <c r="J37" s="260">
        <v>872.13333333333333</v>
      </c>
      <c r="K37" s="259">
        <v>861.6</v>
      </c>
      <c r="L37" s="259">
        <v>850.6</v>
      </c>
      <c r="M37" s="259">
        <v>65.218540000000004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3747.45</v>
      </c>
      <c r="D38" s="260">
        <v>3761.8666666666668</v>
      </c>
      <c r="E38" s="260">
        <v>3725.2333333333336</v>
      </c>
      <c r="F38" s="260">
        <v>3703.0166666666669</v>
      </c>
      <c r="G38" s="260">
        <v>3666.3833333333337</v>
      </c>
      <c r="H38" s="260">
        <v>3784.0833333333335</v>
      </c>
      <c r="I38" s="260">
        <v>3820.7166666666667</v>
      </c>
      <c r="J38" s="260">
        <v>3842.9333333333334</v>
      </c>
      <c r="K38" s="259">
        <v>3798.5</v>
      </c>
      <c r="L38" s="259">
        <v>3739.65</v>
      </c>
      <c r="M38" s="259">
        <v>3.2958799999999999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6895.05</v>
      </c>
      <c r="D39" s="260">
        <v>6927.5</v>
      </c>
      <c r="E39" s="260">
        <v>6820.15</v>
      </c>
      <c r="F39" s="260">
        <v>6745.25</v>
      </c>
      <c r="G39" s="260">
        <v>6637.9</v>
      </c>
      <c r="H39" s="260">
        <v>7002.4</v>
      </c>
      <c r="I39" s="260">
        <v>7109.75</v>
      </c>
      <c r="J39" s="260">
        <v>7184.65</v>
      </c>
      <c r="K39" s="259">
        <v>7034.85</v>
      </c>
      <c r="L39" s="259">
        <v>6852.6</v>
      </c>
      <c r="M39" s="259">
        <v>13.36204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1685.65</v>
      </c>
      <c r="D40" s="260">
        <v>1691.7166666666665</v>
      </c>
      <c r="E40" s="260">
        <v>1668.9333333333329</v>
      </c>
      <c r="F40" s="260">
        <v>1652.2166666666665</v>
      </c>
      <c r="G40" s="260">
        <v>1629.4333333333329</v>
      </c>
      <c r="H40" s="260">
        <v>1708.4333333333329</v>
      </c>
      <c r="I40" s="260">
        <v>1731.2166666666662</v>
      </c>
      <c r="J40" s="260">
        <v>1747.9333333333329</v>
      </c>
      <c r="K40" s="259">
        <v>1714.5</v>
      </c>
      <c r="L40" s="259">
        <v>1675</v>
      </c>
      <c r="M40" s="259">
        <v>20.40699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6666.85</v>
      </c>
      <c r="D41" s="260">
        <v>6678.8666666666659</v>
      </c>
      <c r="E41" s="260">
        <v>6547.9833333333318</v>
      </c>
      <c r="F41" s="260">
        <v>6429.1166666666659</v>
      </c>
      <c r="G41" s="260">
        <v>6298.2333333333318</v>
      </c>
      <c r="H41" s="260">
        <v>6797.7333333333318</v>
      </c>
      <c r="I41" s="260">
        <v>6928.616666666665</v>
      </c>
      <c r="J41" s="260">
        <v>7047.4833333333318</v>
      </c>
      <c r="K41" s="259">
        <v>6809.75</v>
      </c>
      <c r="L41" s="259">
        <v>6560</v>
      </c>
      <c r="M41" s="259">
        <v>1.6488400000000001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1956.3</v>
      </c>
      <c r="D42" s="260">
        <v>1956.7666666666667</v>
      </c>
      <c r="E42" s="260">
        <v>1939.5333333333333</v>
      </c>
      <c r="F42" s="260">
        <v>1922.7666666666667</v>
      </c>
      <c r="G42" s="260">
        <v>1905.5333333333333</v>
      </c>
      <c r="H42" s="260">
        <v>1973.5333333333333</v>
      </c>
      <c r="I42" s="260">
        <v>1990.7666666666664</v>
      </c>
      <c r="J42" s="260">
        <v>2007.5333333333333</v>
      </c>
      <c r="K42" s="259">
        <v>1974</v>
      </c>
      <c r="L42" s="259">
        <v>1940</v>
      </c>
      <c r="M42" s="259">
        <v>5.89534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224.55</v>
      </c>
      <c r="D43" s="260">
        <v>226.75</v>
      </c>
      <c r="E43" s="260">
        <v>220.8</v>
      </c>
      <c r="F43" s="260">
        <v>217.05</v>
      </c>
      <c r="G43" s="260">
        <v>211.10000000000002</v>
      </c>
      <c r="H43" s="260">
        <v>230.5</v>
      </c>
      <c r="I43" s="260">
        <v>236.45</v>
      </c>
      <c r="J43" s="260">
        <v>240.2</v>
      </c>
      <c r="K43" s="259">
        <v>232.7</v>
      </c>
      <c r="L43" s="259">
        <v>223</v>
      </c>
      <c r="M43" s="259">
        <v>97.170550000000006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163.30000000000001</v>
      </c>
      <c r="D44" s="260">
        <v>163.51666666666665</v>
      </c>
      <c r="E44" s="260">
        <v>161.93333333333331</v>
      </c>
      <c r="F44" s="260">
        <v>160.56666666666666</v>
      </c>
      <c r="G44" s="260">
        <v>158.98333333333332</v>
      </c>
      <c r="H44" s="260">
        <v>164.8833333333333</v>
      </c>
      <c r="I44" s="260">
        <v>166.46666666666667</v>
      </c>
      <c r="J44" s="260">
        <v>167.83333333333329</v>
      </c>
      <c r="K44" s="259">
        <v>165.1</v>
      </c>
      <c r="L44" s="259">
        <v>162.15</v>
      </c>
      <c r="M44" s="259">
        <v>244.32791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74.05</v>
      </c>
      <c r="D45" s="260">
        <v>74.350000000000009</v>
      </c>
      <c r="E45" s="260">
        <v>73.200000000000017</v>
      </c>
      <c r="F45" s="260">
        <v>72.350000000000009</v>
      </c>
      <c r="G45" s="260">
        <v>71.200000000000017</v>
      </c>
      <c r="H45" s="260">
        <v>75.200000000000017</v>
      </c>
      <c r="I45" s="260">
        <v>76.350000000000023</v>
      </c>
      <c r="J45" s="260">
        <v>77.200000000000017</v>
      </c>
      <c r="K45" s="259">
        <v>75.5</v>
      </c>
      <c r="L45" s="259">
        <v>73.5</v>
      </c>
      <c r="M45" s="259">
        <v>109.19208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1699.35</v>
      </c>
      <c r="D46" s="260">
        <v>1703.4666666666665</v>
      </c>
      <c r="E46" s="260">
        <v>1688.2333333333329</v>
      </c>
      <c r="F46" s="260">
        <v>1677.1166666666663</v>
      </c>
      <c r="G46" s="260">
        <v>1661.8833333333328</v>
      </c>
      <c r="H46" s="260">
        <v>1714.583333333333</v>
      </c>
      <c r="I46" s="260">
        <v>1729.8166666666666</v>
      </c>
      <c r="J46" s="260">
        <v>1740.9333333333332</v>
      </c>
      <c r="K46" s="259">
        <v>1718.7</v>
      </c>
      <c r="L46" s="259">
        <v>1692.35</v>
      </c>
      <c r="M46" s="259">
        <v>3.12669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608.54999999999995</v>
      </c>
      <c r="D47" s="260">
        <v>607.43333333333328</v>
      </c>
      <c r="E47" s="260">
        <v>603.36666666666656</v>
      </c>
      <c r="F47" s="260">
        <v>598.18333333333328</v>
      </c>
      <c r="G47" s="260">
        <v>594.11666666666656</v>
      </c>
      <c r="H47" s="260">
        <v>612.61666666666656</v>
      </c>
      <c r="I47" s="260">
        <v>616.68333333333339</v>
      </c>
      <c r="J47" s="260">
        <v>621.86666666666656</v>
      </c>
      <c r="K47" s="259">
        <v>611.5</v>
      </c>
      <c r="L47" s="259">
        <v>602.25</v>
      </c>
      <c r="M47" s="259">
        <v>5.8504399999999999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108.3</v>
      </c>
      <c r="D48" s="260">
        <v>108.48333333333333</v>
      </c>
      <c r="E48" s="260">
        <v>107.16666666666667</v>
      </c>
      <c r="F48" s="260">
        <v>106.03333333333333</v>
      </c>
      <c r="G48" s="260">
        <v>104.71666666666667</v>
      </c>
      <c r="H48" s="260">
        <v>109.61666666666667</v>
      </c>
      <c r="I48" s="260">
        <v>110.93333333333334</v>
      </c>
      <c r="J48" s="260">
        <v>112.06666666666668</v>
      </c>
      <c r="K48" s="259">
        <v>109.8</v>
      </c>
      <c r="L48" s="259">
        <v>107.35</v>
      </c>
      <c r="M48" s="259">
        <v>273.72424000000001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838.8</v>
      </c>
      <c r="D49" s="260">
        <v>840.61666666666667</v>
      </c>
      <c r="E49" s="260">
        <v>828.2833333333333</v>
      </c>
      <c r="F49" s="260">
        <v>817.76666666666665</v>
      </c>
      <c r="G49" s="260">
        <v>805.43333333333328</v>
      </c>
      <c r="H49" s="260">
        <v>851.13333333333333</v>
      </c>
      <c r="I49" s="260">
        <v>863.46666666666658</v>
      </c>
      <c r="J49" s="260">
        <v>873.98333333333335</v>
      </c>
      <c r="K49" s="259">
        <v>852.95</v>
      </c>
      <c r="L49" s="259">
        <v>830.1</v>
      </c>
      <c r="M49" s="259">
        <v>15.691599999999999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70.599999999999994</v>
      </c>
      <c r="D50" s="260">
        <v>70.716666666666669</v>
      </c>
      <c r="E50" s="260">
        <v>69.783333333333331</v>
      </c>
      <c r="F50" s="260">
        <v>68.966666666666669</v>
      </c>
      <c r="G50" s="260">
        <v>68.033333333333331</v>
      </c>
      <c r="H50" s="260">
        <v>71.533333333333331</v>
      </c>
      <c r="I50" s="260">
        <v>72.466666666666669</v>
      </c>
      <c r="J50" s="260">
        <v>73.283333333333331</v>
      </c>
      <c r="K50" s="259">
        <v>71.650000000000006</v>
      </c>
      <c r="L50" s="259">
        <v>69.900000000000006</v>
      </c>
      <c r="M50" s="259">
        <v>146.45687000000001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306.45</v>
      </c>
      <c r="D51" s="260">
        <v>307.31666666666666</v>
      </c>
      <c r="E51" s="260">
        <v>304.93333333333334</v>
      </c>
      <c r="F51" s="260">
        <v>303.41666666666669</v>
      </c>
      <c r="G51" s="260">
        <v>301.03333333333336</v>
      </c>
      <c r="H51" s="260">
        <v>308.83333333333331</v>
      </c>
      <c r="I51" s="260">
        <v>311.21666666666664</v>
      </c>
      <c r="J51" s="260">
        <v>312.73333333333329</v>
      </c>
      <c r="K51" s="259">
        <v>309.7</v>
      </c>
      <c r="L51" s="259">
        <v>305.8</v>
      </c>
      <c r="M51" s="259">
        <v>14.63405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841.2</v>
      </c>
      <c r="D52" s="260">
        <v>837.76666666666677</v>
      </c>
      <c r="E52" s="260">
        <v>831.48333333333358</v>
      </c>
      <c r="F52" s="260">
        <v>821.76666666666677</v>
      </c>
      <c r="G52" s="260">
        <v>815.48333333333358</v>
      </c>
      <c r="H52" s="260">
        <v>847.48333333333358</v>
      </c>
      <c r="I52" s="260">
        <v>853.76666666666665</v>
      </c>
      <c r="J52" s="260">
        <v>863.48333333333358</v>
      </c>
      <c r="K52" s="259">
        <v>844.05</v>
      </c>
      <c r="L52" s="259">
        <v>828.05</v>
      </c>
      <c r="M52" s="259">
        <v>34.453449999999997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284.39999999999998</v>
      </c>
      <c r="D53" s="260">
        <v>284.13333333333333</v>
      </c>
      <c r="E53" s="260">
        <v>280.76666666666665</v>
      </c>
      <c r="F53" s="260">
        <v>277.13333333333333</v>
      </c>
      <c r="G53" s="260">
        <v>273.76666666666665</v>
      </c>
      <c r="H53" s="260">
        <v>287.76666666666665</v>
      </c>
      <c r="I53" s="260">
        <v>291.13333333333333</v>
      </c>
      <c r="J53" s="260">
        <v>294.76666666666665</v>
      </c>
      <c r="K53" s="259">
        <v>287.5</v>
      </c>
      <c r="L53" s="259">
        <v>280.5</v>
      </c>
      <c r="M53" s="259">
        <v>26.87912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16674.75</v>
      </c>
      <c r="D54" s="260">
        <v>16797.933333333334</v>
      </c>
      <c r="E54" s="260">
        <v>16495.866666666669</v>
      </c>
      <c r="F54" s="260">
        <v>16316.983333333334</v>
      </c>
      <c r="G54" s="260">
        <v>16014.916666666668</v>
      </c>
      <c r="H54" s="260">
        <v>16976.816666666669</v>
      </c>
      <c r="I54" s="260">
        <v>17278.883333333335</v>
      </c>
      <c r="J54" s="260">
        <v>17457.76666666667</v>
      </c>
      <c r="K54" s="259">
        <v>17100</v>
      </c>
      <c r="L54" s="259">
        <v>16619.05</v>
      </c>
      <c r="M54" s="259">
        <v>0.12773999999999999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4131.5</v>
      </c>
      <c r="D55" s="260">
        <v>4123.416666666667</v>
      </c>
      <c r="E55" s="260">
        <v>4101.8333333333339</v>
      </c>
      <c r="F55" s="260">
        <v>4072.166666666667</v>
      </c>
      <c r="G55" s="260">
        <v>4050.5833333333339</v>
      </c>
      <c r="H55" s="260">
        <v>4153.0833333333339</v>
      </c>
      <c r="I55" s="260">
        <v>4174.6666666666679</v>
      </c>
      <c r="J55" s="260">
        <v>4204.3333333333339</v>
      </c>
      <c r="K55" s="259">
        <v>4145</v>
      </c>
      <c r="L55" s="259">
        <v>4093.75</v>
      </c>
      <c r="M55" s="259">
        <v>1.4992399999999999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307.05</v>
      </c>
      <c r="D56" s="260">
        <v>307.36666666666667</v>
      </c>
      <c r="E56" s="260">
        <v>303.78333333333336</v>
      </c>
      <c r="F56" s="260">
        <v>300.51666666666671</v>
      </c>
      <c r="G56" s="260">
        <v>296.93333333333339</v>
      </c>
      <c r="H56" s="260">
        <v>310.63333333333333</v>
      </c>
      <c r="I56" s="260">
        <v>314.21666666666658</v>
      </c>
      <c r="J56" s="260">
        <v>317.48333333333329</v>
      </c>
      <c r="K56" s="259">
        <v>310.95</v>
      </c>
      <c r="L56" s="259">
        <v>304.10000000000002</v>
      </c>
      <c r="M56" s="259">
        <v>82.254940000000005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707.15</v>
      </c>
      <c r="D57" s="260">
        <v>711.35</v>
      </c>
      <c r="E57" s="260">
        <v>699.25</v>
      </c>
      <c r="F57" s="260">
        <v>691.35</v>
      </c>
      <c r="G57" s="260">
        <v>679.25</v>
      </c>
      <c r="H57" s="260">
        <v>719.25</v>
      </c>
      <c r="I57" s="260">
        <v>731.35000000000014</v>
      </c>
      <c r="J57" s="260">
        <v>739.25</v>
      </c>
      <c r="K57" s="259">
        <v>723.45</v>
      </c>
      <c r="L57" s="259">
        <v>703.45</v>
      </c>
      <c r="M57" s="259">
        <v>8.0147600000000008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1121.2</v>
      </c>
      <c r="D58" s="260">
        <v>1124.9666666666667</v>
      </c>
      <c r="E58" s="260">
        <v>1113.4833333333333</v>
      </c>
      <c r="F58" s="260">
        <v>1105.7666666666667</v>
      </c>
      <c r="G58" s="260">
        <v>1094.2833333333333</v>
      </c>
      <c r="H58" s="260">
        <v>1132.6833333333334</v>
      </c>
      <c r="I58" s="260">
        <v>1144.166666666667</v>
      </c>
      <c r="J58" s="260">
        <v>1151.8833333333334</v>
      </c>
      <c r="K58" s="259">
        <v>1136.45</v>
      </c>
      <c r="L58" s="259">
        <v>1117.25</v>
      </c>
      <c r="M58" s="259">
        <v>16.490210000000001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1493.15</v>
      </c>
      <c r="D59" s="260">
        <v>1498.7166666666665</v>
      </c>
      <c r="E59" s="260">
        <v>1484.4333333333329</v>
      </c>
      <c r="F59" s="260">
        <v>1475.7166666666665</v>
      </c>
      <c r="G59" s="260">
        <v>1461.4333333333329</v>
      </c>
      <c r="H59" s="260">
        <v>1507.4333333333329</v>
      </c>
      <c r="I59" s="260">
        <v>1521.7166666666662</v>
      </c>
      <c r="J59" s="260">
        <v>1530.4333333333329</v>
      </c>
      <c r="K59" s="259">
        <v>1513</v>
      </c>
      <c r="L59" s="259">
        <v>1490</v>
      </c>
      <c r="M59" s="259">
        <v>1.7579499999999999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234.9</v>
      </c>
      <c r="D60" s="260">
        <v>233.6</v>
      </c>
      <c r="E60" s="260">
        <v>231.7</v>
      </c>
      <c r="F60" s="260">
        <v>228.5</v>
      </c>
      <c r="G60" s="260">
        <v>226.6</v>
      </c>
      <c r="H60" s="260">
        <v>236.79999999999998</v>
      </c>
      <c r="I60" s="260">
        <v>238.70000000000002</v>
      </c>
      <c r="J60" s="260">
        <v>241.89999999999998</v>
      </c>
      <c r="K60" s="259">
        <v>235.5</v>
      </c>
      <c r="L60" s="259">
        <v>230.4</v>
      </c>
      <c r="M60" s="259">
        <v>97.642750000000007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3944.45</v>
      </c>
      <c r="D61" s="260">
        <v>3962.8166666666671</v>
      </c>
      <c r="E61" s="260">
        <v>3901.6333333333341</v>
      </c>
      <c r="F61" s="260">
        <v>3858.8166666666671</v>
      </c>
      <c r="G61" s="260">
        <v>3797.6333333333341</v>
      </c>
      <c r="H61" s="260">
        <v>4005.6333333333341</v>
      </c>
      <c r="I61" s="260">
        <v>4066.8166666666675</v>
      </c>
      <c r="J61" s="260">
        <v>4109.6333333333341</v>
      </c>
      <c r="K61" s="259">
        <v>4024</v>
      </c>
      <c r="L61" s="259">
        <v>3920</v>
      </c>
      <c r="M61" s="259">
        <v>1.9934799999999999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1565.3</v>
      </c>
      <c r="D62" s="260">
        <v>1567.1166666666668</v>
      </c>
      <c r="E62" s="260">
        <v>1553.1833333333336</v>
      </c>
      <c r="F62" s="260">
        <v>1541.0666666666668</v>
      </c>
      <c r="G62" s="260">
        <v>1527.1333333333337</v>
      </c>
      <c r="H62" s="260">
        <v>1579.2333333333336</v>
      </c>
      <c r="I62" s="260">
        <v>1593.166666666667</v>
      </c>
      <c r="J62" s="260">
        <v>1605.2833333333335</v>
      </c>
      <c r="K62" s="259">
        <v>1581.05</v>
      </c>
      <c r="L62" s="259">
        <v>1555</v>
      </c>
      <c r="M62" s="259">
        <v>2.25806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761.8</v>
      </c>
      <c r="D63" s="260">
        <v>758.0333333333333</v>
      </c>
      <c r="E63" s="260">
        <v>750.26666666666665</v>
      </c>
      <c r="F63" s="260">
        <v>738.73333333333335</v>
      </c>
      <c r="G63" s="260">
        <v>730.9666666666667</v>
      </c>
      <c r="H63" s="260">
        <v>769.56666666666661</v>
      </c>
      <c r="I63" s="260">
        <v>777.33333333333326</v>
      </c>
      <c r="J63" s="260">
        <v>788.86666666666656</v>
      </c>
      <c r="K63" s="259">
        <v>765.8</v>
      </c>
      <c r="L63" s="259">
        <v>746.5</v>
      </c>
      <c r="M63" s="259">
        <v>20.708030000000001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925.65</v>
      </c>
      <c r="D64" s="260">
        <v>923.7166666666667</v>
      </c>
      <c r="E64" s="260">
        <v>919.43333333333339</v>
      </c>
      <c r="F64" s="260">
        <v>913.2166666666667</v>
      </c>
      <c r="G64" s="260">
        <v>908.93333333333339</v>
      </c>
      <c r="H64" s="260">
        <v>929.93333333333339</v>
      </c>
      <c r="I64" s="260">
        <v>934.2166666666667</v>
      </c>
      <c r="J64" s="260">
        <v>940.43333333333339</v>
      </c>
      <c r="K64" s="259">
        <v>928</v>
      </c>
      <c r="L64" s="259">
        <v>917.5</v>
      </c>
      <c r="M64" s="259">
        <v>2.98014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371.65</v>
      </c>
      <c r="D65" s="260">
        <v>370.56666666666666</v>
      </c>
      <c r="E65" s="260">
        <v>366.13333333333333</v>
      </c>
      <c r="F65" s="260">
        <v>360.61666666666667</v>
      </c>
      <c r="G65" s="260">
        <v>356.18333333333334</v>
      </c>
      <c r="H65" s="260">
        <v>376.08333333333331</v>
      </c>
      <c r="I65" s="260">
        <v>380.51666666666659</v>
      </c>
      <c r="J65" s="260">
        <v>386.0333333333333</v>
      </c>
      <c r="K65" s="259">
        <v>375</v>
      </c>
      <c r="L65" s="259">
        <v>365.05</v>
      </c>
      <c r="M65" s="259">
        <v>15.78294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1366.7</v>
      </c>
      <c r="D66" s="260">
        <v>1372.8333333333333</v>
      </c>
      <c r="E66" s="260">
        <v>1353.8666666666666</v>
      </c>
      <c r="F66" s="260">
        <v>1341.0333333333333</v>
      </c>
      <c r="G66" s="260">
        <v>1322.0666666666666</v>
      </c>
      <c r="H66" s="260">
        <v>1385.6666666666665</v>
      </c>
      <c r="I66" s="260">
        <v>1404.6333333333332</v>
      </c>
      <c r="J66" s="260">
        <v>1417.4666666666665</v>
      </c>
      <c r="K66" s="259">
        <v>1391.8</v>
      </c>
      <c r="L66" s="259">
        <v>1360</v>
      </c>
      <c r="M66" s="259">
        <v>14.475160000000001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401.25</v>
      </c>
      <c r="D67" s="260">
        <v>401.4666666666667</v>
      </c>
      <c r="E67" s="260">
        <v>396.33333333333337</v>
      </c>
      <c r="F67" s="260">
        <v>391.41666666666669</v>
      </c>
      <c r="G67" s="260">
        <v>386.28333333333336</v>
      </c>
      <c r="H67" s="260">
        <v>406.38333333333338</v>
      </c>
      <c r="I67" s="260">
        <v>411.51666666666671</v>
      </c>
      <c r="J67" s="260">
        <v>416.43333333333339</v>
      </c>
      <c r="K67" s="259">
        <v>406.6</v>
      </c>
      <c r="L67" s="259">
        <v>396.55</v>
      </c>
      <c r="M67" s="259">
        <v>27.117249999999999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550.04999999999995</v>
      </c>
      <c r="D68" s="260">
        <v>548.41666666666663</v>
      </c>
      <c r="E68" s="260">
        <v>545.83333333333326</v>
      </c>
      <c r="F68" s="260">
        <v>541.61666666666667</v>
      </c>
      <c r="G68" s="260">
        <v>539.0333333333333</v>
      </c>
      <c r="H68" s="260">
        <v>552.63333333333321</v>
      </c>
      <c r="I68" s="260">
        <v>555.21666666666647</v>
      </c>
      <c r="J68" s="260">
        <v>559.43333333333317</v>
      </c>
      <c r="K68" s="259">
        <v>551</v>
      </c>
      <c r="L68" s="259">
        <v>544.20000000000005</v>
      </c>
      <c r="M68" s="259">
        <v>23.443840000000002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1707.85</v>
      </c>
      <c r="D69" s="260">
        <v>1708.6499999999999</v>
      </c>
      <c r="E69" s="260">
        <v>1679.2999999999997</v>
      </c>
      <c r="F69" s="260">
        <v>1650.7499999999998</v>
      </c>
      <c r="G69" s="260">
        <v>1621.3999999999996</v>
      </c>
      <c r="H69" s="260">
        <v>1737.1999999999998</v>
      </c>
      <c r="I69" s="260">
        <v>1766.5499999999997</v>
      </c>
      <c r="J69" s="260">
        <v>1795.1</v>
      </c>
      <c r="K69" s="259">
        <v>1738</v>
      </c>
      <c r="L69" s="259">
        <v>1680.1</v>
      </c>
      <c r="M69" s="259">
        <v>5.78329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2161</v>
      </c>
      <c r="D70" s="260">
        <v>2172.0499999999997</v>
      </c>
      <c r="E70" s="260">
        <v>2138.9499999999994</v>
      </c>
      <c r="F70" s="260">
        <v>2116.8999999999996</v>
      </c>
      <c r="G70" s="260">
        <v>2083.7999999999993</v>
      </c>
      <c r="H70" s="260">
        <v>2194.0999999999995</v>
      </c>
      <c r="I70" s="260">
        <v>2227.1999999999998</v>
      </c>
      <c r="J70" s="260">
        <v>2249.2499999999995</v>
      </c>
      <c r="K70" s="259">
        <v>2205.15</v>
      </c>
      <c r="L70" s="259">
        <v>2150</v>
      </c>
      <c r="M70" s="259">
        <v>3.9817999999999998</v>
      </c>
      <c r="N70" s="1"/>
      <c r="O70" s="1"/>
    </row>
    <row r="71" spans="1:15" ht="12.75" customHeight="1">
      <c r="A71" s="227">
        <v>62</v>
      </c>
      <c r="B71" s="269" t="s">
        <v>866</v>
      </c>
      <c r="C71" s="259">
        <v>374.55</v>
      </c>
      <c r="D71" s="260">
        <v>375.55</v>
      </c>
      <c r="E71" s="260">
        <v>371.1</v>
      </c>
      <c r="F71" s="260">
        <v>367.65000000000003</v>
      </c>
      <c r="G71" s="260">
        <v>363.20000000000005</v>
      </c>
      <c r="H71" s="260">
        <v>379</v>
      </c>
      <c r="I71" s="260">
        <v>383.44999999999993</v>
      </c>
      <c r="J71" s="260">
        <v>386.9</v>
      </c>
      <c r="K71" s="259">
        <v>380</v>
      </c>
      <c r="L71" s="259">
        <v>372.1</v>
      </c>
      <c r="M71" s="259">
        <v>6.8851899999999997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3289.8</v>
      </c>
      <c r="D72" s="260">
        <v>3295.5833333333335</v>
      </c>
      <c r="E72" s="260">
        <v>3259.2166666666672</v>
      </c>
      <c r="F72" s="260">
        <v>3228.6333333333337</v>
      </c>
      <c r="G72" s="260">
        <v>3192.2666666666673</v>
      </c>
      <c r="H72" s="260">
        <v>3326.166666666667</v>
      </c>
      <c r="I72" s="260">
        <v>3362.5333333333328</v>
      </c>
      <c r="J72" s="260">
        <v>3393.1166666666668</v>
      </c>
      <c r="K72" s="259">
        <v>3331.95</v>
      </c>
      <c r="L72" s="259">
        <v>3265</v>
      </c>
      <c r="M72" s="259">
        <v>8.3011700000000008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4530.55</v>
      </c>
      <c r="D73" s="260">
        <v>4539.2666666666673</v>
      </c>
      <c r="E73" s="260">
        <v>4471.9333333333343</v>
      </c>
      <c r="F73" s="260">
        <v>4413.3166666666666</v>
      </c>
      <c r="G73" s="260">
        <v>4345.9833333333336</v>
      </c>
      <c r="H73" s="260">
        <v>4597.883333333335</v>
      </c>
      <c r="I73" s="260">
        <v>4665.216666666669</v>
      </c>
      <c r="J73" s="260">
        <v>4723.8333333333358</v>
      </c>
      <c r="K73" s="259">
        <v>4606.6000000000004</v>
      </c>
      <c r="L73" s="259">
        <v>4480.6499999999996</v>
      </c>
      <c r="M73" s="259">
        <v>0.96775999999999995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2464.65</v>
      </c>
      <c r="D74" s="260">
        <v>2465.9833333333336</v>
      </c>
      <c r="E74" s="260">
        <v>2434.3166666666671</v>
      </c>
      <c r="F74" s="260">
        <v>2403.9833333333336</v>
      </c>
      <c r="G74" s="260">
        <v>2372.3166666666671</v>
      </c>
      <c r="H74" s="260">
        <v>2496.3166666666671</v>
      </c>
      <c r="I74" s="260">
        <v>2527.9833333333331</v>
      </c>
      <c r="J74" s="260">
        <v>2558.3166666666671</v>
      </c>
      <c r="K74" s="259">
        <v>2497.65</v>
      </c>
      <c r="L74" s="259">
        <v>2435.65</v>
      </c>
      <c r="M74" s="259">
        <v>2.4552399999999999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4481</v>
      </c>
      <c r="D75" s="260">
        <v>4473.05</v>
      </c>
      <c r="E75" s="260">
        <v>4401.1500000000005</v>
      </c>
      <c r="F75" s="260">
        <v>4321.3</v>
      </c>
      <c r="G75" s="260">
        <v>4249.4000000000005</v>
      </c>
      <c r="H75" s="260">
        <v>4552.9000000000005</v>
      </c>
      <c r="I75" s="260">
        <v>4624.8</v>
      </c>
      <c r="J75" s="260">
        <v>4704.6500000000005</v>
      </c>
      <c r="K75" s="259">
        <v>4544.95</v>
      </c>
      <c r="L75" s="259">
        <v>4393.2</v>
      </c>
      <c r="M75" s="259">
        <v>5.2219199999999999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3503.05</v>
      </c>
      <c r="D76" s="260">
        <v>3515.2166666666672</v>
      </c>
      <c r="E76" s="260">
        <v>3446.6333333333341</v>
      </c>
      <c r="F76" s="260">
        <v>3390.2166666666672</v>
      </c>
      <c r="G76" s="260">
        <v>3321.6333333333341</v>
      </c>
      <c r="H76" s="260">
        <v>3571.6333333333341</v>
      </c>
      <c r="I76" s="260">
        <v>3640.2166666666672</v>
      </c>
      <c r="J76" s="260">
        <v>3696.6333333333341</v>
      </c>
      <c r="K76" s="259">
        <v>3583.8</v>
      </c>
      <c r="L76" s="259">
        <v>3458.8</v>
      </c>
      <c r="M76" s="259">
        <v>10.481769999999999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438.35</v>
      </c>
      <c r="D77" s="260">
        <v>440.85000000000008</v>
      </c>
      <c r="E77" s="260">
        <v>433.65000000000015</v>
      </c>
      <c r="F77" s="260">
        <v>428.95000000000005</v>
      </c>
      <c r="G77" s="260">
        <v>421.75000000000011</v>
      </c>
      <c r="H77" s="260">
        <v>445.55000000000018</v>
      </c>
      <c r="I77" s="260">
        <v>452.75000000000011</v>
      </c>
      <c r="J77" s="260">
        <v>457.45000000000022</v>
      </c>
      <c r="K77" s="259">
        <v>448.05</v>
      </c>
      <c r="L77" s="259">
        <v>436.15</v>
      </c>
      <c r="M77" s="259">
        <v>2.4619800000000001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2016.5</v>
      </c>
      <c r="D78" s="260">
        <v>2016.1833333333334</v>
      </c>
      <c r="E78" s="260">
        <v>2002.2166666666667</v>
      </c>
      <c r="F78" s="260">
        <v>1987.9333333333334</v>
      </c>
      <c r="G78" s="260">
        <v>1973.9666666666667</v>
      </c>
      <c r="H78" s="260">
        <v>2030.4666666666667</v>
      </c>
      <c r="I78" s="260">
        <v>2044.4333333333334</v>
      </c>
      <c r="J78" s="260">
        <v>2058.7166666666667</v>
      </c>
      <c r="K78" s="259">
        <v>2030.15</v>
      </c>
      <c r="L78" s="259">
        <v>2001.9</v>
      </c>
      <c r="M78" s="259">
        <v>2.0397599999999998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184.45</v>
      </c>
      <c r="D79" s="260">
        <v>184.48333333333335</v>
      </c>
      <c r="E79" s="260">
        <v>177.56666666666669</v>
      </c>
      <c r="F79" s="260">
        <v>170.68333333333334</v>
      </c>
      <c r="G79" s="260">
        <v>163.76666666666668</v>
      </c>
      <c r="H79" s="260">
        <v>191.3666666666667</v>
      </c>
      <c r="I79" s="260">
        <v>198.28333333333333</v>
      </c>
      <c r="J79" s="260">
        <v>205.16666666666671</v>
      </c>
      <c r="K79" s="259">
        <v>191.4</v>
      </c>
      <c r="L79" s="259">
        <v>177.6</v>
      </c>
      <c r="M79" s="259">
        <v>321.60289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133.15</v>
      </c>
      <c r="D80" s="260">
        <v>133.96666666666667</v>
      </c>
      <c r="E80" s="260">
        <v>130.98333333333335</v>
      </c>
      <c r="F80" s="260">
        <v>128.81666666666669</v>
      </c>
      <c r="G80" s="260">
        <v>125.83333333333337</v>
      </c>
      <c r="H80" s="260">
        <v>136.13333333333333</v>
      </c>
      <c r="I80" s="260">
        <v>139.11666666666662</v>
      </c>
      <c r="J80" s="260">
        <v>141.2833333333333</v>
      </c>
      <c r="K80" s="259">
        <v>136.94999999999999</v>
      </c>
      <c r="L80" s="259">
        <v>131.80000000000001</v>
      </c>
      <c r="M80" s="259">
        <v>98.54701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294</v>
      </c>
      <c r="D81" s="260">
        <v>296.13333333333333</v>
      </c>
      <c r="E81" s="260">
        <v>289.36666666666667</v>
      </c>
      <c r="F81" s="260">
        <v>284.73333333333335</v>
      </c>
      <c r="G81" s="260">
        <v>277.9666666666667</v>
      </c>
      <c r="H81" s="260">
        <v>300.76666666666665</v>
      </c>
      <c r="I81" s="260">
        <v>307.5333333333333</v>
      </c>
      <c r="J81" s="260">
        <v>312.16666666666663</v>
      </c>
      <c r="K81" s="259">
        <v>302.89999999999998</v>
      </c>
      <c r="L81" s="259">
        <v>291.5</v>
      </c>
      <c r="M81" s="259">
        <v>10.94572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90.5</v>
      </c>
      <c r="D82" s="260">
        <v>90.333333333333329</v>
      </c>
      <c r="E82" s="260">
        <v>89.416666666666657</v>
      </c>
      <c r="F82" s="260">
        <v>88.333333333333329</v>
      </c>
      <c r="G82" s="260">
        <v>87.416666666666657</v>
      </c>
      <c r="H82" s="260">
        <v>91.416666666666657</v>
      </c>
      <c r="I82" s="260">
        <v>92.333333333333314</v>
      </c>
      <c r="J82" s="260">
        <v>93.416666666666657</v>
      </c>
      <c r="K82" s="259">
        <v>91.25</v>
      </c>
      <c r="L82" s="259">
        <v>89.25</v>
      </c>
      <c r="M82" s="259">
        <v>102.23428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1744.45</v>
      </c>
      <c r="D83" s="260">
        <v>1738.1666666666667</v>
      </c>
      <c r="E83" s="260">
        <v>1726.2833333333335</v>
      </c>
      <c r="F83" s="260">
        <v>1708.1166666666668</v>
      </c>
      <c r="G83" s="260">
        <v>1696.2333333333336</v>
      </c>
      <c r="H83" s="260">
        <v>1756.3333333333335</v>
      </c>
      <c r="I83" s="260">
        <v>1768.2166666666667</v>
      </c>
      <c r="J83" s="260">
        <v>1786.3833333333334</v>
      </c>
      <c r="K83" s="259">
        <v>1750.05</v>
      </c>
      <c r="L83" s="259">
        <v>1720</v>
      </c>
      <c r="M83" s="259">
        <v>2.0668899999999999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845.8</v>
      </c>
      <c r="D84" s="260">
        <v>844.19999999999993</v>
      </c>
      <c r="E84" s="260">
        <v>836.94999999999982</v>
      </c>
      <c r="F84" s="260">
        <v>828.09999999999991</v>
      </c>
      <c r="G84" s="260">
        <v>820.8499999999998</v>
      </c>
      <c r="H84" s="260">
        <v>853.04999999999984</v>
      </c>
      <c r="I84" s="260">
        <v>860.30000000000007</v>
      </c>
      <c r="J84" s="260">
        <v>869.14999999999986</v>
      </c>
      <c r="K84" s="259">
        <v>851.45</v>
      </c>
      <c r="L84" s="259">
        <v>835.35</v>
      </c>
      <c r="M84" s="259">
        <v>7.9043200000000002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1295.9000000000001</v>
      </c>
      <c r="D85" s="260">
        <v>1297.6333333333334</v>
      </c>
      <c r="E85" s="260">
        <v>1278.2666666666669</v>
      </c>
      <c r="F85" s="260">
        <v>1260.6333333333334</v>
      </c>
      <c r="G85" s="260">
        <v>1241.2666666666669</v>
      </c>
      <c r="H85" s="260">
        <v>1315.2666666666669</v>
      </c>
      <c r="I85" s="260">
        <v>1334.6333333333332</v>
      </c>
      <c r="J85" s="260">
        <v>1352.2666666666669</v>
      </c>
      <c r="K85" s="259">
        <v>1317</v>
      </c>
      <c r="L85" s="259">
        <v>1280</v>
      </c>
      <c r="M85" s="259">
        <v>6.0904699999999998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1727.5</v>
      </c>
      <c r="D86" s="260">
        <v>1727.4833333333333</v>
      </c>
      <c r="E86" s="260">
        <v>1705.0166666666667</v>
      </c>
      <c r="F86" s="260">
        <v>1682.5333333333333</v>
      </c>
      <c r="G86" s="260">
        <v>1660.0666666666666</v>
      </c>
      <c r="H86" s="260">
        <v>1749.9666666666667</v>
      </c>
      <c r="I86" s="260">
        <v>1772.4333333333334</v>
      </c>
      <c r="J86" s="260">
        <v>1794.9166666666667</v>
      </c>
      <c r="K86" s="259">
        <v>1749.95</v>
      </c>
      <c r="L86" s="259">
        <v>1705</v>
      </c>
      <c r="M86" s="259">
        <v>9.0024200000000008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504.3</v>
      </c>
      <c r="D87" s="260">
        <v>507.7833333333333</v>
      </c>
      <c r="E87" s="260">
        <v>498.76666666666665</v>
      </c>
      <c r="F87" s="260">
        <v>493.23333333333335</v>
      </c>
      <c r="G87" s="260">
        <v>484.2166666666667</v>
      </c>
      <c r="H87" s="260">
        <v>513.31666666666661</v>
      </c>
      <c r="I87" s="260">
        <v>522.33333333333326</v>
      </c>
      <c r="J87" s="260">
        <v>527.86666666666656</v>
      </c>
      <c r="K87" s="259">
        <v>516.79999999999995</v>
      </c>
      <c r="L87" s="259">
        <v>502.25</v>
      </c>
      <c r="M87" s="259">
        <v>12.47381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243.5</v>
      </c>
      <c r="D88" s="260">
        <v>246.13333333333333</v>
      </c>
      <c r="E88" s="260">
        <v>238.36666666666665</v>
      </c>
      <c r="F88" s="260">
        <v>233.23333333333332</v>
      </c>
      <c r="G88" s="260">
        <v>225.46666666666664</v>
      </c>
      <c r="H88" s="260">
        <v>251.26666666666665</v>
      </c>
      <c r="I88" s="260">
        <v>259.0333333333333</v>
      </c>
      <c r="J88" s="260">
        <v>264.16666666666663</v>
      </c>
      <c r="K88" s="259">
        <v>253.9</v>
      </c>
      <c r="L88" s="259">
        <v>241</v>
      </c>
      <c r="M88" s="259">
        <v>12.050330000000001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1105.2</v>
      </c>
      <c r="D89" s="260">
        <v>1105.6666666666667</v>
      </c>
      <c r="E89" s="260">
        <v>1098.8833333333334</v>
      </c>
      <c r="F89" s="260">
        <v>1092.5666666666666</v>
      </c>
      <c r="G89" s="260">
        <v>1085.7833333333333</v>
      </c>
      <c r="H89" s="260">
        <v>1111.9833333333336</v>
      </c>
      <c r="I89" s="260">
        <v>1118.7666666666669</v>
      </c>
      <c r="J89" s="260">
        <v>1125.0833333333337</v>
      </c>
      <c r="K89" s="259">
        <v>1112.45</v>
      </c>
      <c r="L89" s="259">
        <v>1099.3499999999999</v>
      </c>
      <c r="M89" s="259">
        <v>22.136970000000002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2073.25</v>
      </c>
      <c r="D90" s="260">
        <v>2077.0833333333335</v>
      </c>
      <c r="E90" s="260">
        <v>2056.166666666667</v>
      </c>
      <c r="F90" s="260">
        <v>2039.0833333333335</v>
      </c>
      <c r="G90" s="260">
        <v>2018.166666666667</v>
      </c>
      <c r="H90" s="260">
        <v>2094.166666666667</v>
      </c>
      <c r="I90" s="260">
        <v>2115.0833333333339</v>
      </c>
      <c r="J90" s="260">
        <v>2132.166666666667</v>
      </c>
      <c r="K90" s="259">
        <v>2098</v>
      </c>
      <c r="L90" s="259">
        <v>2060</v>
      </c>
      <c r="M90" s="259">
        <v>1.3758300000000001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1632.9</v>
      </c>
      <c r="D91" s="260">
        <v>1628.9666666666665</v>
      </c>
      <c r="E91" s="260">
        <v>1615.9333333333329</v>
      </c>
      <c r="F91" s="260">
        <v>1598.9666666666665</v>
      </c>
      <c r="G91" s="260">
        <v>1585.9333333333329</v>
      </c>
      <c r="H91" s="260">
        <v>1645.9333333333329</v>
      </c>
      <c r="I91" s="260">
        <v>1658.9666666666662</v>
      </c>
      <c r="J91" s="260">
        <v>1675.9333333333329</v>
      </c>
      <c r="K91" s="259">
        <v>1642</v>
      </c>
      <c r="L91" s="259">
        <v>1612</v>
      </c>
      <c r="M91" s="259">
        <v>67.890749999999997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528.1</v>
      </c>
      <c r="D92" s="260">
        <v>528.61666666666667</v>
      </c>
      <c r="E92" s="260">
        <v>525.08333333333337</v>
      </c>
      <c r="F92" s="260">
        <v>522.06666666666672</v>
      </c>
      <c r="G92" s="260">
        <v>518.53333333333342</v>
      </c>
      <c r="H92" s="260">
        <v>531.63333333333333</v>
      </c>
      <c r="I92" s="260">
        <v>535.16666666666663</v>
      </c>
      <c r="J92" s="260">
        <v>538.18333333333328</v>
      </c>
      <c r="K92" s="259">
        <v>532.15</v>
      </c>
      <c r="L92" s="259">
        <v>525.6</v>
      </c>
      <c r="M92" s="259">
        <v>29.93826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1232.55</v>
      </c>
      <c r="D93" s="260">
        <v>1230.4666666666665</v>
      </c>
      <c r="E93" s="260">
        <v>1220.083333333333</v>
      </c>
      <c r="F93" s="260">
        <v>1207.6166666666666</v>
      </c>
      <c r="G93" s="260">
        <v>1197.2333333333331</v>
      </c>
      <c r="H93" s="260">
        <v>1242.9333333333329</v>
      </c>
      <c r="I93" s="260">
        <v>1253.3166666666666</v>
      </c>
      <c r="J93" s="260">
        <v>1265.7833333333328</v>
      </c>
      <c r="K93" s="259">
        <v>1240.8499999999999</v>
      </c>
      <c r="L93" s="259">
        <v>1218</v>
      </c>
      <c r="M93" s="259">
        <v>5.9580000000000002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2739.45</v>
      </c>
      <c r="D94" s="260">
        <v>2734.5</v>
      </c>
      <c r="E94" s="260">
        <v>2714</v>
      </c>
      <c r="F94" s="260">
        <v>2688.55</v>
      </c>
      <c r="G94" s="260">
        <v>2668.05</v>
      </c>
      <c r="H94" s="260">
        <v>2759.95</v>
      </c>
      <c r="I94" s="260">
        <v>2780.45</v>
      </c>
      <c r="J94" s="260">
        <v>2805.8999999999996</v>
      </c>
      <c r="K94" s="259">
        <v>2755</v>
      </c>
      <c r="L94" s="259">
        <v>2709.05</v>
      </c>
      <c r="M94" s="259">
        <v>6.4774000000000003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447.4</v>
      </c>
      <c r="D95" s="260">
        <v>449.0333333333333</v>
      </c>
      <c r="E95" s="260">
        <v>442.51666666666659</v>
      </c>
      <c r="F95" s="260">
        <v>437.63333333333327</v>
      </c>
      <c r="G95" s="260">
        <v>431.11666666666656</v>
      </c>
      <c r="H95" s="260">
        <v>453.91666666666663</v>
      </c>
      <c r="I95" s="260">
        <v>460.43333333333328</v>
      </c>
      <c r="J95" s="260">
        <v>465.31666666666666</v>
      </c>
      <c r="K95" s="259">
        <v>455.55</v>
      </c>
      <c r="L95" s="259">
        <v>444.15</v>
      </c>
      <c r="M95" s="259">
        <v>71.379890000000003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2681.15</v>
      </c>
      <c r="D96" s="260">
        <v>2637.9666666666667</v>
      </c>
      <c r="E96" s="260">
        <v>2566.5333333333333</v>
      </c>
      <c r="F96" s="260">
        <v>2451.9166666666665</v>
      </c>
      <c r="G96" s="260">
        <v>2380.4833333333331</v>
      </c>
      <c r="H96" s="260">
        <v>2752.5833333333335</v>
      </c>
      <c r="I96" s="260">
        <v>2824.0166666666669</v>
      </c>
      <c r="J96" s="260">
        <v>2938.6333333333337</v>
      </c>
      <c r="K96" s="259">
        <v>2709.4</v>
      </c>
      <c r="L96" s="259">
        <v>2523.35</v>
      </c>
      <c r="M96" s="259">
        <v>49.714480000000002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208.95</v>
      </c>
      <c r="D97" s="260">
        <v>209.15</v>
      </c>
      <c r="E97" s="260">
        <v>207.8</v>
      </c>
      <c r="F97" s="260">
        <v>206.65</v>
      </c>
      <c r="G97" s="260">
        <v>205.3</v>
      </c>
      <c r="H97" s="260">
        <v>210.3</v>
      </c>
      <c r="I97" s="260">
        <v>211.64999999999998</v>
      </c>
      <c r="J97" s="260">
        <v>212.8</v>
      </c>
      <c r="K97" s="259">
        <v>210.5</v>
      </c>
      <c r="L97" s="259">
        <v>208</v>
      </c>
      <c r="M97" s="259">
        <v>36.14141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2477.85</v>
      </c>
      <c r="D98" s="260">
        <v>2462.9833333333336</v>
      </c>
      <c r="E98" s="260">
        <v>2442.9666666666672</v>
      </c>
      <c r="F98" s="260">
        <v>2408.0833333333335</v>
      </c>
      <c r="G98" s="260">
        <v>2388.0666666666671</v>
      </c>
      <c r="H98" s="260">
        <v>2497.8666666666672</v>
      </c>
      <c r="I98" s="260">
        <v>2517.8833333333337</v>
      </c>
      <c r="J98" s="260">
        <v>2552.7666666666673</v>
      </c>
      <c r="K98" s="259">
        <v>2483</v>
      </c>
      <c r="L98" s="259">
        <v>2428.1</v>
      </c>
      <c r="M98" s="259">
        <v>13.30395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319.05</v>
      </c>
      <c r="D99" s="260">
        <v>318.7166666666667</v>
      </c>
      <c r="E99" s="260">
        <v>315.88333333333338</v>
      </c>
      <c r="F99" s="260">
        <v>312.7166666666667</v>
      </c>
      <c r="G99" s="260">
        <v>309.88333333333338</v>
      </c>
      <c r="H99" s="260">
        <v>321.88333333333338</v>
      </c>
      <c r="I99" s="260">
        <v>324.71666666666664</v>
      </c>
      <c r="J99" s="260">
        <v>327.88333333333338</v>
      </c>
      <c r="K99" s="259">
        <v>321.55</v>
      </c>
      <c r="L99" s="259">
        <v>315.55</v>
      </c>
      <c r="M99" s="259">
        <v>16.397539999999999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40048.5</v>
      </c>
      <c r="D100" s="260">
        <v>39873.9</v>
      </c>
      <c r="E100" s="260">
        <v>39363.75</v>
      </c>
      <c r="F100" s="260">
        <v>38679</v>
      </c>
      <c r="G100" s="260">
        <v>38168.85</v>
      </c>
      <c r="H100" s="260">
        <v>40558.65</v>
      </c>
      <c r="I100" s="260">
        <v>41068.80000000001</v>
      </c>
      <c r="J100" s="260">
        <v>41753.550000000003</v>
      </c>
      <c r="K100" s="259">
        <v>40384.050000000003</v>
      </c>
      <c r="L100" s="259">
        <v>39189.15</v>
      </c>
      <c r="M100" s="259">
        <v>5.7959999999999998E-2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2697.2</v>
      </c>
      <c r="D101" s="260">
        <v>2687.1666666666665</v>
      </c>
      <c r="E101" s="260">
        <v>2660.0333333333328</v>
      </c>
      <c r="F101" s="260">
        <v>2622.8666666666663</v>
      </c>
      <c r="G101" s="260">
        <v>2595.7333333333327</v>
      </c>
      <c r="H101" s="260">
        <v>2724.333333333333</v>
      </c>
      <c r="I101" s="260">
        <v>2751.4666666666672</v>
      </c>
      <c r="J101" s="260">
        <v>2788.6333333333332</v>
      </c>
      <c r="K101" s="259">
        <v>2714.3</v>
      </c>
      <c r="L101" s="259">
        <v>2650</v>
      </c>
      <c r="M101" s="259">
        <v>37.231940000000002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913.6</v>
      </c>
      <c r="D102" s="260">
        <v>913.26666666666677</v>
      </c>
      <c r="E102" s="260">
        <v>908.43333333333351</v>
      </c>
      <c r="F102" s="260">
        <v>903.26666666666677</v>
      </c>
      <c r="G102" s="260">
        <v>898.43333333333351</v>
      </c>
      <c r="H102" s="260">
        <v>918.43333333333351</v>
      </c>
      <c r="I102" s="260">
        <v>923.26666666666677</v>
      </c>
      <c r="J102" s="260">
        <v>928.43333333333351</v>
      </c>
      <c r="K102" s="259">
        <v>918.1</v>
      </c>
      <c r="L102" s="259">
        <v>908.1</v>
      </c>
      <c r="M102" s="259">
        <v>130.08311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1131.3499999999999</v>
      </c>
      <c r="D103" s="260">
        <v>1128.6833333333334</v>
      </c>
      <c r="E103" s="260">
        <v>1119.9166666666667</v>
      </c>
      <c r="F103" s="260">
        <v>1108.4833333333333</v>
      </c>
      <c r="G103" s="260">
        <v>1099.7166666666667</v>
      </c>
      <c r="H103" s="260">
        <v>1140.1166666666668</v>
      </c>
      <c r="I103" s="260">
        <v>1148.8833333333332</v>
      </c>
      <c r="J103" s="260">
        <v>1160.3166666666668</v>
      </c>
      <c r="K103" s="259">
        <v>1137.45</v>
      </c>
      <c r="L103" s="259">
        <v>1117.25</v>
      </c>
      <c r="M103" s="259">
        <v>8.9283699999999993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475</v>
      </c>
      <c r="D104" s="260">
        <v>477.75</v>
      </c>
      <c r="E104" s="260">
        <v>471.35</v>
      </c>
      <c r="F104" s="260">
        <v>467.70000000000005</v>
      </c>
      <c r="G104" s="260">
        <v>461.30000000000007</v>
      </c>
      <c r="H104" s="260">
        <v>481.4</v>
      </c>
      <c r="I104" s="260">
        <v>487.79999999999995</v>
      </c>
      <c r="J104" s="260">
        <v>491.44999999999993</v>
      </c>
      <c r="K104" s="259">
        <v>484.15</v>
      </c>
      <c r="L104" s="259">
        <v>474.1</v>
      </c>
      <c r="M104" s="259">
        <v>20.860520000000001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550.15</v>
      </c>
      <c r="D105" s="260">
        <v>552.06666666666661</v>
      </c>
      <c r="E105" s="260">
        <v>545.23333333333323</v>
      </c>
      <c r="F105" s="260">
        <v>540.31666666666661</v>
      </c>
      <c r="G105" s="260">
        <v>533.48333333333323</v>
      </c>
      <c r="H105" s="260">
        <v>556.98333333333323</v>
      </c>
      <c r="I105" s="260">
        <v>563.81666666666672</v>
      </c>
      <c r="J105" s="260">
        <v>568.73333333333323</v>
      </c>
      <c r="K105" s="259">
        <v>558.9</v>
      </c>
      <c r="L105" s="259">
        <v>547.15</v>
      </c>
      <c r="M105" s="259">
        <v>2.75163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57.1</v>
      </c>
      <c r="D106" s="260">
        <v>57.216666666666669</v>
      </c>
      <c r="E106" s="260">
        <v>56.333333333333336</v>
      </c>
      <c r="F106" s="260">
        <v>55.56666666666667</v>
      </c>
      <c r="G106" s="260">
        <v>54.683333333333337</v>
      </c>
      <c r="H106" s="260">
        <v>57.983333333333334</v>
      </c>
      <c r="I106" s="260">
        <v>58.86666666666666</v>
      </c>
      <c r="J106" s="260">
        <v>59.633333333333333</v>
      </c>
      <c r="K106" s="259">
        <v>58.1</v>
      </c>
      <c r="L106" s="259">
        <v>56.45</v>
      </c>
      <c r="M106" s="259">
        <v>322.37531000000001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344.1</v>
      </c>
      <c r="D107" s="260">
        <v>344.2</v>
      </c>
      <c r="E107" s="260">
        <v>341.54999999999995</v>
      </c>
      <c r="F107" s="260">
        <v>338.99999999999994</v>
      </c>
      <c r="G107" s="260">
        <v>336.34999999999991</v>
      </c>
      <c r="H107" s="260">
        <v>346.75</v>
      </c>
      <c r="I107" s="260">
        <v>349.4</v>
      </c>
      <c r="J107" s="260">
        <v>351.95000000000005</v>
      </c>
      <c r="K107" s="259">
        <v>346.85</v>
      </c>
      <c r="L107" s="259">
        <v>341.65</v>
      </c>
      <c r="M107" s="259">
        <v>76.049239999999998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4711.6499999999996</v>
      </c>
      <c r="D108" s="260">
        <v>4703.7333333333336</v>
      </c>
      <c r="E108" s="260">
        <v>4665.4666666666672</v>
      </c>
      <c r="F108" s="260">
        <v>4619.2833333333338</v>
      </c>
      <c r="G108" s="260">
        <v>4581.0166666666673</v>
      </c>
      <c r="H108" s="260">
        <v>4749.916666666667</v>
      </c>
      <c r="I108" s="260">
        <v>4788.1833333333334</v>
      </c>
      <c r="J108" s="260">
        <v>4834.3666666666668</v>
      </c>
      <c r="K108" s="259">
        <v>4742</v>
      </c>
      <c r="L108" s="259">
        <v>4657.55</v>
      </c>
      <c r="M108" s="259">
        <v>0.74990000000000001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268.8</v>
      </c>
      <c r="D109" s="260">
        <v>269.90000000000003</v>
      </c>
      <c r="E109" s="260">
        <v>264.90000000000009</v>
      </c>
      <c r="F109" s="260">
        <v>261.00000000000006</v>
      </c>
      <c r="G109" s="260">
        <v>256.00000000000011</v>
      </c>
      <c r="H109" s="260">
        <v>273.80000000000007</v>
      </c>
      <c r="I109" s="260">
        <v>278.79999999999995</v>
      </c>
      <c r="J109" s="260">
        <v>282.70000000000005</v>
      </c>
      <c r="K109" s="259">
        <v>274.89999999999998</v>
      </c>
      <c r="L109" s="259">
        <v>266</v>
      </c>
      <c r="M109" s="259">
        <v>20.843779999999999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141.55000000000001</v>
      </c>
      <c r="D110" s="260">
        <v>142.78333333333333</v>
      </c>
      <c r="E110" s="260">
        <v>139.71666666666667</v>
      </c>
      <c r="F110" s="260">
        <v>137.88333333333333</v>
      </c>
      <c r="G110" s="260">
        <v>134.81666666666666</v>
      </c>
      <c r="H110" s="260">
        <v>144.61666666666667</v>
      </c>
      <c r="I110" s="260">
        <v>147.68333333333334</v>
      </c>
      <c r="J110" s="260">
        <v>149.51666666666668</v>
      </c>
      <c r="K110" s="259">
        <v>145.85</v>
      </c>
      <c r="L110" s="259">
        <v>140.94999999999999</v>
      </c>
      <c r="M110" s="259">
        <v>39.131039999999999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310.3</v>
      </c>
      <c r="D111" s="260">
        <v>312.23333333333335</v>
      </c>
      <c r="E111" s="260">
        <v>302.51666666666671</v>
      </c>
      <c r="F111" s="260">
        <v>294.73333333333335</v>
      </c>
      <c r="G111" s="260">
        <v>285.01666666666671</v>
      </c>
      <c r="H111" s="260">
        <v>320.01666666666671</v>
      </c>
      <c r="I111" s="260">
        <v>329.73333333333341</v>
      </c>
      <c r="J111" s="260">
        <v>337.51666666666671</v>
      </c>
      <c r="K111" s="259">
        <v>321.95</v>
      </c>
      <c r="L111" s="259">
        <v>304.45</v>
      </c>
      <c r="M111" s="259">
        <v>119.59478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69.3</v>
      </c>
      <c r="D112" s="260">
        <v>69.350000000000009</v>
      </c>
      <c r="E112" s="260">
        <v>69.000000000000014</v>
      </c>
      <c r="F112" s="260">
        <v>68.7</v>
      </c>
      <c r="G112" s="260">
        <v>68.350000000000009</v>
      </c>
      <c r="H112" s="260">
        <v>69.65000000000002</v>
      </c>
      <c r="I112" s="260">
        <v>70.000000000000014</v>
      </c>
      <c r="J112" s="260">
        <v>70.300000000000026</v>
      </c>
      <c r="K112" s="259">
        <v>69.7</v>
      </c>
      <c r="L112" s="259">
        <v>69.05</v>
      </c>
      <c r="M112" s="259">
        <v>56.386310000000002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728.15</v>
      </c>
      <c r="D113" s="260">
        <v>733</v>
      </c>
      <c r="E113" s="260">
        <v>717.2</v>
      </c>
      <c r="F113" s="260">
        <v>706.25</v>
      </c>
      <c r="G113" s="260">
        <v>690.45</v>
      </c>
      <c r="H113" s="260">
        <v>743.95</v>
      </c>
      <c r="I113" s="260">
        <v>759.75</v>
      </c>
      <c r="J113" s="260">
        <v>770.7</v>
      </c>
      <c r="K113" s="259">
        <v>748.8</v>
      </c>
      <c r="L113" s="259">
        <v>722.05</v>
      </c>
      <c r="M113" s="259">
        <v>29.45626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422.3</v>
      </c>
      <c r="D114" s="260">
        <v>426</v>
      </c>
      <c r="E114" s="260">
        <v>416.55</v>
      </c>
      <c r="F114" s="260">
        <v>410.8</v>
      </c>
      <c r="G114" s="260">
        <v>401.35</v>
      </c>
      <c r="H114" s="260">
        <v>431.75</v>
      </c>
      <c r="I114" s="260">
        <v>441.20000000000005</v>
      </c>
      <c r="J114" s="260">
        <v>446.95</v>
      </c>
      <c r="K114" s="259">
        <v>435.45</v>
      </c>
      <c r="L114" s="259">
        <v>420.25</v>
      </c>
      <c r="M114" s="259">
        <v>27.36082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193.05</v>
      </c>
      <c r="D115" s="260">
        <v>193.26666666666665</v>
      </c>
      <c r="E115" s="260">
        <v>191.33333333333331</v>
      </c>
      <c r="F115" s="260">
        <v>189.61666666666667</v>
      </c>
      <c r="G115" s="260">
        <v>187.68333333333334</v>
      </c>
      <c r="H115" s="260">
        <v>194.98333333333329</v>
      </c>
      <c r="I115" s="260">
        <v>196.91666666666663</v>
      </c>
      <c r="J115" s="260">
        <v>198.63333333333327</v>
      </c>
      <c r="K115" s="259">
        <v>195.2</v>
      </c>
      <c r="L115" s="259">
        <v>191.55</v>
      </c>
      <c r="M115" s="259">
        <v>12.737679999999999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1144.0999999999999</v>
      </c>
      <c r="D116" s="260">
        <v>1146.0333333333333</v>
      </c>
      <c r="E116" s="260">
        <v>1134.0666666666666</v>
      </c>
      <c r="F116" s="260">
        <v>1124.0333333333333</v>
      </c>
      <c r="G116" s="260">
        <v>1112.0666666666666</v>
      </c>
      <c r="H116" s="260">
        <v>1156.0666666666666</v>
      </c>
      <c r="I116" s="260">
        <v>1168.0333333333333</v>
      </c>
      <c r="J116" s="260">
        <v>1178.0666666666666</v>
      </c>
      <c r="K116" s="259">
        <v>1158</v>
      </c>
      <c r="L116" s="259">
        <v>1136</v>
      </c>
      <c r="M116" s="259">
        <v>23.312059999999999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4147.8</v>
      </c>
      <c r="D117" s="260">
        <v>4157.6833333333334</v>
      </c>
      <c r="E117" s="260">
        <v>4107.7166666666672</v>
      </c>
      <c r="F117" s="260">
        <v>4067.6333333333341</v>
      </c>
      <c r="G117" s="260">
        <v>4017.6666666666679</v>
      </c>
      <c r="H117" s="260">
        <v>4197.7666666666664</v>
      </c>
      <c r="I117" s="260">
        <v>4247.7333333333318</v>
      </c>
      <c r="J117" s="260">
        <v>4287.8166666666657</v>
      </c>
      <c r="K117" s="259">
        <v>4207.6499999999996</v>
      </c>
      <c r="L117" s="259">
        <v>4117.6000000000004</v>
      </c>
      <c r="M117" s="259">
        <v>3.9901200000000001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1602.8</v>
      </c>
      <c r="D118" s="260">
        <v>1601.7666666666667</v>
      </c>
      <c r="E118" s="260">
        <v>1594.5333333333333</v>
      </c>
      <c r="F118" s="260">
        <v>1586.2666666666667</v>
      </c>
      <c r="G118" s="260">
        <v>1579.0333333333333</v>
      </c>
      <c r="H118" s="260">
        <v>1610.0333333333333</v>
      </c>
      <c r="I118" s="260">
        <v>1617.2666666666664</v>
      </c>
      <c r="J118" s="260">
        <v>1625.5333333333333</v>
      </c>
      <c r="K118" s="259">
        <v>1609</v>
      </c>
      <c r="L118" s="259">
        <v>1593.5</v>
      </c>
      <c r="M118" s="259">
        <v>44.976970000000001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1770.9</v>
      </c>
      <c r="D119" s="260">
        <v>1781.3500000000001</v>
      </c>
      <c r="E119" s="260">
        <v>1749.7000000000003</v>
      </c>
      <c r="F119" s="260">
        <v>1728.5000000000002</v>
      </c>
      <c r="G119" s="260">
        <v>1696.8500000000004</v>
      </c>
      <c r="H119" s="260">
        <v>1802.5500000000002</v>
      </c>
      <c r="I119" s="260">
        <v>1834.2000000000003</v>
      </c>
      <c r="J119" s="260">
        <v>1855.4</v>
      </c>
      <c r="K119" s="259">
        <v>1813</v>
      </c>
      <c r="L119" s="259">
        <v>1760.15</v>
      </c>
      <c r="M119" s="259">
        <v>6.6012399999999998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873.6</v>
      </c>
      <c r="D120" s="260">
        <v>869.98333333333346</v>
      </c>
      <c r="E120" s="260">
        <v>862.51666666666688</v>
      </c>
      <c r="F120" s="260">
        <v>851.43333333333339</v>
      </c>
      <c r="G120" s="260">
        <v>843.96666666666681</v>
      </c>
      <c r="H120" s="260">
        <v>881.06666666666695</v>
      </c>
      <c r="I120" s="260">
        <v>888.53333333333342</v>
      </c>
      <c r="J120" s="260">
        <v>899.61666666666702</v>
      </c>
      <c r="K120" s="259">
        <v>877.45</v>
      </c>
      <c r="L120" s="259">
        <v>858.9</v>
      </c>
      <c r="M120" s="259">
        <v>2.7543000000000002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314.64999999999998</v>
      </c>
      <c r="D121" s="260">
        <v>316.11666666666662</v>
      </c>
      <c r="E121" s="260">
        <v>312.53333333333325</v>
      </c>
      <c r="F121" s="260">
        <v>310.41666666666663</v>
      </c>
      <c r="G121" s="260">
        <v>306.83333333333326</v>
      </c>
      <c r="H121" s="260">
        <v>318.23333333333323</v>
      </c>
      <c r="I121" s="260">
        <v>321.81666666666661</v>
      </c>
      <c r="J121" s="260">
        <v>323.93333333333322</v>
      </c>
      <c r="K121" s="259">
        <v>319.7</v>
      </c>
      <c r="L121" s="259">
        <v>314</v>
      </c>
      <c r="M121" s="259">
        <v>3.0867200000000001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708.25</v>
      </c>
      <c r="D122" s="260">
        <v>711.4</v>
      </c>
      <c r="E122" s="260">
        <v>700.84999999999991</v>
      </c>
      <c r="F122" s="260">
        <v>693.44999999999993</v>
      </c>
      <c r="G122" s="260">
        <v>682.89999999999986</v>
      </c>
      <c r="H122" s="260">
        <v>718.8</v>
      </c>
      <c r="I122" s="260">
        <v>729.34999999999991</v>
      </c>
      <c r="J122" s="260">
        <v>736.75</v>
      </c>
      <c r="K122" s="259">
        <v>721.95</v>
      </c>
      <c r="L122" s="259">
        <v>704</v>
      </c>
      <c r="M122" s="259">
        <v>13.950430000000001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514.4</v>
      </c>
      <c r="D123" s="260">
        <v>517.13333333333333</v>
      </c>
      <c r="E123" s="260">
        <v>508.31666666666661</v>
      </c>
      <c r="F123" s="260">
        <v>502.23333333333329</v>
      </c>
      <c r="G123" s="260">
        <v>493.41666666666657</v>
      </c>
      <c r="H123" s="260">
        <v>523.2166666666667</v>
      </c>
      <c r="I123" s="260">
        <v>532.03333333333353</v>
      </c>
      <c r="J123" s="260">
        <v>538.11666666666667</v>
      </c>
      <c r="K123" s="259">
        <v>525.95000000000005</v>
      </c>
      <c r="L123" s="259">
        <v>511.05</v>
      </c>
      <c r="M123" s="259">
        <v>30.998709999999999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555.1</v>
      </c>
      <c r="D124" s="260">
        <v>557.05000000000007</v>
      </c>
      <c r="E124" s="260">
        <v>549.25000000000011</v>
      </c>
      <c r="F124" s="260">
        <v>543.40000000000009</v>
      </c>
      <c r="G124" s="260">
        <v>535.60000000000014</v>
      </c>
      <c r="H124" s="260">
        <v>562.90000000000009</v>
      </c>
      <c r="I124" s="260">
        <v>570.70000000000005</v>
      </c>
      <c r="J124" s="260">
        <v>576.55000000000007</v>
      </c>
      <c r="K124" s="259">
        <v>564.85</v>
      </c>
      <c r="L124" s="259">
        <v>551.20000000000005</v>
      </c>
      <c r="M124" s="259">
        <v>22.060300000000002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1965.9</v>
      </c>
      <c r="D125" s="260">
        <v>1949.5</v>
      </c>
      <c r="E125" s="260">
        <v>1930.35</v>
      </c>
      <c r="F125" s="260">
        <v>1894.8</v>
      </c>
      <c r="G125" s="260">
        <v>1875.6499999999999</v>
      </c>
      <c r="H125" s="260">
        <v>1985.05</v>
      </c>
      <c r="I125" s="260">
        <v>2004.2</v>
      </c>
      <c r="J125" s="260">
        <v>2039.75</v>
      </c>
      <c r="K125" s="259">
        <v>1968.65</v>
      </c>
      <c r="L125" s="259">
        <v>1913.95</v>
      </c>
      <c r="M125" s="259">
        <v>64.376509999999996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82.8</v>
      </c>
      <c r="D126" s="260">
        <v>83.149999999999991</v>
      </c>
      <c r="E126" s="260">
        <v>81.84999999999998</v>
      </c>
      <c r="F126" s="260">
        <v>80.899999999999991</v>
      </c>
      <c r="G126" s="260">
        <v>79.59999999999998</v>
      </c>
      <c r="H126" s="260">
        <v>84.09999999999998</v>
      </c>
      <c r="I126" s="260">
        <v>85.399999999999991</v>
      </c>
      <c r="J126" s="260">
        <v>86.34999999999998</v>
      </c>
      <c r="K126" s="259">
        <v>84.45</v>
      </c>
      <c r="L126" s="259">
        <v>82.2</v>
      </c>
      <c r="M126" s="259">
        <v>112.77056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3779.55</v>
      </c>
      <c r="D127" s="260">
        <v>3792.85</v>
      </c>
      <c r="E127" s="260">
        <v>3744.7</v>
      </c>
      <c r="F127" s="260">
        <v>3709.85</v>
      </c>
      <c r="G127" s="260">
        <v>3661.7</v>
      </c>
      <c r="H127" s="260">
        <v>3827.7</v>
      </c>
      <c r="I127" s="260">
        <v>3875.8500000000004</v>
      </c>
      <c r="J127" s="260">
        <v>3910.7</v>
      </c>
      <c r="K127" s="259">
        <v>3841</v>
      </c>
      <c r="L127" s="259">
        <v>3758</v>
      </c>
      <c r="M127" s="259">
        <v>2.7673999999999999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380.7</v>
      </c>
      <c r="D128" s="260">
        <v>378.61666666666662</v>
      </c>
      <c r="E128" s="260">
        <v>375.28333333333325</v>
      </c>
      <c r="F128" s="260">
        <v>369.86666666666662</v>
      </c>
      <c r="G128" s="260">
        <v>366.53333333333325</v>
      </c>
      <c r="H128" s="260">
        <v>384.03333333333325</v>
      </c>
      <c r="I128" s="260">
        <v>387.36666666666662</v>
      </c>
      <c r="J128" s="260">
        <v>392.78333333333325</v>
      </c>
      <c r="K128" s="259">
        <v>381.95</v>
      </c>
      <c r="L128" s="259">
        <v>373.2</v>
      </c>
      <c r="M128" s="259">
        <v>35.299550000000004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5048.05</v>
      </c>
      <c r="D129" s="260">
        <v>5089.9000000000005</v>
      </c>
      <c r="E129" s="260">
        <v>4961.1500000000015</v>
      </c>
      <c r="F129" s="260">
        <v>4874.2500000000009</v>
      </c>
      <c r="G129" s="260">
        <v>4745.5000000000018</v>
      </c>
      <c r="H129" s="260">
        <v>5176.8000000000011</v>
      </c>
      <c r="I129" s="260">
        <v>5305.5499999999993</v>
      </c>
      <c r="J129" s="260">
        <v>5392.4500000000007</v>
      </c>
      <c r="K129" s="259">
        <v>5218.6499999999996</v>
      </c>
      <c r="L129" s="259">
        <v>5003</v>
      </c>
      <c r="M129" s="259">
        <v>4.26335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2003.6</v>
      </c>
      <c r="D130" s="260">
        <v>1999.5</v>
      </c>
      <c r="E130" s="260">
        <v>1989.15</v>
      </c>
      <c r="F130" s="260">
        <v>1974.7</v>
      </c>
      <c r="G130" s="260">
        <v>1964.3500000000001</v>
      </c>
      <c r="H130" s="260">
        <v>2013.95</v>
      </c>
      <c r="I130" s="260">
        <v>2024.3</v>
      </c>
      <c r="J130" s="260">
        <v>2038.75</v>
      </c>
      <c r="K130" s="259">
        <v>2009.85</v>
      </c>
      <c r="L130" s="259">
        <v>1985.05</v>
      </c>
      <c r="M130" s="259">
        <v>11.958320000000001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461.7</v>
      </c>
      <c r="D131" s="260">
        <v>464.9666666666667</v>
      </c>
      <c r="E131" s="260">
        <v>455.83333333333337</v>
      </c>
      <c r="F131" s="260">
        <v>449.9666666666667</v>
      </c>
      <c r="G131" s="260">
        <v>440.83333333333337</v>
      </c>
      <c r="H131" s="260">
        <v>470.83333333333337</v>
      </c>
      <c r="I131" s="260">
        <v>479.9666666666667</v>
      </c>
      <c r="J131" s="260">
        <v>485.83333333333337</v>
      </c>
      <c r="K131" s="259">
        <v>474.1</v>
      </c>
      <c r="L131" s="259">
        <v>459.1</v>
      </c>
      <c r="M131" s="259">
        <v>8.3704300000000007</v>
      </c>
      <c r="N131" s="1"/>
      <c r="O131" s="1"/>
    </row>
    <row r="132" spans="1:15" ht="12.75" customHeight="1">
      <c r="A132" s="227">
        <v>123</v>
      </c>
      <c r="B132" s="269" t="s">
        <v>867</v>
      </c>
      <c r="C132" s="259">
        <v>642.65</v>
      </c>
      <c r="D132" s="260">
        <v>645.88333333333333</v>
      </c>
      <c r="E132" s="260">
        <v>636.76666666666665</v>
      </c>
      <c r="F132" s="260">
        <v>630.88333333333333</v>
      </c>
      <c r="G132" s="260">
        <v>621.76666666666665</v>
      </c>
      <c r="H132" s="260">
        <v>651.76666666666665</v>
      </c>
      <c r="I132" s="260">
        <v>660.88333333333321</v>
      </c>
      <c r="J132" s="260">
        <v>666.76666666666665</v>
      </c>
      <c r="K132" s="259">
        <v>655</v>
      </c>
      <c r="L132" s="259">
        <v>640</v>
      </c>
      <c r="M132" s="259">
        <v>13.64241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3120.55</v>
      </c>
      <c r="D133" s="260">
        <v>3106.5</v>
      </c>
      <c r="E133" s="260">
        <v>3065.05</v>
      </c>
      <c r="F133" s="260">
        <v>3009.55</v>
      </c>
      <c r="G133" s="260">
        <v>2968.1000000000004</v>
      </c>
      <c r="H133" s="260">
        <v>3162</v>
      </c>
      <c r="I133" s="260">
        <v>3203.45</v>
      </c>
      <c r="J133" s="260">
        <v>3258.95</v>
      </c>
      <c r="K133" s="259">
        <v>3147.95</v>
      </c>
      <c r="L133" s="259">
        <v>3051</v>
      </c>
      <c r="M133" s="259">
        <v>0.33077000000000001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739.65</v>
      </c>
      <c r="D134" s="260">
        <v>742.91666666666663</v>
      </c>
      <c r="E134" s="260">
        <v>728.98333333333323</v>
      </c>
      <c r="F134" s="260">
        <v>718.31666666666661</v>
      </c>
      <c r="G134" s="260">
        <v>704.38333333333321</v>
      </c>
      <c r="H134" s="260">
        <v>753.58333333333326</v>
      </c>
      <c r="I134" s="260">
        <v>767.51666666666665</v>
      </c>
      <c r="J134" s="260">
        <v>778.18333333333328</v>
      </c>
      <c r="K134" s="259">
        <v>756.85</v>
      </c>
      <c r="L134" s="259">
        <v>732.25</v>
      </c>
      <c r="M134" s="259">
        <v>18.328769999999999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87686</v>
      </c>
      <c r="D135" s="260">
        <v>87662.083333333328</v>
      </c>
      <c r="E135" s="260">
        <v>87024.166666666657</v>
      </c>
      <c r="F135" s="260">
        <v>86362.333333333328</v>
      </c>
      <c r="G135" s="260">
        <v>85724.416666666657</v>
      </c>
      <c r="H135" s="260">
        <v>88323.916666666657</v>
      </c>
      <c r="I135" s="260">
        <v>88961.833333333314</v>
      </c>
      <c r="J135" s="260">
        <v>89623.666666666657</v>
      </c>
      <c r="K135" s="259">
        <v>88300</v>
      </c>
      <c r="L135" s="259">
        <v>87000.25</v>
      </c>
      <c r="M135" s="259">
        <v>9.6379999999999993E-2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208.2</v>
      </c>
      <c r="D136" s="260">
        <v>209.4</v>
      </c>
      <c r="E136" s="260">
        <v>205.3</v>
      </c>
      <c r="F136" s="260">
        <v>202.4</v>
      </c>
      <c r="G136" s="260">
        <v>198.3</v>
      </c>
      <c r="H136" s="260">
        <v>212.3</v>
      </c>
      <c r="I136" s="260">
        <v>216.39999999999998</v>
      </c>
      <c r="J136" s="260">
        <v>219.3</v>
      </c>
      <c r="K136" s="259">
        <v>213.5</v>
      </c>
      <c r="L136" s="259">
        <v>206.5</v>
      </c>
      <c r="M136" s="259">
        <v>61.97663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1286.7</v>
      </c>
      <c r="D137" s="260">
        <v>1285.8999999999999</v>
      </c>
      <c r="E137" s="260">
        <v>1276.7999999999997</v>
      </c>
      <c r="F137" s="260">
        <v>1266.8999999999999</v>
      </c>
      <c r="G137" s="260">
        <v>1257.7999999999997</v>
      </c>
      <c r="H137" s="260">
        <v>1295.7999999999997</v>
      </c>
      <c r="I137" s="260">
        <v>1304.8999999999996</v>
      </c>
      <c r="J137" s="260">
        <v>1314.7999999999997</v>
      </c>
      <c r="K137" s="259">
        <v>1295</v>
      </c>
      <c r="L137" s="259">
        <v>1276</v>
      </c>
      <c r="M137" s="259">
        <v>24.782810000000001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493.4</v>
      </c>
      <c r="D138" s="260">
        <v>494.76666666666665</v>
      </c>
      <c r="E138" s="260">
        <v>490.63333333333333</v>
      </c>
      <c r="F138" s="260">
        <v>487.86666666666667</v>
      </c>
      <c r="G138" s="260">
        <v>483.73333333333335</v>
      </c>
      <c r="H138" s="260">
        <v>497.5333333333333</v>
      </c>
      <c r="I138" s="260">
        <v>501.66666666666663</v>
      </c>
      <c r="J138" s="260">
        <v>504.43333333333328</v>
      </c>
      <c r="K138" s="259">
        <v>498.9</v>
      </c>
      <c r="L138" s="259">
        <v>492</v>
      </c>
      <c r="M138" s="259">
        <v>9.9858399999999996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9134.9500000000007</v>
      </c>
      <c r="D139" s="260">
        <v>9162.4333333333343</v>
      </c>
      <c r="E139" s="260">
        <v>9072.3666666666686</v>
      </c>
      <c r="F139" s="260">
        <v>9009.7833333333347</v>
      </c>
      <c r="G139" s="260">
        <v>8919.716666666669</v>
      </c>
      <c r="H139" s="260">
        <v>9225.0166666666682</v>
      </c>
      <c r="I139" s="260">
        <v>9315.0833333333339</v>
      </c>
      <c r="J139" s="260">
        <v>9377.6666666666679</v>
      </c>
      <c r="K139" s="259">
        <v>9252.5</v>
      </c>
      <c r="L139" s="259">
        <v>9099.85</v>
      </c>
      <c r="M139" s="259">
        <v>3.5073699999999999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655.7</v>
      </c>
      <c r="D140" s="260">
        <v>662.16666666666663</v>
      </c>
      <c r="E140" s="260">
        <v>645.33333333333326</v>
      </c>
      <c r="F140" s="260">
        <v>634.96666666666658</v>
      </c>
      <c r="G140" s="260">
        <v>618.13333333333321</v>
      </c>
      <c r="H140" s="260">
        <v>672.5333333333333</v>
      </c>
      <c r="I140" s="260">
        <v>689.36666666666656</v>
      </c>
      <c r="J140" s="260">
        <v>699.73333333333335</v>
      </c>
      <c r="K140" s="259">
        <v>679</v>
      </c>
      <c r="L140" s="259">
        <v>651.79999999999995</v>
      </c>
      <c r="M140" s="259">
        <v>7.3493899999999996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424.8</v>
      </c>
      <c r="D141" s="260">
        <v>424.25</v>
      </c>
      <c r="E141" s="260">
        <v>413.1</v>
      </c>
      <c r="F141" s="260">
        <v>401.40000000000003</v>
      </c>
      <c r="G141" s="260">
        <v>390.25000000000006</v>
      </c>
      <c r="H141" s="260">
        <v>435.95</v>
      </c>
      <c r="I141" s="260">
        <v>447.09999999999997</v>
      </c>
      <c r="J141" s="260">
        <v>458.79999999999995</v>
      </c>
      <c r="K141" s="259">
        <v>435.4</v>
      </c>
      <c r="L141" s="259">
        <v>412.55</v>
      </c>
      <c r="M141" s="259">
        <v>47.333240000000004</v>
      </c>
      <c r="N141" s="1"/>
      <c r="O141" s="1"/>
    </row>
    <row r="142" spans="1:15" ht="12.75" customHeight="1">
      <c r="A142" s="227">
        <v>133</v>
      </c>
      <c r="B142" s="269" t="s">
        <v>868</v>
      </c>
      <c r="C142" s="259">
        <v>60.65</v>
      </c>
      <c r="D142" s="260">
        <v>63.983333333333341</v>
      </c>
      <c r="E142" s="260">
        <v>56.816666666666677</v>
      </c>
      <c r="F142" s="260">
        <v>52.983333333333334</v>
      </c>
      <c r="G142" s="260">
        <v>45.81666666666667</v>
      </c>
      <c r="H142" s="260">
        <v>67.816666666666691</v>
      </c>
      <c r="I142" s="260">
        <v>74.983333333333348</v>
      </c>
      <c r="J142" s="260">
        <v>78.816666666666691</v>
      </c>
      <c r="K142" s="259">
        <v>71.150000000000006</v>
      </c>
      <c r="L142" s="259">
        <v>60.15</v>
      </c>
      <c r="M142" s="259">
        <v>141.43868000000001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2036.45</v>
      </c>
      <c r="D143" s="260">
        <v>2025.3666666666668</v>
      </c>
      <c r="E143" s="260">
        <v>2011.0833333333335</v>
      </c>
      <c r="F143" s="260">
        <v>1985.7166666666667</v>
      </c>
      <c r="G143" s="260">
        <v>1971.4333333333334</v>
      </c>
      <c r="H143" s="260">
        <v>2050.7333333333336</v>
      </c>
      <c r="I143" s="260">
        <v>2065.0166666666669</v>
      </c>
      <c r="J143" s="260">
        <v>2090.3833333333337</v>
      </c>
      <c r="K143" s="259">
        <v>2039.65</v>
      </c>
      <c r="L143" s="259">
        <v>2000</v>
      </c>
      <c r="M143" s="259">
        <v>4.7639100000000001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1080.5</v>
      </c>
      <c r="D144" s="260">
        <v>1093.4833333333333</v>
      </c>
      <c r="E144" s="260">
        <v>1063.4666666666667</v>
      </c>
      <c r="F144" s="260">
        <v>1046.4333333333334</v>
      </c>
      <c r="G144" s="260">
        <v>1016.4166666666667</v>
      </c>
      <c r="H144" s="260">
        <v>1110.5166666666667</v>
      </c>
      <c r="I144" s="260">
        <v>1140.5333333333335</v>
      </c>
      <c r="J144" s="260">
        <v>1157.5666666666666</v>
      </c>
      <c r="K144" s="259">
        <v>1123.5</v>
      </c>
      <c r="L144" s="259">
        <v>1076.45</v>
      </c>
      <c r="M144" s="259">
        <v>9.9206000000000003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169.95</v>
      </c>
      <c r="D145" s="260">
        <v>170.68333333333331</v>
      </c>
      <c r="E145" s="260">
        <v>168.41666666666663</v>
      </c>
      <c r="F145" s="260">
        <v>166.88333333333333</v>
      </c>
      <c r="G145" s="260">
        <v>164.61666666666665</v>
      </c>
      <c r="H145" s="260">
        <v>172.21666666666661</v>
      </c>
      <c r="I145" s="260">
        <v>174.48333333333332</v>
      </c>
      <c r="J145" s="260">
        <v>176.01666666666659</v>
      </c>
      <c r="K145" s="259">
        <v>172.95</v>
      </c>
      <c r="L145" s="259">
        <v>169.15</v>
      </c>
      <c r="M145" s="259">
        <v>97.812740000000005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76.400000000000006</v>
      </c>
      <c r="D146" s="260">
        <v>76.900000000000006</v>
      </c>
      <c r="E146" s="260">
        <v>75.350000000000009</v>
      </c>
      <c r="F146" s="260">
        <v>74.3</v>
      </c>
      <c r="G146" s="260">
        <v>72.75</v>
      </c>
      <c r="H146" s="260">
        <v>77.950000000000017</v>
      </c>
      <c r="I146" s="260">
        <v>79.500000000000028</v>
      </c>
      <c r="J146" s="260">
        <v>80.550000000000026</v>
      </c>
      <c r="K146" s="259">
        <v>78.45</v>
      </c>
      <c r="L146" s="259">
        <v>75.849999999999994</v>
      </c>
      <c r="M146" s="259">
        <v>87.509919999999994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4498.7</v>
      </c>
      <c r="D147" s="260">
        <v>4485.8500000000004</v>
      </c>
      <c r="E147" s="260">
        <v>4451.7000000000007</v>
      </c>
      <c r="F147" s="260">
        <v>4404.7000000000007</v>
      </c>
      <c r="G147" s="260">
        <v>4370.5500000000011</v>
      </c>
      <c r="H147" s="260">
        <v>4532.8500000000004</v>
      </c>
      <c r="I147" s="260">
        <v>4567</v>
      </c>
      <c r="J147" s="260">
        <v>4614</v>
      </c>
      <c r="K147" s="259">
        <v>4520</v>
      </c>
      <c r="L147" s="259">
        <v>4438.8500000000004</v>
      </c>
      <c r="M147" s="259">
        <v>1.5354000000000001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20097.900000000001</v>
      </c>
      <c r="D148" s="260">
        <v>20022.383333333335</v>
      </c>
      <c r="E148" s="260">
        <v>19900.51666666667</v>
      </c>
      <c r="F148" s="260">
        <v>19703.133333333335</v>
      </c>
      <c r="G148" s="260">
        <v>19581.26666666667</v>
      </c>
      <c r="H148" s="260">
        <v>20219.76666666667</v>
      </c>
      <c r="I148" s="260">
        <v>20341.633333333331</v>
      </c>
      <c r="J148" s="260">
        <v>20539.01666666667</v>
      </c>
      <c r="K148" s="259">
        <v>20144.25</v>
      </c>
      <c r="L148" s="259">
        <v>19825</v>
      </c>
      <c r="M148" s="259">
        <v>0.44775999999999999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261.89999999999998</v>
      </c>
      <c r="D149" s="260">
        <v>261.76666666666665</v>
      </c>
      <c r="E149" s="260">
        <v>260.33333333333331</v>
      </c>
      <c r="F149" s="260">
        <v>258.76666666666665</v>
      </c>
      <c r="G149" s="260">
        <v>257.33333333333331</v>
      </c>
      <c r="H149" s="260">
        <v>263.33333333333331</v>
      </c>
      <c r="I149" s="260">
        <v>264.76666666666671</v>
      </c>
      <c r="J149" s="260">
        <v>266.33333333333331</v>
      </c>
      <c r="K149" s="259">
        <v>263.2</v>
      </c>
      <c r="L149" s="259">
        <v>260.2</v>
      </c>
      <c r="M149" s="259">
        <v>3.4384199999999998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894.35</v>
      </c>
      <c r="D150" s="260">
        <v>897.75</v>
      </c>
      <c r="E150" s="260">
        <v>882.8</v>
      </c>
      <c r="F150" s="260">
        <v>871.25</v>
      </c>
      <c r="G150" s="260">
        <v>856.3</v>
      </c>
      <c r="H150" s="260">
        <v>909.3</v>
      </c>
      <c r="I150" s="260">
        <v>924.25</v>
      </c>
      <c r="J150" s="260">
        <v>935.8</v>
      </c>
      <c r="K150" s="259">
        <v>912.7</v>
      </c>
      <c r="L150" s="259">
        <v>886.2</v>
      </c>
      <c r="M150" s="259">
        <v>4.1054899999999996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142.9</v>
      </c>
      <c r="D151" s="260">
        <v>142.46666666666667</v>
      </c>
      <c r="E151" s="260">
        <v>141.63333333333333</v>
      </c>
      <c r="F151" s="260">
        <v>140.36666666666665</v>
      </c>
      <c r="G151" s="260">
        <v>139.5333333333333</v>
      </c>
      <c r="H151" s="260">
        <v>143.73333333333335</v>
      </c>
      <c r="I151" s="260">
        <v>144.56666666666666</v>
      </c>
      <c r="J151" s="260">
        <v>145.83333333333337</v>
      </c>
      <c r="K151" s="259">
        <v>143.30000000000001</v>
      </c>
      <c r="L151" s="259">
        <v>141.19999999999999</v>
      </c>
      <c r="M151" s="259">
        <v>114.602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204.85</v>
      </c>
      <c r="D152" s="260">
        <v>204.28333333333333</v>
      </c>
      <c r="E152" s="260">
        <v>202.71666666666667</v>
      </c>
      <c r="F152" s="260">
        <v>200.58333333333334</v>
      </c>
      <c r="G152" s="260">
        <v>199.01666666666668</v>
      </c>
      <c r="H152" s="260">
        <v>206.41666666666666</v>
      </c>
      <c r="I152" s="260">
        <v>207.98333333333332</v>
      </c>
      <c r="J152" s="260">
        <v>210.11666666666665</v>
      </c>
      <c r="K152" s="259">
        <v>205.85</v>
      </c>
      <c r="L152" s="259">
        <v>202.15</v>
      </c>
      <c r="M152" s="259">
        <v>11.869949999999999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601.45000000000005</v>
      </c>
      <c r="D153" s="260">
        <v>610.15</v>
      </c>
      <c r="E153" s="260">
        <v>591.29999999999995</v>
      </c>
      <c r="F153" s="260">
        <v>581.15</v>
      </c>
      <c r="G153" s="260">
        <v>562.29999999999995</v>
      </c>
      <c r="H153" s="260">
        <v>620.29999999999995</v>
      </c>
      <c r="I153" s="260">
        <v>639.15000000000009</v>
      </c>
      <c r="J153" s="260">
        <v>649.29999999999995</v>
      </c>
      <c r="K153" s="259">
        <v>629</v>
      </c>
      <c r="L153" s="259">
        <v>600</v>
      </c>
      <c r="M153" s="259">
        <v>35.519210000000001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3081.9</v>
      </c>
      <c r="D154" s="260">
        <v>3093.6</v>
      </c>
      <c r="E154" s="260">
        <v>3065.5499999999997</v>
      </c>
      <c r="F154" s="260">
        <v>3049.2</v>
      </c>
      <c r="G154" s="260">
        <v>3021.1499999999996</v>
      </c>
      <c r="H154" s="260">
        <v>3109.95</v>
      </c>
      <c r="I154" s="260">
        <v>3138</v>
      </c>
      <c r="J154" s="260">
        <v>3154.35</v>
      </c>
      <c r="K154" s="259">
        <v>3121.65</v>
      </c>
      <c r="L154" s="259">
        <v>3077.25</v>
      </c>
      <c r="M154" s="259">
        <v>0.49164000000000002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377.45</v>
      </c>
      <c r="D155" s="260">
        <v>385.08333333333331</v>
      </c>
      <c r="E155" s="260">
        <v>366.86666666666662</v>
      </c>
      <c r="F155" s="260">
        <v>356.2833333333333</v>
      </c>
      <c r="G155" s="260">
        <v>338.06666666666661</v>
      </c>
      <c r="H155" s="260">
        <v>395.66666666666663</v>
      </c>
      <c r="I155" s="260">
        <v>413.88333333333333</v>
      </c>
      <c r="J155" s="260">
        <v>424.46666666666664</v>
      </c>
      <c r="K155" s="259">
        <v>403.3</v>
      </c>
      <c r="L155" s="259">
        <v>374.5</v>
      </c>
      <c r="M155" s="259">
        <v>72.469329999999999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3379.25</v>
      </c>
      <c r="D156" s="260">
        <v>3427.1666666666665</v>
      </c>
      <c r="E156" s="260">
        <v>3296.333333333333</v>
      </c>
      <c r="F156" s="260">
        <v>3213.4166666666665</v>
      </c>
      <c r="G156" s="260">
        <v>3082.583333333333</v>
      </c>
      <c r="H156" s="260">
        <v>3510.083333333333</v>
      </c>
      <c r="I156" s="260">
        <v>3640.9166666666661</v>
      </c>
      <c r="J156" s="260">
        <v>3723.833333333333</v>
      </c>
      <c r="K156" s="259">
        <v>3558</v>
      </c>
      <c r="L156" s="259">
        <v>3344.25</v>
      </c>
      <c r="M156" s="259">
        <v>7.6898099999999996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46207.1</v>
      </c>
      <c r="D157" s="260">
        <v>46252.433333333327</v>
      </c>
      <c r="E157" s="260">
        <v>45814.866666666654</v>
      </c>
      <c r="F157" s="260">
        <v>45422.633333333324</v>
      </c>
      <c r="G157" s="260">
        <v>44985.066666666651</v>
      </c>
      <c r="H157" s="260">
        <v>46644.666666666657</v>
      </c>
      <c r="I157" s="260">
        <v>47082.233333333323</v>
      </c>
      <c r="J157" s="260">
        <v>47474.46666666666</v>
      </c>
      <c r="K157" s="259">
        <v>46690</v>
      </c>
      <c r="L157" s="259">
        <v>45860.2</v>
      </c>
      <c r="M157" s="259">
        <v>0.47188999999999998</v>
      </c>
      <c r="N157" s="1"/>
      <c r="O157" s="1"/>
    </row>
    <row r="158" spans="1:15" ht="12.75" customHeight="1">
      <c r="A158" s="227">
        <v>149</v>
      </c>
      <c r="B158" s="269" t="s">
        <v>869</v>
      </c>
      <c r="C158" s="259">
        <v>1238.6500000000001</v>
      </c>
      <c r="D158" s="260">
        <v>1245.2666666666667</v>
      </c>
      <c r="E158" s="260">
        <v>1224.5333333333333</v>
      </c>
      <c r="F158" s="260">
        <v>1210.4166666666667</v>
      </c>
      <c r="G158" s="260">
        <v>1189.6833333333334</v>
      </c>
      <c r="H158" s="260">
        <v>1259.3833333333332</v>
      </c>
      <c r="I158" s="260">
        <v>1280.1166666666663</v>
      </c>
      <c r="J158" s="260">
        <v>1294.2333333333331</v>
      </c>
      <c r="K158" s="259">
        <v>1266</v>
      </c>
      <c r="L158" s="259">
        <v>1231.1500000000001</v>
      </c>
      <c r="M158" s="259">
        <v>4.0103499999999999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3812.45</v>
      </c>
      <c r="D159" s="260">
        <v>3831.6666666666665</v>
      </c>
      <c r="E159" s="260">
        <v>3754.7833333333328</v>
      </c>
      <c r="F159" s="260">
        <v>3697.1166666666663</v>
      </c>
      <c r="G159" s="260">
        <v>3620.2333333333327</v>
      </c>
      <c r="H159" s="260">
        <v>3889.333333333333</v>
      </c>
      <c r="I159" s="260">
        <v>3966.2166666666672</v>
      </c>
      <c r="J159" s="260">
        <v>4023.8833333333332</v>
      </c>
      <c r="K159" s="259">
        <v>3908.55</v>
      </c>
      <c r="L159" s="259">
        <v>3774</v>
      </c>
      <c r="M159" s="259">
        <v>4.1131399999999996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213.65</v>
      </c>
      <c r="D160" s="260">
        <v>213.88333333333333</v>
      </c>
      <c r="E160" s="260">
        <v>212.01666666666665</v>
      </c>
      <c r="F160" s="260">
        <v>210.38333333333333</v>
      </c>
      <c r="G160" s="260">
        <v>208.51666666666665</v>
      </c>
      <c r="H160" s="260">
        <v>215.51666666666665</v>
      </c>
      <c r="I160" s="260">
        <v>217.38333333333333</v>
      </c>
      <c r="J160" s="260">
        <v>219.01666666666665</v>
      </c>
      <c r="K160" s="259">
        <v>215.75</v>
      </c>
      <c r="L160" s="259">
        <v>212.25</v>
      </c>
      <c r="M160" s="259">
        <v>12.77106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2682.45</v>
      </c>
      <c r="D161" s="260">
        <v>2673.5499999999997</v>
      </c>
      <c r="E161" s="260">
        <v>2662.0999999999995</v>
      </c>
      <c r="F161" s="260">
        <v>2641.7499999999995</v>
      </c>
      <c r="G161" s="260">
        <v>2630.2999999999993</v>
      </c>
      <c r="H161" s="260">
        <v>2693.8999999999996</v>
      </c>
      <c r="I161" s="260">
        <v>2705.3499999999995</v>
      </c>
      <c r="J161" s="260">
        <v>2725.7</v>
      </c>
      <c r="K161" s="259">
        <v>2685</v>
      </c>
      <c r="L161" s="259">
        <v>2653.2</v>
      </c>
      <c r="M161" s="259">
        <v>3.49213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2619.65</v>
      </c>
      <c r="D162" s="260">
        <v>2608.9666666666667</v>
      </c>
      <c r="E162" s="260">
        <v>2582.9333333333334</v>
      </c>
      <c r="F162" s="260">
        <v>2546.2166666666667</v>
      </c>
      <c r="G162" s="260">
        <v>2520.1833333333334</v>
      </c>
      <c r="H162" s="260">
        <v>2645.6833333333334</v>
      </c>
      <c r="I162" s="260">
        <v>2671.7166666666672</v>
      </c>
      <c r="J162" s="260">
        <v>2708.4333333333334</v>
      </c>
      <c r="K162" s="259">
        <v>2635</v>
      </c>
      <c r="L162" s="259">
        <v>2572.25</v>
      </c>
      <c r="M162" s="259">
        <v>3.1164800000000001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306.8</v>
      </c>
      <c r="D163" s="260">
        <v>309.26666666666671</v>
      </c>
      <c r="E163" s="260">
        <v>301.63333333333344</v>
      </c>
      <c r="F163" s="260">
        <v>296.46666666666675</v>
      </c>
      <c r="G163" s="260">
        <v>288.83333333333348</v>
      </c>
      <c r="H163" s="260">
        <v>314.43333333333339</v>
      </c>
      <c r="I163" s="260">
        <v>322.06666666666672</v>
      </c>
      <c r="J163" s="260">
        <v>327.23333333333335</v>
      </c>
      <c r="K163" s="259">
        <v>316.89999999999998</v>
      </c>
      <c r="L163" s="259">
        <v>304.10000000000002</v>
      </c>
      <c r="M163" s="259">
        <v>25.45805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120.5</v>
      </c>
      <c r="D164" s="260">
        <v>120.64999999999999</v>
      </c>
      <c r="E164" s="260">
        <v>119.64999999999998</v>
      </c>
      <c r="F164" s="260">
        <v>118.79999999999998</v>
      </c>
      <c r="G164" s="260">
        <v>117.79999999999997</v>
      </c>
      <c r="H164" s="260">
        <v>121.49999999999999</v>
      </c>
      <c r="I164" s="260">
        <v>122.50000000000001</v>
      </c>
      <c r="J164" s="260">
        <v>123.35</v>
      </c>
      <c r="K164" s="259">
        <v>121.65</v>
      </c>
      <c r="L164" s="259">
        <v>119.8</v>
      </c>
      <c r="M164" s="259">
        <v>51.721780000000003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217.1</v>
      </c>
      <c r="D165" s="260">
        <v>216</v>
      </c>
      <c r="E165" s="260">
        <v>214.55</v>
      </c>
      <c r="F165" s="260">
        <v>212</v>
      </c>
      <c r="G165" s="260">
        <v>210.55</v>
      </c>
      <c r="H165" s="260">
        <v>218.55</v>
      </c>
      <c r="I165" s="260">
        <v>220</v>
      </c>
      <c r="J165" s="260">
        <v>222.55</v>
      </c>
      <c r="K165" s="259">
        <v>217.45</v>
      </c>
      <c r="L165" s="259">
        <v>213.45</v>
      </c>
      <c r="M165" s="259">
        <v>73.693560000000005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475.4</v>
      </c>
      <c r="D166" s="260">
        <v>471.4666666666667</v>
      </c>
      <c r="E166" s="260">
        <v>464.43333333333339</v>
      </c>
      <c r="F166" s="260">
        <v>453.4666666666667</v>
      </c>
      <c r="G166" s="260">
        <v>446.43333333333339</v>
      </c>
      <c r="H166" s="260">
        <v>482.43333333333339</v>
      </c>
      <c r="I166" s="260">
        <v>489.4666666666667</v>
      </c>
      <c r="J166" s="260">
        <v>500.43333333333339</v>
      </c>
      <c r="K166" s="259">
        <v>478.5</v>
      </c>
      <c r="L166" s="259">
        <v>460.5</v>
      </c>
      <c r="M166" s="259">
        <v>2.57287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14004.15</v>
      </c>
      <c r="D167" s="260">
        <v>13976.050000000001</v>
      </c>
      <c r="E167" s="260">
        <v>13908.100000000002</v>
      </c>
      <c r="F167" s="260">
        <v>13812.050000000001</v>
      </c>
      <c r="G167" s="260">
        <v>13744.100000000002</v>
      </c>
      <c r="H167" s="260">
        <v>14072.100000000002</v>
      </c>
      <c r="I167" s="260">
        <v>14140.050000000003</v>
      </c>
      <c r="J167" s="260">
        <v>14236.100000000002</v>
      </c>
      <c r="K167" s="259">
        <v>14044</v>
      </c>
      <c r="L167" s="259">
        <v>13880</v>
      </c>
      <c r="M167" s="259">
        <v>3.4029999999999998E-2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44.15</v>
      </c>
      <c r="D168" s="260">
        <v>44.316666666666663</v>
      </c>
      <c r="E168" s="260">
        <v>43.683333333333323</v>
      </c>
      <c r="F168" s="260">
        <v>43.216666666666661</v>
      </c>
      <c r="G168" s="260">
        <v>42.583333333333321</v>
      </c>
      <c r="H168" s="260">
        <v>44.783333333333324</v>
      </c>
      <c r="I168" s="260">
        <v>45.416666666666664</v>
      </c>
      <c r="J168" s="260">
        <v>45.883333333333326</v>
      </c>
      <c r="K168" s="259">
        <v>44.95</v>
      </c>
      <c r="L168" s="259">
        <v>43.85</v>
      </c>
      <c r="M168" s="259">
        <v>607.64292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99.7</v>
      </c>
      <c r="D169" s="260">
        <v>99.933333333333337</v>
      </c>
      <c r="E169" s="260">
        <v>99.01666666666668</v>
      </c>
      <c r="F169" s="260">
        <v>98.333333333333343</v>
      </c>
      <c r="G169" s="260">
        <v>97.416666666666686</v>
      </c>
      <c r="H169" s="260">
        <v>100.61666666666667</v>
      </c>
      <c r="I169" s="260">
        <v>101.53333333333333</v>
      </c>
      <c r="J169" s="260">
        <v>102.21666666666667</v>
      </c>
      <c r="K169" s="259">
        <v>100.85</v>
      </c>
      <c r="L169" s="259">
        <v>99.25</v>
      </c>
      <c r="M169" s="259">
        <v>49.923200000000001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2592.35</v>
      </c>
      <c r="D170" s="260">
        <v>2596.5499999999997</v>
      </c>
      <c r="E170" s="260">
        <v>2577.1499999999996</v>
      </c>
      <c r="F170" s="260">
        <v>2561.9499999999998</v>
      </c>
      <c r="G170" s="260">
        <v>2542.5499999999997</v>
      </c>
      <c r="H170" s="260">
        <v>2611.7499999999995</v>
      </c>
      <c r="I170" s="260">
        <v>2631.15</v>
      </c>
      <c r="J170" s="260">
        <v>2646.3499999999995</v>
      </c>
      <c r="K170" s="259">
        <v>2615.9499999999998</v>
      </c>
      <c r="L170" s="259">
        <v>2581.35</v>
      </c>
      <c r="M170" s="259">
        <v>44.840069999999997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811.05</v>
      </c>
      <c r="D171" s="260">
        <v>811.51666666666677</v>
      </c>
      <c r="E171" s="260">
        <v>806.78333333333353</v>
      </c>
      <c r="F171" s="260">
        <v>802.51666666666677</v>
      </c>
      <c r="G171" s="260">
        <v>797.78333333333353</v>
      </c>
      <c r="H171" s="260">
        <v>815.78333333333353</v>
      </c>
      <c r="I171" s="260">
        <v>820.51666666666688</v>
      </c>
      <c r="J171" s="260">
        <v>824.78333333333353</v>
      </c>
      <c r="K171" s="259">
        <v>816.25</v>
      </c>
      <c r="L171" s="259">
        <v>807.25</v>
      </c>
      <c r="M171" s="259">
        <v>10.87186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1254.9000000000001</v>
      </c>
      <c r="D172" s="260">
        <v>1255.5833333333333</v>
      </c>
      <c r="E172" s="260">
        <v>1245.6166666666666</v>
      </c>
      <c r="F172" s="260">
        <v>1236.3333333333333</v>
      </c>
      <c r="G172" s="260">
        <v>1226.3666666666666</v>
      </c>
      <c r="H172" s="260">
        <v>1264.8666666666666</v>
      </c>
      <c r="I172" s="260">
        <v>1274.8333333333333</v>
      </c>
      <c r="J172" s="260">
        <v>1284.1166666666666</v>
      </c>
      <c r="K172" s="259">
        <v>1265.55</v>
      </c>
      <c r="L172" s="259">
        <v>1246.3</v>
      </c>
      <c r="M172" s="259">
        <v>12.8012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2369.4499999999998</v>
      </c>
      <c r="D173" s="260">
        <v>2373.5</v>
      </c>
      <c r="E173" s="260">
        <v>2348</v>
      </c>
      <c r="F173" s="260">
        <v>2326.5500000000002</v>
      </c>
      <c r="G173" s="260">
        <v>2301.0500000000002</v>
      </c>
      <c r="H173" s="260">
        <v>2394.9499999999998</v>
      </c>
      <c r="I173" s="260">
        <v>2420.4499999999998</v>
      </c>
      <c r="J173" s="260">
        <v>2441.8999999999996</v>
      </c>
      <c r="K173" s="259">
        <v>2399</v>
      </c>
      <c r="L173" s="259">
        <v>2352.0500000000002</v>
      </c>
      <c r="M173" s="259">
        <v>6.7404500000000001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72.150000000000006</v>
      </c>
      <c r="D174" s="260">
        <v>72.566666666666663</v>
      </c>
      <c r="E174" s="260">
        <v>71.033333333333331</v>
      </c>
      <c r="F174" s="260">
        <v>69.916666666666671</v>
      </c>
      <c r="G174" s="260">
        <v>68.38333333333334</v>
      </c>
      <c r="H174" s="260">
        <v>73.683333333333323</v>
      </c>
      <c r="I174" s="260">
        <v>75.216666666666654</v>
      </c>
      <c r="J174" s="260">
        <v>76.333333333333314</v>
      </c>
      <c r="K174" s="259">
        <v>74.099999999999994</v>
      </c>
      <c r="L174" s="259">
        <v>71.45</v>
      </c>
      <c r="M174" s="259">
        <v>115.35745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23253.75</v>
      </c>
      <c r="D175" s="260">
        <v>23242.183333333331</v>
      </c>
      <c r="E175" s="260">
        <v>23092.416666666661</v>
      </c>
      <c r="F175" s="260">
        <v>22931.083333333328</v>
      </c>
      <c r="G175" s="260">
        <v>22781.316666666658</v>
      </c>
      <c r="H175" s="260">
        <v>23403.516666666663</v>
      </c>
      <c r="I175" s="260">
        <v>23553.283333333333</v>
      </c>
      <c r="J175" s="260">
        <v>23714.616666666665</v>
      </c>
      <c r="K175" s="259">
        <v>23391.95</v>
      </c>
      <c r="L175" s="259">
        <v>23080.85</v>
      </c>
      <c r="M175" s="259">
        <v>0.31180000000000002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1233.6500000000001</v>
      </c>
      <c r="D176" s="260">
        <v>1237.9166666666667</v>
      </c>
      <c r="E176" s="260">
        <v>1221.0333333333335</v>
      </c>
      <c r="F176" s="260">
        <v>1208.4166666666667</v>
      </c>
      <c r="G176" s="260">
        <v>1191.5333333333335</v>
      </c>
      <c r="H176" s="260">
        <v>1250.5333333333335</v>
      </c>
      <c r="I176" s="260">
        <v>1267.4166666666667</v>
      </c>
      <c r="J176" s="260">
        <v>1280.0333333333335</v>
      </c>
      <c r="K176" s="259">
        <v>1254.8</v>
      </c>
      <c r="L176" s="259">
        <v>1225.3</v>
      </c>
      <c r="M176" s="259">
        <v>4.97356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2880.1</v>
      </c>
      <c r="D177" s="260">
        <v>2873.3999999999996</v>
      </c>
      <c r="E177" s="260">
        <v>2837.8499999999995</v>
      </c>
      <c r="F177" s="260">
        <v>2795.6</v>
      </c>
      <c r="G177" s="260">
        <v>2760.0499999999997</v>
      </c>
      <c r="H177" s="260">
        <v>2915.6499999999992</v>
      </c>
      <c r="I177" s="260">
        <v>2951.1999999999994</v>
      </c>
      <c r="J177" s="260">
        <v>2993.4499999999989</v>
      </c>
      <c r="K177" s="259">
        <v>2908.95</v>
      </c>
      <c r="L177" s="259">
        <v>2831.15</v>
      </c>
      <c r="M177" s="259">
        <v>4.3652499999999996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446.6</v>
      </c>
      <c r="D178" s="260">
        <v>446.83333333333331</v>
      </c>
      <c r="E178" s="260">
        <v>442.96666666666664</v>
      </c>
      <c r="F178" s="260">
        <v>439.33333333333331</v>
      </c>
      <c r="G178" s="260">
        <v>435.46666666666664</v>
      </c>
      <c r="H178" s="260">
        <v>450.46666666666664</v>
      </c>
      <c r="I178" s="260">
        <v>454.33333333333331</v>
      </c>
      <c r="J178" s="260">
        <v>457.96666666666664</v>
      </c>
      <c r="K178" s="259">
        <v>450.7</v>
      </c>
      <c r="L178" s="259">
        <v>443.2</v>
      </c>
      <c r="M178" s="259">
        <v>8.2767199999999992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599.75</v>
      </c>
      <c r="D179" s="260">
        <v>599.75</v>
      </c>
      <c r="E179" s="260">
        <v>596</v>
      </c>
      <c r="F179" s="260">
        <v>592.25</v>
      </c>
      <c r="G179" s="260">
        <v>588.5</v>
      </c>
      <c r="H179" s="260">
        <v>603.5</v>
      </c>
      <c r="I179" s="260">
        <v>607.25</v>
      </c>
      <c r="J179" s="260">
        <v>611</v>
      </c>
      <c r="K179" s="259">
        <v>603.5</v>
      </c>
      <c r="L179" s="259">
        <v>596</v>
      </c>
      <c r="M179" s="259">
        <v>115.55749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82.6</v>
      </c>
      <c r="D180" s="260">
        <v>83.8</v>
      </c>
      <c r="E180" s="260">
        <v>81.099999999999994</v>
      </c>
      <c r="F180" s="260">
        <v>79.599999999999994</v>
      </c>
      <c r="G180" s="260">
        <v>76.899999999999991</v>
      </c>
      <c r="H180" s="260">
        <v>85.3</v>
      </c>
      <c r="I180" s="260">
        <v>88.000000000000014</v>
      </c>
      <c r="J180" s="260">
        <v>89.5</v>
      </c>
      <c r="K180" s="259">
        <v>86.5</v>
      </c>
      <c r="L180" s="259">
        <v>82.3</v>
      </c>
      <c r="M180" s="259">
        <v>257.39335999999997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1018.65</v>
      </c>
      <c r="D181" s="260">
        <v>1016.1833333333333</v>
      </c>
      <c r="E181" s="260">
        <v>1009.5666666666666</v>
      </c>
      <c r="F181" s="260">
        <v>1000.4833333333333</v>
      </c>
      <c r="G181" s="260">
        <v>993.86666666666667</v>
      </c>
      <c r="H181" s="260">
        <v>1025.2666666666664</v>
      </c>
      <c r="I181" s="260">
        <v>1031.8833333333332</v>
      </c>
      <c r="J181" s="260">
        <v>1040.9666666666665</v>
      </c>
      <c r="K181" s="259">
        <v>1022.8</v>
      </c>
      <c r="L181" s="259">
        <v>1007.1</v>
      </c>
      <c r="M181" s="259">
        <v>14.85506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483.25</v>
      </c>
      <c r="D182" s="260">
        <v>486.91666666666669</v>
      </c>
      <c r="E182" s="260">
        <v>474.33333333333337</v>
      </c>
      <c r="F182" s="260">
        <v>465.41666666666669</v>
      </c>
      <c r="G182" s="260">
        <v>452.83333333333337</v>
      </c>
      <c r="H182" s="260">
        <v>495.83333333333337</v>
      </c>
      <c r="I182" s="260">
        <v>508.41666666666674</v>
      </c>
      <c r="J182" s="260">
        <v>517.33333333333337</v>
      </c>
      <c r="K182" s="259">
        <v>499.5</v>
      </c>
      <c r="L182" s="259">
        <v>478</v>
      </c>
      <c r="M182" s="259">
        <v>15.583629999999999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608.45000000000005</v>
      </c>
      <c r="D183" s="260">
        <v>615.91666666666663</v>
      </c>
      <c r="E183" s="260">
        <v>597.0333333333333</v>
      </c>
      <c r="F183" s="260">
        <v>585.61666666666667</v>
      </c>
      <c r="G183" s="260">
        <v>566.73333333333335</v>
      </c>
      <c r="H183" s="260">
        <v>627.33333333333326</v>
      </c>
      <c r="I183" s="260">
        <v>646.2166666666667</v>
      </c>
      <c r="J183" s="260">
        <v>657.63333333333321</v>
      </c>
      <c r="K183" s="259">
        <v>634.79999999999995</v>
      </c>
      <c r="L183" s="259">
        <v>604.5</v>
      </c>
      <c r="M183" s="259">
        <v>12.32807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1118.5</v>
      </c>
      <c r="D184" s="260">
        <v>1119.75</v>
      </c>
      <c r="E184" s="260">
        <v>1103.5</v>
      </c>
      <c r="F184" s="260">
        <v>1088.5</v>
      </c>
      <c r="G184" s="260">
        <v>1072.25</v>
      </c>
      <c r="H184" s="260">
        <v>1134.75</v>
      </c>
      <c r="I184" s="260">
        <v>1151</v>
      </c>
      <c r="J184" s="260">
        <v>1166</v>
      </c>
      <c r="K184" s="259">
        <v>1136</v>
      </c>
      <c r="L184" s="259">
        <v>1104.75</v>
      </c>
      <c r="M184" s="259">
        <v>20.345410000000001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1049.2</v>
      </c>
      <c r="D185" s="260">
        <v>1050.4833333333333</v>
      </c>
      <c r="E185" s="260">
        <v>1036.7666666666667</v>
      </c>
      <c r="F185" s="260">
        <v>1024.3333333333333</v>
      </c>
      <c r="G185" s="260">
        <v>1010.6166666666666</v>
      </c>
      <c r="H185" s="260">
        <v>1062.9166666666667</v>
      </c>
      <c r="I185" s="260">
        <v>1076.6333333333334</v>
      </c>
      <c r="J185" s="260">
        <v>1089.0666666666668</v>
      </c>
      <c r="K185" s="259">
        <v>1064.2</v>
      </c>
      <c r="L185" s="259">
        <v>1038.05</v>
      </c>
      <c r="M185" s="259">
        <v>8.6208600000000004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1306.8</v>
      </c>
      <c r="D186" s="260">
        <v>1314.0833333333333</v>
      </c>
      <c r="E186" s="260">
        <v>1290.1666666666665</v>
      </c>
      <c r="F186" s="260">
        <v>1273.5333333333333</v>
      </c>
      <c r="G186" s="260">
        <v>1249.6166666666666</v>
      </c>
      <c r="H186" s="260">
        <v>1330.7166666666665</v>
      </c>
      <c r="I186" s="260">
        <v>1354.633333333333</v>
      </c>
      <c r="J186" s="260">
        <v>1371.2666666666664</v>
      </c>
      <c r="K186" s="259">
        <v>1338</v>
      </c>
      <c r="L186" s="259">
        <v>1297.45</v>
      </c>
      <c r="M186" s="259">
        <v>3.2305600000000001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3355.35</v>
      </c>
      <c r="D187" s="260">
        <v>3348.2333333333336</v>
      </c>
      <c r="E187" s="260">
        <v>3328.5666666666671</v>
      </c>
      <c r="F187" s="260">
        <v>3301.7833333333333</v>
      </c>
      <c r="G187" s="260">
        <v>3282.1166666666668</v>
      </c>
      <c r="H187" s="260">
        <v>3375.0166666666673</v>
      </c>
      <c r="I187" s="260">
        <v>3394.6833333333334</v>
      </c>
      <c r="J187" s="260">
        <v>3421.4666666666676</v>
      </c>
      <c r="K187" s="259">
        <v>3367.9</v>
      </c>
      <c r="L187" s="259">
        <v>3321.45</v>
      </c>
      <c r="M187" s="259">
        <v>17.48235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769.55</v>
      </c>
      <c r="D188" s="260">
        <v>769.51666666666677</v>
      </c>
      <c r="E188" s="260">
        <v>764.83333333333348</v>
      </c>
      <c r="F188" s="260">
        <v>760.11666666666667</v>
      </c>
      <c r="G188" s="260">
        <v>755.43333333333339</v>
      </c>
      <c r="H188" s="260">
        <v>774.23333333333358</v>
      </c>
      <c r="I188" s="260">
        <v>778.91666666666674</v>
      </c>
      <c r="J188" s="260">
        <v>783.63333333333367</v>
      </c>
      <c r="K188" s="259">
        <v>774.2</v>
      </c>
      <c r="L188" s="259">
        <v>764.8</v>
      </c>
      <c r="M188" s="259">
        <v>10.7171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6946.35</v>
      </c>
      <c r="D189" s="260">
        <v>6967.9666666666672</v>
      </c>
      <c r="E189" s="260">
        <v>6909.9333333333343</v>
      </c>
      <c r="F189" s="260">
        <v>6873.5166666666673</v>
      </c>
      <c r="G189" s="260">
        <v>6815.4833333333345</v>
      </c>
      <c r="H189" s="260">
        <v>7004.3833333333341</v>
      </c>
      <c r="I189" s="260">
        <v>7062.416666666667</v>
      </c>
      <c r="J189" s="260">
        <v>7098.8333333333339</v>
      </c>
      <c r="K189" s="259">
        <v>7026</v>
      </c>
      <c r="L189" s="259">
        <v>6931.55</v>
      </c>
      <c r="M189" s="259">
        <v>1.2693300000000001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431.55</v>
      </c>
      <c r="D190" s="260">
        <v>433.11666666666662</v>
      </c>
      <c r="E190" s="260">
        <v>428.03333333333325</v>
      </c>
      <c r="F190" s="260">
        <v>424.51666666666665</v>
      </c>
      <c r="G190" s="260">
        <v>419.43333333333328</v>
      </c>
      <c r="H190" s="260">
        <v>436.63333333333321</v>
      </c>
      <c r="I190" s="260">
        <v>441.71666666666658</v>
      </c>
      <c r="J190" s="260">
        <v>445.23333333333318</v>
      </c>
      <c r="K190" s="259">
        <v>438.2</v>
      </c>
      <c r="L190" s="259">
        <v>429.6</v>
      </c>
      <c r="M190" s="259">
        <v>82.061689999999999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224.6</v>
      </c>
      <c r="D191" s="260">
        <v>225.61666666666667</v>
      </c>
      <c r="E191" s="260">
        <v>221.23333333333335</v>
      </c>
      <c r="F191" s="260">
        <v>217.86666666666667</v>
      </c>
      <c r="G191" s="260">
        <v>213.48333333333335</v>
      </c>
      <c r="H191" s="260">
        <v>228.98333333333335</v>
      </c>
      <c r="I191" s="260">
        <v>233.36666666666667</v>
      </c>
      <c r="J191" s="260">
        <v>236.73333333333335</v>
      </c>
      <c r="K191" s="259">
        <v>230</v>
      </c>
      <c r="L191" s="259">
        <v>222.25</v>
      </c>
      <c r="M191" s="259">
        <v>106.62953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106.55</v>
      </c>
      <c r="D192" s="260">
        <v>106.85000000000001</v>
      </c>
      <c r="E192" s="260">
        <v>104.90000000000002</v>
      </c>
      <c r="F192" s="260">
        <v>103.25000000000001</v>
      </c>
      <c r="G192" s="260">
        <v>101.30000000000003</v>
      </c>
      <c r="H192" s="260">
        <v>108.50000000000001</v>
      </c>
      <c r="I192" s="260">
        <v>110.45</v>
      </c>
      <c r="J192" s="260">
        <v>112.10000000000001</v>
      </c>
      <c r="K192" s="259">
        <v>108.8</v>
      </c>
      <c r="L192" s="259">
        <v>105.2</v>
      </c>
      <c r="M192" s="259">
        <v>404.04167000000001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97.35</v>
      </c>
      <c r="D193" s="260">
        <v>98.083333333333329</v>
      </c>
      <c r="E193" s="260">
        <v>96.266666666666652</v>
      </c>
      <c r="F193" s="260">
        <v>95.183333333333323</v>
      </c>
      <c r="G193" s="260">
        <v>93.366666666666646</v>
      </c>
      <c r="H193" s="260">
        <v>99.166666666666657</v>
      </c>
      <c r="I193" s="260">
        <v>100.98333333333335</v>
      </c>
      <c r="J193" s="260">
        <v>102.06666666666666</v>
      </c>
      <c r="K193" s="259">
        <v>99.9</v>
      </c>
      <c r="L193" s="259">
        <v>97</v>
      </c>
      <c r="M193" s="259">
        <v>12.70749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1066.8499999999999</v>
      </c>
      <c r="D194" s="260">
        <v>1066.95</v>
      </c>
      <c r="E194" s="260">
        <v>1058.9000000000001</v>
      </c>
      <c r="F194" s="260">
        <v>1050.95</v>
      </c>
      <c r="G194" s="260">
        <v>1042.9000000000001</v>
      </c>
      <c r="H194" s="260">
        <v>1074.9000000000001</v>
      </c>
      <c r="I194" s="260">
        <v>1082.9499999999998</v>
      </c>
      <c r="J194" s="260">
        <v>1090.9000000000001</v>
      </c>
      <c r="K194" s="259">
        <v>1075</v>
      </c>
      <c r="L194" s="259">
        <v>1059</v>
      </c>
      <c r="M194" s="259">
        <v>23.359369999999998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656.8</v>
      </c>
      <c r="D195" s="260">
        <v>660.48333333333323</v>
      </c>
      <c r="E195" s="260">
        <v>648.96666666666647</v>
      </c>
      <c r="F195" s="260">
        <v>641.13333333333321</v>
      </c>
      <c r="G195" s="260">
        <v>629.61666666666645</v>
      </c>
      <c r="H195" s="260">
        <v>668.31666666666649</v>
      </c>
      <c r="I195" s="260">
        <v>679.83333333333314</v>
      </c>
      <c r="J195" s="260">
        <v>687.66666666666652</v>
      </c>
      <c r="K195" s="259">
        <v>672</v>
      </c>
      <c r="L195" s="259">
        <v>652.65</v>
      </c>
      <c r="M195" s="259">
        <v>4.6153700000000004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2644.3</v>
      </c>
      <c r="D196" s="260">
        <v>2650.8333333333335</v>
      </c>
      <c r="E196" s="260">
        <v>2623.4666666666672</v>
      </c>
      <c r="F196" s="260">
        <v>2602.6333333333337</v>
      </c>
      <c r="G196" s="260">
        <v>2575.2666666666673</v>
      </c>
      <c r="H196" s="260">
        <v>2671.666666666667</v>
      </c>
      <c r="I196" s="260">
        <v>2699.0333333333328</v>
      </c>
      <c r="J196" s="260">
        <v>2719.8666666666668</v>
      </c>
      <c r="K196" s="259">
        <v>2678.2</v>
      </c>
      <c r="L196" s="259">
        <v>2630</v>
      </c>
      <c r="M196" s="259">
        <v>8.3506400000000003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1619</v>
      </c>
      <c r="D197" s="260">
        <v>1625.3333333333333</v>
      </c>
      <c r="E197" s="260">
        <v>1596.6666666666665</v>
      </c>
      <c r="F197" s="260">
        <v>1574.3333333333333</v>
      </c>
      <c r="G197" s="260">
        <v>1545.6666666666665</v>
      </c>
      <c r="H197" s="260">
        <v>1647.6666666666665</v>
      </c>
      <c r="I197" s="260">
        <v>1676.333333333333</v>
      </c>
      <c r="J197" s="260">
        <v>1698.6666666666665</v>
      </c>
      <c r="K197" s="259">
        <v>1654</v>
      </c>
      <c r="L197" s="259">
        <v>1603</v>
      </c>
      <c r="M197" s="259">
        <v>4.6200799999999997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509.35</v>
      </c>
      <c r="D198" s="260">
        <v>513</v>
      </c>
      <c r="E198" s="260">
        <v>502.35</v>
      </c>
      <c r="F198" s="260">
        <v>495.35</v>
      </c>
      <c r="G198" s="260">
        <v>484.70000000000005</v>
      </c>
      <c r="H198" s="260">
        <v>520</v>
      </c>
      <c r="I198" s="260">
        <v>530.65000000000009</v>
      </c>
      <c r="J198" s="260">
        <v>537.65</v>
      </c>
      <c r="K198" s="259">
        <v>523.65</v>
      </c>
      <c r="L198" s="259">
        <v>506</v>
      </c>
      <c r="M198" s="259">
        <v>2.5467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1394.85</v>
      </c>
      <c r="D199" s="260">
        <v>1402.3166666666666</v>
      </c>
      <c r="E199" s="260">
        <v>1379.6333333333332</v>
      </c>
      <c r="F199" s="260">
        <v>1364.4166666666665</v>
      </c>
      <c r="G199" s="260">
        <v>1341.7333333333331</v>
      </c>
      <c r="H199" s="260">
        <v>1417.5333333333333</v>
      </c>
      <c r="I199" s="260">
        <v>1440.2166666666667</v>
      </c>
      <c r="J199" s="260">
        <v>1455.4333333333334</v>
      </c>
      <c r="K199" s="259">
        <v>1425</v>
      </c>
      <c r="L199" s="259">
        <v>1387.1</v>
      </c>
      <c r="M199" s="259">
        <v>4.6795299999999997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35.1</v>
      </c>
      <c r="D200" s="260">
        <v>35.35</v>
      </c>
      <c r="E200" s="260">
        <v>34.75</v>
      </c>
      <c r="F200" s="260">
        <v>34.4</v>
      </c>
      <c r="G200" s="260">
        <v>33.799999999999997</v>
      </c>
      <c r="H200" s="260">
        <v>35.700000000000003</v>
      </c>
      <c r="I200" s="260">
        <v>36.300000000000011</v>
      </c>
      <c r="J200" s="260">
        <v>36.650000000000006</v>
      </c>
      <c r="K200" s="259">
        <v>35.950000000000003</v>
      </c>
      <c r="L200" s="259">
        <v>35</v>
      </c>
      <c r="M200" s="259">
        <v>77.254980000000003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2599.6</v>
      </c>
      <c r="D201" s="260">
        <v>2594.2000000000003</v>
      </c>
      <c r="E201" s="260">
        <v>2561.4000000000005</v>
      </c>
      <c r="F201" s="260">
        <v>2523.2000000000003</v>
      </c>
      <c r="G201" s="260">
        <v>2490.4000000000005</v>
      </c>
      <c r="H201" s="260">
        <v>2632.4000000000005</v>
      </c>
      <c r="I201" s="260">
        <v>2665.2000000000007</v>
      </c>
      <c r="J201" s="260">
        <v>2703.4000000000005</v>
      </c>
      <c r="K201" s="259">
        <v>2627</v>
      </c>
      <c r="L201" s="259">
        <v>2556</v>
      </c>
      <c r="M201" s="259">
        <v>8.2514199999999995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767.5</v>
      </c>
      <c r="D202" s="260">
        <v>767.01666666666677</v>
      </c>
      <c r="E202" s="260">
        <v>762.73333333333358</v>
      </c>
      <c r="F202" s="260">
        <v>757.96666666666681</v>
      </c>
      <c r="G202" s="260">
        <v>753.68333333333362</v>
      </c>
      <c r="H202" s="260">
        <v>771.78333333333353</v>
      </c>
      <c r="I202" s="260">
        <v>776.06666666666661</v>
      </c>
      <c r="J202" s="260">
        <v>780.83333333333348</v>
      </c>
      <c r="K202" s="259">
        <v>771.3</v>
      </c>
      <c r="L202" s="259">
        <v>762.25</v>
      </c>
      <c r="M202" s="259">
        <v>14.07784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6912</v>
      </c>
      <c r="D203" s="260">
        <v>6938.5999999999995</v>
      </c>
      <c r="E203" s="260">
        <v>6842.1999999999989</v>
      </c>
      <c r="F203" s="260">
        <v>6772.4</v>
      </c>
      <c r="G203" s="260">
        <v>6675.9999999999991</v>
      </c>
      <c r="H203" s="260">
        <v>7008.3999999999987</v>
      </c>
      <c r="I203" s="260">
        <v>7104.7999999999984</v>
      </c>
      <c r="J203" s="260">
        <v>7174.5999999999985</v>
      </c>
      <c r="K203" s="259">
        <v>7035</v>
      </c>
      <c r="L203" s="259">
        <v>6868.8</v>
      </c>
      <c r="M203" s="259">
        <v>3.0735199999999998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66.05</v>
      </c>
      <c r="D204" s="260">
        <v>65.5</v>
      </c>
      <c r="E204" s="260">
        <v>63.7</v>
      </c>
      <c r="F204" s="260">
        <v>61.35</v>
      </c>
      <c r="G204" s="260">
        <v>59.550000000000004</v>
      </c>
      <c r="H204" s="260">
        <v>67.849999999999994</v>
      </c>
      <c r="I204" s="260">
        <v>69.650000000000006</v>
      </c>
      <c r="J204" s="260">
        <v>72</v>
      </c>
      <c r="K204" s="259">
        <v>67.3</v>
      </c>
      <c r="L204" s="259">
        <v>63.15</v>
      </c>
      <c r="M204" s="259">
        <v>311.93344999999999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1680.4</v>
      </c>
      <c r="D205" s="260">
        <v>1684.1166666666668</v>
      </c>
      <c r="E205" s="260">
        <v>1667.2833333333335</v>
      </c>
      <c r="F205" s="260">
        <v>1654.1666666666667</v>
      </c>
      <c r="G205" s="260">
        <v>1637.3333333333335</v>
      </c>
      <c r="H205" s="260">
        <v>1697.2333333333336</v>
      </c>
      <c r="I205" s="260">
        <v>1714.0666666666666</v>
      </c>
      <c r="J205" s="260">
        <v>1727.1833333333336</v>
      </c>
      <c r="K205" s="259">
        <v>1700.95</v>
      </c>
      <c r="L205" s="259">
        <v>1671</v>
      </c>
      <c r="M205" s="259">
        <v>1.17994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888.7</v>
      </c>
      <c r="D206" s="260">
        <v>894.19999999999993</v>
      </c>
      <c r="E206" s="260">
        <v>874.59999999999991</v>
      </c>
      <c r="F206" s="260">
        <v>860.5</v>
      </c>
      <c r="G206" s="260">
        <v>840.9</v>
      </c>
      <c r="H206" s="260">
        <v>908.29999999999984</v>
      </c>
      <c r="I206" s="260">
        <v>927.9</v>
      </c>
      <c r="J206" s="260">
        <v>941.99999999999977</v>
      </c>
      <c r="K206" s="259">
        <v>913.8</v>
      </c>
      <c r="L206" s="259">
        <v>880.1</v>
      </c>
      <c r="M206" s="259">
        <v>17.92803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1131.5999999999999</v>
      </c>
      <c r="D207" s="260">
        <v>1127.5333333333333</v>
      </c>
      <c r="E207" s="260">
        <v>1107.0666666666666</v>
      </c>
      <c r="F207" s="260">
        <v>1082.5333333333333</v>
      </c>
      <c r="G207" s="260">
        <v>1062.0666666666666</v>
      </c>
      <c r="H207" s="260">
        <v>1152.0666666666666</v>
      </c>
      <c r="I207" s="260">
        <v>1172.5333333333333</v>
      </c>
      <c r="J207" s="260">
        <v>1197.0666666666666</v>
      </c>
      <c r="K207" s="259">
        <v>1148</v>
      </c>
      <c r="L207" s="259">
        <v>1103</v>
      </c>
      <c r="M207" s="259">
        <v>24.585920000000002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311.95</v>
      </c>
      <c r="D208" s="260">
        <v>314.06666666666666</v>
      </c>
      <c r="E208" s="260">
        <v>307.48333333333335</v>
      </c>
      <c r="F208" s="260">
        <v>303.01666666666671</v>
      </c>
      <c r="G208" s="260">
        <v>296.43333333333339</v>
      </c>
      <c r="H208" s="260">
        <v>318.5333333333333</v>
      </c>
      <c r="I208" s="260">
        <v>325.11666666666667</v>
      </c>
      <c r="J208" s="260">
        <v>329.58333333333326</v>
      </c>
      <c r="K208" s="259">
        <v>320.64999999999998</v>
      </c>
      <c r="L208" s="259">
        <v>309.60000000000002</v>
      </c>
      <c r="M208" s="259">
        <v>97.487480000000005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8.4</v>
      </c>
      <c r="D209" s="260">
        <v>8.4166666666666679</v>
      </c>
      <c r="E209" s="260">
        <v>8.283333333333335</v>
      </c>
      <c r="F209" s="260">
        <v>8.1666666666666679</v>
      </c>
      <c r="G209" s="260">
        <v>8.033333333333335</v>
      </c>
      <c r="H209" s="260">
        <v>8.533333333333335</v>
      </c>
      <c r="I209" s="260">
        <v>8.6666666666666679</v>
      </c>
      <c r="J209" s="260">
        <v>8.783333333333335</v>
      </c>
      <c r="K209" s="259">
        <v>8.5500000000000007</v>
      </c>
      <c r="L209" s="259">
        <v>8.3000000000000007</v>
      </c>
      <c r="M209" s="259">
        <v>649.96046000000001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817.2</v>
      </c>
      <c r="D210" s="260">
        <v>817.11666666666679</v>
      </c>
      <c r="E210" s="260">
        <v>811.78333333333353</v>
      </c>
      <c r="F210" s="260">
        <v>806.36666666666679</v>
      </c>
      <c r="G210" s="260">
        <v>801.03333333333353</v>
      </c>
      <c r="H210" s="260">
        <v>822.53333333333353</v>
      </c>
      <c r="I210" s="260">
        <v>827.86666666666679</v>
      </c>
      <c r="J210" s="260">
        <v>833.28333333333353</v>
      </c>
      <c r="K210" s="259">
        <v>822.45</v>
      </c>
      <c r="L210" s="259">
        <v>811.7</v>
      </c>
      <c r="M210" s="259">
        <v>8.1561800000000009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1522.35</v>
      </c>
      <c r="D211" s="260">
        <v>1522.95</v>
      </c>
      <c r="E211" s="260">
        <v>1512.5</v>
      </c>
      <c r="F211" s="260">
        <v>1502.6499999999999</v>
      </c>
      <c r="G211" s="260">
        <v>1492.1999999999998</v>
      </c>
      <c r="H211" s="260">
        <v>1532.8000000000002</v>
      </c>
      <c r="I211" s="260">
        <v>1543.2500000000005</v>
      </c>
      <c r="J211" s="260">
        <v>1553.1000000000004</v>
      </c>
      <c r="K211" s="259">
        <v>1533.4</v>
      </c>
      <c r="L211" s="259">
        <v>1513.1</v>
      </c>
      <c r="M211" s="259">
        <v>0.42643999999999999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398.25</v>
      </c>
      <c r="D212" s="260">
        <v>398.7166666666667</v>
      </c>
      <c r="E212" s="260">
        <v>395.73333333333341</v>
      </c>
      <c r="F212" s="260">
        <v>393.2166666666667</v>
      </c>
      <c r="G212" s="260">
        <v>390.23333333333341</v>
      </c>
      <c r="H212" s="260">
        <v>401.23333333333341</v>
      </c>
      <c r="I212" s="260">
        <v>404.21666666666675</v>
      </c>
      <c r="J212" s="260">
        <v>406.73333333333341</v>
      </c>
      <c r="K212" s="259">
        <v>401.7</v>
      </c>
      <c r="L212" s="259">
        <v>396.2</v>
      </c>
      <c r="M212" s="259">
        <v>55.19764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17.05</v>
      </c>
      <c r="D213" s="260">
        <v>17.100000000000001</v>
      </c>
      <c r="E213" s="260">
        <v>16.850000000000001</v>
      </c>
      <c r="F213" s="260">
        <v>16.649999999999999</v>
      </c>
      <c r="G213" s="260">
        <v>16.399999999999999</v>
      </c>
      <c r="H213" s="260">
        <v>17.300000000000004</v>
      </c>
      <c r="I213" s="260">
        <v>17.550000000000004</v>
      </c>
      <c r="J213" s="260">
        <v>17.750000000000007</v>
      </c>
      <c r="K213" s="259">
        <v>17.350000000000001</v>
      </c>
      <c r="L213" s="259">
        <v>16.899999999999999</v>
      </c>
      <c r="M213" s="259">
        <v>1065.22657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254.75</v>
      </c>
      <c r="D214" s="260">
        <v>256.66666666666669</v>
      </c>
      <c r="E214" s="260">
        <v>252.08333333333337</v>
      </c>
      <c r="F214" s="260">
        <v>249.41666666666669</v>
      </c>
      <c r="G214" s="260">
        <v>244.83333333333337</v>
      </c>
      <c r="H214" s="260">
        <v>259.33333333333337</v>
      </c>
      <c r="I214" s="260">
        <v>263.91666666666674</v>
      </c>
      <c r="J214" s="260">
        <v>266.58333333333337</v>
      </c>
      <c r="K214" s="259">
        <v>261.25</v>
      </c>
      <c r="L214" s="259">
        <v>254</v>
      </c>
      <c r="M214" s="259">
        <v>65.336380000000005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68.7</v>
      </c>
      <c r="D215" s="260">
        <v>68.966666666666654</v>
      </c>
      <c r="E215" s="260">
        <v>67.433333333333309</v>
      </c>
      <c r="F215" s="260">
        <v>66.166666666666657</v>
      </c>
      <c r="G215" s="260">
        <v>64.633333333333312</v>
      </c>
      <c r="H215" s="260">
        <v>70.233333333333306</v>
      </c>
      <c r="I215" s="260">
        <v>71.766666666666637</v>
      </c>
      <c r="J215" s="260">
        <v>73.033333333333303</v>
      </c>
      <c r="K215" s="259">
        <v>70.5</v>
      </c>
      <c r="L215" s="259">
        <v>67.7</v>
      </c>
      <c r="M215" s="259">
        <v>754.25522999999998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415.05</v>
      </c>
      <c r="D216" s="260">
        <v>415.83333333333331</v>
      </c>
      <c r="E216" s="260">
        <v>412.21666666666664</v>
      </c>
      <c r="F216" s="260">
        <v>409.38333333333333</v>
      </c>
      <c r="G216" s="260">
        <v>405.76666666666665</v>
      </c>
      <c r="H216" s="260">
        <v>418.66666666666663</v>
      </c>
      <c r="I216" s="260">
        <v>422.2833333333333</v>
      </c>
      <c r="J216" s="260">
        <v>425.11666666666662</v>
      </c>
      <c r="K216" s="259">
        <v>419.45</v>
      </c>
      <c r="L216" s="259">
        <v>413</v>
      </c>
      <c r="M216" s="259">
        <v>5.8696799999999998</v>
      </c>
      <c r="N216" s="1"/>
      <c r="O216" s="1"/>
    </row>
    <row r="217" spans="1:15" ht="12.75" customHeight="1">
      <c r="A217" s="319"/>
      <c r="B217" s="320"/>
      <c r="C217" s="321"/>
      <c r="D217" s="321"/>
      <c r="E217" s="321"/>
      <c r="F217" s="321"/>
      <c r="G217" s="321"/>
      <c r="H217" s="321"/>
      <c r="I217" s="321"/>
      <c r="J217" s="321"/>
      <c r="K217" s="321"/>
      <c r="L217" s="321"/>
      <c r="M217" s="32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E26" sqref="E2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6"/>
      <c r="B1" s="407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44882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9" t="s">
        <v>16</v>
      </c>
      <c r="B9" s="401" t="s">
        <v>18</v>
      </c>
      <c r="C9" s="405" t="s">
        <v>20</v>
      </c>
      <c r="D9" s="405" t="s">
        <v>21</v>
      </c>
      <c r="E9" s="396" t="s">
        <v>22</v>
      </c>
      <c r="F9" s="397"/>
      <c r="G9" s="398"/>
      <c r="H9" s="396" t="s">
        <v>23</v>
      </c>
      <c r="I9" s="397"/>
      <c r="J9" s="398"/>
      <c r="K9" s="23"/>
      <c r="L9" s="24"/>
      <c r="M9" s="50"/>
      <c r="N9" s="1"/>
      <c r="O9" s="1"/>
    </row>
    <row r="10" spans="1:15" ht="42.75" customHeight="1">
      <c r="A10" s="403"/>
      <c r="B10" s="404"/>
      <c r="C10" s="404"/>
      <c r="D10" s="40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24014.6</v>
      </c>
      <c r="D11" s="260">
        <v>24036.3</v>
      </c>
      <c r="E11" s="260">
        <v>23834.399999999998</v>
      </c>
      <c r="F11" s="260">
        <v>23654.199999999997</v>
      </c>
      <c r="G11" s="260">
        <v>23452.299999999996</v>
      </c>
      <c r="H11" s="260">
        <v>24216.5</v>
      </c>
      <c r="I11" s="260">
        <v>24418.400000000001</v>
      </c>
      <c r="J11" s="260">
        <v>24598.600000000002</v>
      </c>
      <c r="K11" s="259">
        <v>24238.2</v>
      </c>
      <c r="L11" s="259">
        <v>23856.1</v>
      </c>
      <c r="M11" s="259">
        <v>3.5139999999999998E-2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3035.65</v>
      </c>
      <c r="D12" s="260">
        <v>3045.8833333333332</v>
      </c>
      <c r="E12" s="260">
        <v>3001.7666666666664</v>
      </c>
      <c r="F12" s="260">
        <v>2967.8833333333332</v>
      </c>
      <c r="G12" s="260">
        <v>2923.7666666666664</v>
      </c>
      <c r="H12" s="260">
        <v>3079.7666666666664</v>
      </c>
      <c r="I12" s="260">
        <v>3123.8833333333332</v>
      </c>
      <c r="J12" s="260">
        <v>3157.7666666666664</v>
      </c>
      <c r="K12" s="259">
        <v>3090</v>
      </c>
      <c r="L12" s="259">
        <v>3012</v>
      </c>
      <c r="M12" s="259">
        <v>4.6806799999999997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2465.6</v>
      </c>
      <c r="D13" s="260">
        <v>2472.9666666666667</v>
      </c>
      <c r="E13" s="260">
        <v>2434.6833333333334</v>
      </c>
      <c r="F13" s="260">
        <v>2403.7666666666669</v>
      </c>
      <c r="G13" s="260">
        <v>2365.4833333333336</v>
      </c>
      <c r="H13" s="260">
        <v>2503.8833333333332</v>
      </c>
      <c r="I13" s="260">
        <v>2542.166666666667</v>
      </c>
      <c r="J13" s="260">
        <v>2573.083333333333</v>
      </c>
      <c r="K13" s="259">
        <v>2511.25</v>
      </c>
      <c r="L13" s="259">
        <v>2442.0500000000002</v>
      </c>
      <c r="M13" s="259">
        <v>6.9347000000000003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2604.1999999999998</v>
      </c>
      <c r="D14" s="260">
        <v>2620.0833333333335</v>
      </c>
      <c r="E14" s="260">
        <v>2563.1166666666668</v>
      </c>
      <c r="F14" s="260">
        <v>2522.0333333333333</v>
      </c>
      <c r="G14" s="260">
        <v>2465.0666666666666</v>
      </c>
      <c r="H14" s="260">
        <v>2661.166666666667</v>
      </c>
      <c r="I14" s="260">
        <v>2718.1333333333332</v>
      </c>
      <c r="J14" s="260">
        <v>2759.2166666666672</v>
      </c>
      <c r="K14" s="259">
        <v>2677.05</v>
      </c>
      <c r="L14" s="259">
        <v>2579</v>
      </c>
      <c r="M14" s="259">
        <v>0.59228000000000003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1088.6500000000001</v>
      </c>
      <c r="D15" s="260">
        <v>1082.8500000000001</v>
      </c>
      <c r="E15" s="260">
        <v>1073.7000000000003</v>
      </c>
      <c r="F15" s="260">
        <v>1058.7500000000002</v>
      </c>
      <c r="G15" s="260">
        <v>1049.6000000000004</v>
      </c>
      <c r="H15" s="260">
        <v>1097.8000000000002</v>
      </c>
      <c r="I15" s="260">
        <v>1106.9500000000003</v>
      </c>
      <c r="J15" s="260">
        <v>1121.9000000000001</v>
      </c>
      <c r="K15" s="259">
        <v>1092</v>
      </c>
      <c r="L15" s="259">
        <v>1067.9000000000001</v>
      </c>
      <c r="M15" s="259">
        <v>3.9143699999999999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624.79999999999995</v>
      </c>
      <c r="D16" s="260">
        <v>626.56666666666661</v>
      </c>
      <c r="E16" s="260">
        <v>620.23333333333323</v>
      </c>
      <c r="F16" s="260">
        <v>615.66666666666663</v>
      </c>
      <c r="G16" s="260">
        <v>609.33333333333326</v>
      </c>
      <c r="H16" s="260">
        <v>631.13333333333321</v>
      </c>
      <c r="I16" s="260">
        <v>637.4666666666667</v>
      </c>
      <c r="J16" s="260">
        <v>642.03333333333319</v>
      </c>
      <c r="K16" s="259">
        <v>632.9</v>
      </c>
      <c r="L16" s="259">
        <v>622</v>
      </c>
      <c r="M16" s="259">
        <v>17.912800000000001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457.55</v>
      </c>
      <c r="D17" s="260">
        <v>460.83333333333331</v>
      </c>
      <c r="E17" s="260">
        <v>451.86666666666662</v>
      </c>
      <c r="F17" s="260">
        <v>446.18333333333328</v>
      </c>
      <c r="G17" s="260">
        <v>437.21666666666658</v>
      </c>
      <c r="H17" s="260">
        <v>466.51666666666665</v>
      </c>
      <c r="I17" s="260">
        <v>475.48333333333335</v>
      </c>
      <c r="J17" s="260">
        <v>481.16666666666669</v>
      </c>
      <c r="K17" s="259">
        <v>469.8</v>
      </c>
      <c r="L17" s="259">
        <v>455.15</v>
      </c>
      <c r="M17" s="259">
        <v>0.63656000000000001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2022.95</v>
      </c>
      <c r="D18" s="260">
        <v>2035.4333333333334</v>
      </c>
      <c r="E18" s="260">
        <v>1992.5166666666669</v>
      </c>
      <c r="F18" s="260">
        <v>1962.0833333333335</v>
      </c>
      <c r="G18" s="260">
        <v>1919.166666666667</v>
      </c>
      <c r="H18" s="260">
        <v>2065.8666666666668</v>
      </c>
      <c r="I18" s="260">
        <v>2108.7833333333328</v>
      </c>
      <c r="J18" s="260">
        <v>2139.2166666666667</v>
      </c>
      <c r="K18" s="259">
        <v>2078.35</v>
      </c>
      <c r="L18" s="259">
        <v>2005</v>
      </c>
      <c r="M18" s="259">
        <v>1.52268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19532.25</v>
      </c>
      <c r="D19" s="260">
        <v>19615.716666666667</v>
      </c>
      <c r="E19" s="260">
        <v>19366.533333333333</v>
      </c>
      <c r="F19" s="260">
        <v>19200.816666666666</v>
      </c>
      <c r="G19" s="260">
        <v>18951.633333333331</v>
      </c>
      <c r="H19" s="260">
        <v>19781.433333333334</v>
      </c>
      <c r="I19" s="260">
        <v>20030.616666666669</v>
      </c>
      <c r="J19" s="260">
        <v>20196.333333333336</v>
      </c>
      <c r="K19" s="259">
        <v>19864.900000000001</v>
      </c>
      <c r="L19" s="259">
        <v>19450</v>
      </c>
      <c r="M19" s="259">
        <v>9.6710000000000004E-2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3956.6</v>
      </c>
      <c r="D20" s="260">
        <v>3972.0500000000006</v>
      </c>
      <c r="E20" s="260">
        <v>3848.1000000000013</v>
      </c>
      <c r="F20" s="260">
        <v>3739.6000000000008</v>
      </c>
      <c r="G20" s="260">
        <v>3615.6500000000015</v>
      </c>
      <c r="H20" s="260">
        <v>4080.5500000000011</v>
      </c>
      <c r="I20" s="260">
        <v>4204.5000000000009</v>
      </c>
      <c r="J20" s="260">
        <v>4313.0000000000009</v>
      </c>
      <c r="K20" s="259">
        <v>4096</v>
      </c>
      <c r="L20" s="259">
        <v>3863.55</v>
      </c>
      <c r="M20" s="259">
        <v>30.598410000000001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2110.15</v>
      </c>
      <c r="D21" s="260">
        <v>2132.4</v>
      </c>
      <c r="E21" s="260">
        <v>2067.8000000000002</v>
      </c>
      <c r="F21" s="260">
        <v>2025.4500000000003</v>
      </c>
      <c r="G21" s="260">
        <v>1960.8500000000004</v>
      </c>
      <c r="H21" s="260">
        <v>2174.75</v>
      </c>
      <c r="I21" s="260">
        <v>2239.3499999999995</v>
      </c>
      <c r="J21" s="260">
        <v>2281.6999999999998</v>
      </c>
      <c r="K21" s="259">
        <v>2197</v>
      </c>
      <c r="L21" s="259">
        <v>2090.0500000000002</v>
      </c>
      <c r="M21" s="259">
        <v>9.8354199999999992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887.35</v>
      </c>
      <c r="D22" s="260">
        <v>892.58333333333337</v>
      </c>
      <c r="E22" s="260">
        <v>869.16666666666674</v>
      </c>
      <c r="F22" s="260">
        <v>850.98333333333335</v>
      </c>
      <c r="G22" s="260">
        <v>827.56666666666672</v>
      </c>
      <c r="H22" s="260">
        <v>910.76666666666677</v>
      </c>
      <c r="I22" s="260">
        <v>934.18333333333351</v>
      </c>
      <c r="J22" s="260">
        <v>952.36666666666679</v>
      </c>
      <c r="K22" s="259">
        <v>916</v>
      </c>
      <c r="L22" s="259">
        <v>874.4</v>
      </c>
      <c r="M22" s="259">
        <v>115.04801999999999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3809.65</v>
      </c>
      <c r="D23" s="260">
        <v>3813.8833333333332</v>
      </c>
      <c r="E23" s="260">
        <v>3747.7666666666664</v>
      </c>
      <c r="F23" s="260">
        <v>3685.8833333333332</v>
      </c>
      <c r="G23" s="260">
        <v>3619.7666666666664</v>
      </c>
      <c r="H23" s="260">
        <v>3875.7666666666664</v>
      </c>
      <c r="I23" s="260">
        <v>3941.8833333333332</v>
      </c>
      <c r="J23" s="260">
        <v>4003.7666666666664</v>
      </c>
      <c r="K23" s="259">
        <v>3880</v>
      </c>
      <c r="L23" s="259">
        <v>3752</v>
      </c>
      <c r="M23" s="259">
        <v>3.1661000000000001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3271.15</v>
      </c>
      <c r="D24" s="260">
        <v>3269.0666666666671</v>
      </c>
      <c r="E24" s="260">
        <v>3243.1333333333341</v>
      </c>
      <c r="F24" s="260">
        <v>3215.1166666666672</v>
      </c>
      <c r="G24" s="260">
        <v>3189.1833333333343</v>
      </c>
      <c r="H24" s="260">
        <v>3297.0833333333339</v>
      </c>
      <c r="I24" s="260">
        <v>3323.0166666666673</v>
      </c>
      <c r="J24" s="260">
        <v>3351.0333333333338</v>
      </c>
      <c r="K24" s="259">
        <v>3295</v>
      </c>
      <c r="L24" s="259">
        <v>3241.05</v>
      </c>
      <c r="M24" s="259">
        <v>9.6981699999999993</v>
      </c>
      <c r="N24" s="1"/>
      <c r="O24" s="1"/>
    </row>
    <row r="25" spans="1:15" ht="12.75" customHeight="1">
      <c r="A25" s="30">
        <v>15</v>
      </c>
      <c r="B25" s="269" t="s">
        <v>865</v>
      </c>
      <c r="C25" s="259">
        <v>653.1</v>
      </c>
      <c r="D25" s="260">
        <v>658.98333333333335</v>
      </c>
      <c r="E25" s="260">
        <v>645.11666666666667</v>
      </c>
      <c r="F25" s="260">
        <v>637.13333333333333</v>
      </c>
      <c r="G25" s="260">
        <v>623.26666666666665</v>
      </c>
      <c r="H25" s="260">
        <v>666.9666666666667</v>
      </c>
      <c r="I25" s="260">
        <v>680.83333333333348</v>
      </c>
      <c r="J25" s="260">
        <v>688.81666666666672</v>
      </c>
      <c r="K25" s="259">
        <v>672.85</v>
      </c>
      <c r="L25" s="259">
        <v>651</v>
      </c>
      <c r="M25" s="259">
        <v>18.122209999999999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125.7</v>
      </c>
      <c r="D26" s="260">
        <v>126.30000000000001</v>
      </c>
      <c r="E26" s="260">
        <v>123.70000000000002</v>
      </c>
      <c r="F26" s="260">
        <v>121.7</v>
      </c>
      <c r="G26" s="260">
        <v>119.10000000000001</v>
      </c>
      <c r="H26" s="260">
        <v>128.30000000000001</v>
      </c>
      <c r="I26" s="260">
        <v>130.90000000000003</v>
      </c>
      <c r="J26" s="260">
        <v>132.90000000000003</v>
      </c>
      <c r="K26" s="259">
        <v>128.9</v>
      </c>
      <c r="L26" s="259">
        <v>124.3</v>
      </c>
      <c r="M26" s="259">
        <v>26.55707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316.14999999999998</v>
      </c>
      <c r="D27" s="260">
        <v>315.34999999999997</v>
      </c>
      <c r="E27" s="260">
        <v>310.79999999999995</v>
      </c>
      <c r="F27" s="260">
        <v>305.45</v>
      </c>
      <c r="G27" s="260">
        <v>300.89999999999998</v>
      </c>
      <c r="H27" s="260">
        <v>320.69999999999993</v>
      </c>
      <c r="I27" s="260">
        <v>325.25</v>
      </c>
      <c r="J27" s="260">
        <v>330.59999999999991</v>
      </c>
      <c r="K27" s="259">
        <v>319.89999999999998</v>
      </c>
      <c r="L27" s="259">
        <v>310</v>
      </c>
      <c r="M27" s="259">
        <v>26.508649999999999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430.3</v>
      </c>
      <c r="D28" s="260">
        <v>429.61666666666662</v>
      </c>
      <c r="E28" s="260">
        <v>426.73333333333323</v>
      </c>
      <c r="F28" s="260">
        <v>423.16666666666663</v>
      </c>
      <c r="G28" s="260">
        <v>420.28333333333325</v>
      </c>
      <c r="H28" s="260">
        <v>433.18333333333322</v>
      </c>
      <c r="I28" s="260">
        <v>436.06666666666655</v>
      </c>
      <c r="J28" s="260">
        <v>439.63333333333321</v>
      </c>
      <c r="K28" s="259">
        <v>432.5</v>
      </c>
      <c r="L28" s="259">
        <v>426.05</v>
      </c>
      <c r="M28" s="259">
        <v>0.34298000000000001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320.75</v>
      </c>
      <c r="D29" s="260">
        <v>322.61666666666667</v>
      </c>
      <c r="E29" s="260">
        <v>316.73333333333335</v>
      </c>
      <c r="F29" s="260">
        <v>312.7166666666667</v>
      </c>
      <c r="G29" s="260">
        <v>306.83333333333337</v>
      </c>
      <c r="H29" s="260">
        <v>326.63333333333333</v>
      </c>
      <c r="I29" s="260">
        <v>332.51666666666665</v>
      </c>
      <c r="J29" s="260">
        <v>336.5333333333333</v>
      </c>
      <c r="K29" s="259">
        <v>328.5</v>
      </c>
      <c r="L29" s="259">
        <v>318.60000000000002</v>
      </c>
      <c r="M29" s="259">
        <v>5.8494700000000002</v>
      </c>
      <c r="N29" s="1"/>
      <c r="O29" s="1"/>
    </row>
    <row r="30" spans="1:15" ht="12.75" customHeight="1">
      <c r="A30" s="30">
        <v>20</v>
      </c>
      <c r="B30" s="269" t="s">
        <v>870</v>
      </c>
      <c r="C30" s="259">
        <v>939.25</v>
      </c>
      <c r="D30" s="260">
        <v>935.44999999999993</v>
      </c>
      <c r="E30" s="260">
        <v>923.79999999999984</v>
      </c>
      <c r="F30" s="260">
        <v>908.34999999999991</v>
      </c>
      <c r="G30" s="260">
        <v>896.69999999999982</v>
      </c>
      <c r="H30" s="260">
        <v>950.89999999999986</v>
      </c>
      <c r="I30" s="260">
        <v>962.55</v>
      </c>
      <c r="J30" s="260">
        <v>977.99999999999989</v>
      </c>
      <c r="K30" s="259">
        <v>947.1</v>
      </c>
      <c r="L30" s="259">
        <v>920</v>
      </c>
      <c r="M30" s="259">
        <v>0.83552000000000004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1260.3499999999999</v>
      </c>
      <c r="D31" s="260">
        <v>1256.4166666666667</v>
      </c>
      <c r="E31" s="260">
        <v>1236.8333333333335</v>
      </c>
      <c r="F31" s="260">
        <v>1213.3166666666668</v>
      </c>
      <c r="G31" s="260">
        <v>1193.7333333333336</v>
      </c>
      <c r="H31" s="260">
        <v>1279.9333333333334</v>
      </c>
      <c r="I31" s="260">
        <v>1299.5166666666669</v>
      </c>
      <c r="J31" s="260">
        <v>1323.0333333333333</v>
      </c>
      <c r="K31" s="259">
        <v>1276</v>
      </c>
      <c r="L31" s="259">
        <v>1232.9000000000001</v>
      </c>
      <c r="M31" s="259">
        <v>2.6632699999999998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1299.05</v>
      </c>
      <c r="D32" s="260">
        <v>1288.1333333333334</v>
      </c>
      <c r="E32" s="260">
        <v>1269.5666666666668</v>
      </c>
      <c r="F32" s="260">
        <v>1240.0833333333335</v>
      </c>
      <c r="G32" s="260">
        <v>1221.5166666666669</v>
      </c>
      <c r="H32" s="260">
        <v>1317.6166666666668</v>
      </c>
      <c r="I32" s="260">
        <v>1336.1833333333334</v>
      </c>
      <c r="J32" s="260">
        <v>1365.6666666666667</v>
      </c>
      <c r="K32" s="259">
        <v>1306.7</v>
      </c>
      <c r="L32" s="259">
        <v>1258.6500000000001</v>
      </c>
      <c r="M32" s="259">
        <v>0.52988000000000002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635.70000000000005</v>
      </c>
      <c r="D33" s="260">
        <v>638.44999999999993</v>
      </c>
      <c r="E33" s="260">
        <v>627.34999999999991</v>
      </c>
      <c r="F33" s="260">
        <v>619</v>
      </c>
      <c r="G33" s="260">
        <v>607.9</v>
      </c>
      <c r="H33" s="260">
        <v>646.79999999999984</v>
      </c>
      <c r="I33" s="260">
        <v>657.9</v>
      </c>
      <c r="J33" s="260">
        <v>666.24999999999977</v>
      </c>
      <c r="K33" s="259">
        <v>649.54999999999995</v>
      </c>
      <c r="L33" s="259">
        <v>630.1</v>
      </c>
      <c r="M33" s="259">
        <v>0.59260999999999997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3104.1</v>
      </c>
      <c r="D34" s="260">
        <v>3121.3166666666671</v>
      </c>
      <c r="E34" s="260">
        <v>3077.8833333333341</v>
      </c>
      <c r="F34" s="260">
        <v>3051.666666666667</v>
      </c>
      <c r="G34" s="260">
        <v>3008.233333333334</v>
      </c>
      <c r="H34" s="260">
        <v>3147.5333333333342</v>
      </c>
      <c r="I34" s="260">
        <v>3190.9666666666676</v>
      </c>
      <c r="J34" s="260">
        <v>3217.1833333333343</v>
      </c>
      <c r="K34" s="259">
        <v>3164.75</v>
      </c>
      <c r="L34" s="259">
        <v>3095.1</v>
      </c>
      <c r="M34" s="259">
        <v>0.34542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2825.1</v>
      </c>
      <c r="D35" s="260">
        <v>2828.5</v>
      </c>
      <c r="E35" s="260">
        <v>2796.6</v>
      </c>
      <c r="F35" s="260">
        <v>2768.1</v>
      </c>
      <c r="G35" s="260">
        <v>2736.2</v>
      </c>
      <c r="H35" s="260">
        <v>2857</v>
      </c>
      <c r="I35" s="260">
        <v>2888.8999999999996</v>
      </c>
      <c r="J35" s="260">
        <v>2917.4</v>
      </c>
      <c r="K35" s="259">
        <v>2860.4</v>
      </c>
      <c r="L35" s="259">
        <v>2800</v>
      </c>
      <c r="M35" s="259">
        <v>0.19048999999999999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476.35</v>
      </c>
      <c r="D36" s="260">
        <v>471.88333333333338</v>
      </c>
      <c r="E36" s="260">
        <v>465.26666666666677</v>
      </c>
      <c r="F36" s="260">
        <v>454.18333333333339</v>
      </c>
      <c r="G36" s="260">
        <v>447.56666666666678</v>
      </c>
      <c r="H36" s="260">
        <v>482.96666666666675</v>
      </c>
      <c r="I36" s="260">
        <v>489.58333333333343</v>
      </c>
      <c r="J36" s="260">
        <v>500.66666666666674</v>
      </c>
      <c r="K36" s="259">
        <v>478.5</v>
      </c>
      <c r="L36" s="259">
        <v>460.8</v>
      </c>
      <c r="M36" s="259">
        <v>13.3467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15.75</v>
      </c>
      <c r="D37" s="260">
        <v>15.816666666666668</v>
      </c>
      <c r="E37" s="260">
        <v>15.633333333333336</v>
      </c>
      <c r="F37" s="260">
        <v>15.516666666666667</v>
      </c>
      <c r="G37" s="260">
        <v>15.333333333333336</v>
      </c>
      <c r="H37" s="260">
        <v>15.933333333333337</v>
      </c>
      <c r="I37" s="260">
        <v>16.116666666666671</v>
      </c>
      <c r="J37" s="260">
        <v>16.233333333333338</v>
      </c>
      <c r="K37" s="259">
        <v>16</v>
      </c>
      <c r="L37" s="259">
        <v>15.7</v>
      </c>
      <c r="M37" s="259">
        <v>9.7094299999999993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637.25</v>
      </c>
      <c r="D38" s="260">
        <v>634.68333333333339</v>
      </c>
      <c r="E38" s="260">
        <v>626.16666666666674</v>
      </c>
      <c r="F38" s="260">
        <v>615.08333333333337</v>
      </c>
      <c r="G38" s="260">
        <v>606.56666666666672</v>
      </c>
      <c r="H38" s="260">
        <v>645.76666666666677</v>
      </c>
      <c r="I38" s="260">
        <v>654.28333333333342</v>
      </c>
      <c r="J38" s="260">
        <v>665.36666666666679</v>
      </c>
      <c r="K38" s="259">
        <v>643.20000000000005</v>
      </c>
      <c r="L38" s="259">
        <v>623.6</v>
      </c>
      <c r="M38" s="259">
        <v>25.878830000000001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2008.3</v>
      </c>
      <c r="D39" s="260">
        <v>2021.5166666666667</v>
      </c>
      <c r="E39" s="260">
        <v>1987.7833333333333</v>
      </c>
      <c r="F39" s="260">
        <v>1967.2666666666667</v>
      </c>
      <c r="G39" s="260">
        <v>1933.5333333333333</v>
      </c>
      <c r="H39" s="260">
        <v>2042.0333333333333</v>
      </c>
      <c r="I39" s="260">
        <v>2075.7666666666664</v>
      </c>
      <c r="J39" s="260">
        <v>2096.2833333333333</v>
      </c>
      <c r="K39" s="259">
        <v>2055.25</v>
      </c>
      <c r="L39" s="259">
        <v>2001</v>
      </c>
      <c r="M39" s="259">
        <v>0.28852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577.20000000000005</v>
      </c>
      <c r="D40" s="260">
        <v>579.63333333333333</v>
      </c>
      <c r="E40" s="260">
        <v>565.76666666666665</v>
      </c>
      <c r="F40" s="260">
        <v>554.33333333333337</v>
      </c>
      <c r="G40" s="260">
        <v>540.4666666666667</v>
      </c>
      <c r="H40" s="260">
        <v>591.06666666666661</v>
      </c>
      <c r="I40" s="260">
        <v>604.93333333333317</v>
      </c>
      <c r="J40" s="260">
        <v>616.36666666666656</v>
      </c>
      <c r="K40" s="259">
        <v>593.5</v>
      </c>
      <c r="L40" s="259">
        <v>568.20000000000005</v>
      </c>
      <c r="M40" s="259">
        <v>85.57056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1535.7</v>
      </c>
      <c r="D41" s="260">
        <v>1531.9333333333332</v>
      </c>
      <c r="E41" s="260">
        <v>1511.8666666666663</v>
      </c>
      <c r="F41" s="260">
        <v>1488.0333333333331</v>
      </c>
      <c r="G41" s="260">
        <v>1467.9666666666662</v>
      </c>
      <c r="H41" s="260">
        <v>1555.7666666666664</v>
      </c>
      <c r="I41" s="260">
        <v>1575.8333333333335</v>
      </c>
      <c r="J41" s="260">
        <v>1599.6666666666665</v>
      </c>
      <c r="K41" s="259">
        <v>1552</v>
      </c>
      <c r="L41" s="259">
        <v>1508.1</v>
      </c>
      <c r="M41" s="259">
        <v>3.0215200000000002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740.85</v>
      </c>
      <c r="D42" s="260">
        <v>741.08333333333337</v>
      </c>
      <c r="E42" s="260">
        <v>735.9666666666667</v>
      </c>
      <c r="F42" s="260">
        <v>731.08333333333337</v>
      </c>
      <c r="G42" s="260">
        <v>725.9666666666667</v>
      </c>
      <c r="H42" s="260">
        <v>745.9666666666667</v>
      </c>
      <c r="I42" s="260">
        <v>751.08333333333326</v>
      </c>
      <c r="J42" s="260">
        <v>755.9666666666667</v>
      </c>
      <c r="K42" s="259">
        <v>746.2</v>
      </c>
      <c r="L42" s="259">
        <v>736.2</v>
      </c>
      <c r="M42" s="259">
        <v>0.85938999999999999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4479.25</v>
      </c>
      <c r="D43" s="260">
        <v>4516.75</v>
      </c>
      <c r="E43" s="260">
        <v>4423.5</v>
      </c>
      <c r="F43" s="260">
        <v>4367.75</v>
      </c>
      <c r="G43" s="260">
        <v>4274.5</v>
      </c>
      <c r="H43" s="260">
        <v>4572.5</v>
      </c>
      <c r="I43" s="260">
        <v>4665.75</v>
      </c>
      <c r="J43" s="260">
        <v>4721.5</v>
      </c>
      <c r="K43" s="259">
        <v>4610</v>
      </c>
      <c r="L43" s="259">
        <v>4461</v>
      </c>
      <c r="M43" s="259">
        <v>4.9958499999999999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277.35000000000002</v>
      </c>
      <c r="D44" s="260">
        <v>284.59999999999997</v>
      </c>
      <c r="E44" s="260">
        <v>267.24999999999994</v>
      </c>
      <c r="F44" s="260">
        <v>257.14999999999998</v>
      </c>
      <c r="G44" s="260">
        <v>239.79999999999995</v>
      </c>
      <c r="H44" s="260">
        <v>294.69999999999993</v>
      </c>
      <c r="I44" s="260">
        <v>312.04999999999995</v>
      </c>
      <c r="J44" s="260">
        <v>322.14999999999992</v>
      </c>
      <c r="K44" s="259">
        <v>301.95</v>
      </c>
      <c r="L44" s="259">
        <v>274.5</v>
      </c>
      <c r="M44" s="259">
        <v>160.69595000000001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321.8</v>
      </c>
      <c r="D45" s="260">
        <v>321.38333333333333</v>
      </c>
      <c r="E45" s="260">
        <v>318.01666666666665</v>
      </c>
      <c r="F45" s="260">
        <v>314.23333333333335</v>
      </c>
      <c r="G45" s="260">
        <v>310.86666666666667</v>
      </c>
      <c r="H45" s="260">
        <v>325.16666666666663</v>
      </c>
      <c r="I45" s="260">
        <v>328.5333333333333</v>
      </c>
      <c r="J45" s="260">
        <v>332.31666666666661</v>
      </c>
      <c r="K45" s="259">
        <v>324.75</v>
      </c>
      <c r="L45" s="259">
        <v>317.60000000000002</v>
      </c>
      <c r="M45" s="259">
        <v>3.1559400000000002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614.9</v>
      </c>
      <c r="D46" s="260">
        <v>617.7166666666667</v>
      </c>
      <c r="E46" s="260">
        <v>605.18333333333339</v>
      </c>
      <c r="F46" s="260">
        <v>595.4666666666667</v>
      </c>
      <c r="G46" s="260">
        <v>582.93333333333339</v>
      </c>
      <c r="H46" s="260">
        <v>627.43333333333339</v>
      </c>
      <c r="I46" s="260">
        <v>639.9666666666667</v>
      </c>
      <c r="J46" s="260">
        <v>649.68333333333339</v>
      </c>
      <c r="K46" s="259">
        <v>630.25</v>
      </c>
      <c r="L46" s="259">
        <v>608</v>
      </c>
      <c r="M46" s="259">
        <v>1.24037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148</v>
      </c>
      <c r="D47" s="260">
        <v>148.56666666666666</v>
      </c>
      <c r="E47" s="260">
        <v>146.48333333333332</v>
      </c>
      <c r="F47" s="260">
        <v>144.96666666666667</v>
      </c>
      <c r="G47" s="260">
        <v>142.88333333333333</v>
      </c>
      <c r="H47" s="260">
        <v>150.08333333333331</v>
      </c>
      <c r="I47" s="260">
        <v>152.16666666666669</v>
      </c>
      <c r="J47" s="260">
        <v>153.68333333333331</v>
      </c>
      <c r="K47" s="259">
        <v>150.65</v>
      </c>
      <c r="L47" s="259">
        <v>147.05000000000001</v>
      </c>
      <c r="M47" s="259">
        <v>82.073980000000006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3083.05</v>
      </c>
      <c r="D48" s="260">
        <v>3075.6833333333329</v>
      </c>
      <c r="E48" s="260">
        <v>3058.3666666666659</v>
      </c>
      <c r="F48" s="260">
        <v>3033.6833333333329</v>
      </c>
      <c r="G48" s="260">
        <v>3016.3666666666659</v>
      </c>
      <c r="H48" s="260">
        <v>3100.3666666666659</v>
      </c>
      <c r="I48" s="260">
        <v>3117.6833333333325</v>
      </c>
      <c r="J48" s="260">
        <v>3142.3666666666659</v>
      </c>
      <c r="K48" s="259">
        <v>3093</v>
      </c>
      <c r="L48" s="259">
        <v>3051</v>
      </c>
      <c r="M48" s="259">
        <v>7.70953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228.4</v>
      </c>
      <c r="D49" s="260">
        <v>225.86666666666665</v>
      </c>
      <c r="E49" s="260">
        <v>221.73333333333329</v>
      </c>
      <c r="F49" s="260">
        <v>215.06666666666663</v>
      </c>
      <c r="G49" s="260">
        <v>210.93333333333328</v>
      </c>
      <c r="H49" s="260">
        <v>232.5333333333333</v>
      </c>
      <c r="I49" s="260">
        <v>236.66666666666669</v>
      </c>
      <c r="J49" s="260">
        <v>243.33333333333331</v>
      </c>
      <c r="K49" s="259">
        <v>230</v>
      </c>
      <c r="L49" s="259">
        <v>219.2</v>
      </c>
      <c r="M49" s="259">
        <v>13.449020000000001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3345.95</v>
      </c>
      <c r="D50" s="260">
        <v>3351.9666666666667</v>
      </c>
      <c r="E50" s="260">
        <v>3318.9833333333336</v>
      </c>
      <c r="F50" s="260">
        <v>3292.0166666666669</v>
      </c>
      <c r="G50" s="260">
        <v>3259.0333333333338</v>
      </c>
      <c r="H50" s="260">
        <v>3378.9333333333334</v>
      </c>
      <c r="I50" s="260">
        <v>3411.9166666666661</v>
      </c>
      <c r="J50" s="260">
        <v>3438.8833333333332</v>
      </c>
      <c r="K50" s="259">
        <v>3384.95</v>
      </c>
      <c r="L50" s="259">
        <v>3325</v>
      </c>
      <c r="M50" s="259">
        <v>3.8760000000000003E-2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1922.65</v>
      </c>
      <c r="D51" s="260">
        <v>1923.5666666666666</v>
      </c>
      <c r="E51" s="260">
        <v>1899.1333333333332</v>
      </c>
      <c r="F51" s="260">
        <v>1875.6166666666666</v>
      </c>
      <c r="G51" s="260">
        <v>1851.1833333333332</v>
      </c>
      <c r="H51" s="260">
        <v>1947.0833333333333</v>
      </c>
      <c r="I51" s="260">
        <v>1971.5166666666667</v>
      </c>
      <c r="J51" s="260">
        <v>1995.0333333333333</v>
      </c>
      <c r="K51" s="259">
        <v>1948</v>
      </c>
      <c r="L51" s="259">
        <v>1900.05</v>
      </c>
      <c r="M51" s="259">
        <v>6.7778400000000003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8143.45</v>
      </c>
      <c r="D52" s="260">
        <v>8205.1</v>
      </c>
      <c r="E52" s="260">
        <v>8062.35</v>
      </c>
      <c r="F52" s="260">
        <v>7981.25</v>
      </c>
      <c r="G52" s="260">
        <v>7838.5</v>
      </c>
      <c r="H52" s="260">
        <v>8286.2000000000007</v>
      </c>
      <c r="I52" s="260">
        <v>8428.9500000000007</v>
      </c>
      <c r="J52" s="260">
        <v>8510.0500000000011</v>
      </c>
      <c r="K52" s="259">
        <v>8347.85</v>
      </c>
      <c r="L52" s="259">
        <v>8124</v>
      </c>
      <c r="M52" s="259">
        <v>0.18090000000000001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477.9</v>
      </c>
      <c r="D53" s="260">
        <v>482.76666666666665</v>
      </c>
      <c r="E53" s="260">
        <v>470.83333333333331</v>
      </c>
      <c r="F53" s="260">
        <v>463.76666666666665</v>
      </c>
      <c r="G53" s="260">
        <v>451.83333333333331</v>
      </c>
      <c r="H53" s="260">
        <v>489.83333333333331</v>
      </c>
      <c r="I53" s="260">
        <v>501.76666666666671</v>
      </c>
      <c r="J53" s="260">
        <v>508.83333333333331</v>
      </c>
      <c r="K53" s="259">
        <v>494.7</v>
      </c>
      <c r="L53" s="259">
        <v>475.7</v>
      </c>
      <c r="M53" s="259">
        <v>27.114419999999999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424.45</v>
      </c>
      <c r="D54" s="260">
        <v>426.7</v>
      </c>
      <c r="E54" s="260">
        <v>420.75</v>
      </c>
      <c r="F54" s="260">
        <v>417.05</v>
      </c>
      <c r="G54" s="260">
        <v>411.1</v>
      </c>
      <c r="H54" s="260">
        <v>430.4</v>
      </c>
      <c r="I54" s="260">
        <v>436.34999999999991</v>
      </c>
      <c r="J54" s="260">
        <v>440.04999999999995</v>
      </c>
      <c r="K54" s="259">
        <v>432.65</v>
      </c>
      <c r="L54" s="259">
        <v>423</v>
      </c>
      <c r="M54" s="259">
        <v>2.36944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4011.7</v>
      </c>
      <c r="D55" s="260">
        <v>4024.9333333333329</v>
      </c>
      <c r="E55" s="260">
        <v>3989.9166666666661</v>
      </c>
      <c r="F55" s="260">
        <v>3968.1333333333332</v>
      </c>
      <c r="G55" s="260">
        <v>3933.1166666666663</v>
      </c>
      <c r="H55" s="260">
        <v>4046.7166666666658</v>
      </c>
      <c r="I55" s="260">
        <v>4081.7333333333331</v>
      </c>
      <c r="J55" s="260">
        <v>4103.5166666666655</v>
      </c>
      <c r="K55" s="259">
        <v>4059.95</v>
      </c>
      <c r="L55" s="259">
        <v>4003.15</v>
      </c>
      <c r="M55" s="259">
        <v>2.9047399999999999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855.4</v>
      </c>
      <c r="D56" s="260">
        <v>855.86666666666667</v>
      </c>
      <c r="E56" s="260">
        <v>850.13333333333333</v>
      </c>
      <c r="F56" s="260">
        <v>844.86666666666667</v>
      </c>
      <c r="G56" s="260">
        <v>839.13333333333333</v>
      </c>
      <c r="H56" s="260">
        <v>861.13333333333333</v>
      </c>
      <c r="I56" s="260">
        <v>866.86666666666667</v>
      </c>
      <c r="J56" s="260">
        <v>872.13333333333333</v>
      </c>
      <c r="K56" s="259">
        <v>861.6</v>
      </c>
      <c r="L56" s="259">
        <v>850.6</v>
      </c>
      <c r="M56" s="259">
        <v>65.218540000000004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2654.8</v>
      </c>
      <c r="D57" s="260">
        <v>2656.2000000000003</v>
      </c>
      <c r="E57" s="260">
        <v>2643.4000000000005</v>
      </c>
      <c r="F57" s="260">
        <v>2632.0000000000005</v>
      </c>
      <c r="G57" s="260">
        <v>2619.2000000000007</v>
      </c>
      <c r="H57" s="260">
        <v>2667.6000000000004</v>
      </c>
      <c r="I57" s="260">
        <v>2680.4000000000005</v>
      </c>
      <c r="J57" s="260">
        <v>2691.8</v>
      </c>
      <c r="K57" s="259">
        <v>2669</v>
      </c>
      <c r="L57" s="259">
        <v>2644.8</v>
      </c>
      <c r="M57" s="259">
        <v>7.646E-2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578.95000000000005</v>
      </c>
      <c r="D58" s="260">
        <v>580.01666666666677</v>
      </c>
      <c r="E58" s="260">
        <v>575.03333333333353</v>
      </c>
      <c r="F58" s="260">
        <v>571.11666666666679</v>
      </c>
      <c r="G58" s="260">
        <v>566.13333333333355</v>
      </c>
      <c r="H58" s="260">
        <v>583.93333333333351</v>
      </c>
      <c r="I58" s="260">
        <v>588.91666666666686</v>
      </c>
      <c r="J58" s="260">
        <v>592.83333333333348</v>
      </c>
      <c r="K58" s="259">
        <v>585</v>
      </c>
      <c r="L58" s="259">
        <v>576.1</v>
      </c>
      <c r="M58" s="259">
        <v>3.1359900000000001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3747.45</v>
      </c>
      <c r="D59" s="260">
        <v>3761.8666666666668</v>
      </c>
      <c r="E59" s="260">
        <v>3725.2333333333336</v>
      </c>
      <c r="F59" s="260">
        <v>3703.0166666666669</v>
      </c>
      <c r="G59" s="260">
        <v>3666.3833333333337</v>
      </c>
      <c r="H59" s="260">
        <v>3784.0833333333335</v>
      </c>
      <c r="I59" s="260">
        <v>3820.7166666666667</v>
      </c>
      <c r="J59" s="260">
        <v>3842.9333333333334</v>
      </c>
      <c r="K59" s="259">
        <v>3798.5</v>
      </c>
      <c r="L59" s="259">
        <v>3739.65</v>
      </c>
      <c r="M59" s="259">
        <v>3.2958799999999999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1122.75</v>
      </c>
      <c r="D60" s="260">
        <v>1128.0333333333333</v>
      </c>
      <c r="E60" s="260">
        <v>1114.7166666666667</v>
      </c>
      <c r="F60" s="260">
        <v>1106.6833333333334</v>
      </c>
      <c r="G60" s="260">
        <v>1093.3666666666668</v>
      </c>
      <c r="H60" s="260">
        <v>1136.0666666666666</v>
      </c>
      <c r="I60" s="260">
        <v>1149.3833333333332</v>
      </c>
      <c r="J60" s="260">
        <v>1157.4166666666665</v>
      </c>
      <c r="K60" s="259">
        <v>1141.3499999999999</v>
      </c>
      <c r="L60" s="259">
        <v>1120</v>
      </c>
      <c r="M60" s="259">
        <v>0.2009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6895.05</v>
      </c>
      <c r="D61" s="260">
        <v>6927.5</v>
      </c>
      <c r="E61" s="260">
        <v>6820.15</v>
      </c>
      <c r="F61" s="260">
        <v>6745.25</v>
      </c>
      <c r="G61" s="260">
        <v>6637.9</v>
      </c>
      <c r="H61" s="260">
        <v>7002.4</v>
      </c>
      <c r="I61" s="260">
        <v>7109.75</v>
      </c>
      <c r="J61" s="260">
        <v>7184.65</v>
      </c>
      <c r="K61" s="259">
        <v>7034.85</v>
      </c>
      <c r="L61" s="259">
        <v>6852.6</v>
      </c>
      <c r="M61" s="259">
        <v>13.36204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1685.65</v>
      </c>
      <c r="D62" s="260">
        <v>1691.7166666666665</v>
      </c>
      <c r="E62" s="260">
        <v>1668.9333333333329</v>
      </c>
      <c r="F62" s="260">
        <v>1652.2166666666665</v>
      </c>
      <c r="G62" s="260">
        <v>1629.4333333333329</v>
      </c>
      <c r="H62" s="260">
        <v>1708.4333333333329</v>
      </c>
      <c r="I62" s="260">
        <v>1731.2166666666662</v>
      </c>
      <c r="J62" s="260">
        <v>1747.9333333333329</v>
      </c>
      <c r="K62" s="259">
        <v>1714.5</v>
      </c>
      <c r="L62" s="259">
        <v>1675</v>
      </c>
      <c r="M62" s="259">
        <v>20.40699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6666.85</v>
      </c>
      <c r="D63" s="260">
        <v>6678.8666666666659</v>
      </c>
      <c r="E63" s="260">
        <v>6547.9833333333318</v>
      </c>
      <c r="F63" s="260">
        <v>6429.1166666666659</v>
      </c>
      <c r="G63" s="260">
        <v>6298.2333333333318</v>
      </c>
      <c r="H63" s="260">
        <v>6797.7333333333318</v>
      </c>
      <c r="I63" s="260">
        <v>6928.616666666665</v>
      </c>
      <c r="J63" s="260">
        <v>7047.4833333333318</v>
      </c>
      <c r="K63" s="259">
        <v>6809.75</v>
      </c>
      <c r="L63" s="259">
        <v>6560</v>
      </c>
      <c r="M63" s="259">
        <v>1.6488400000000001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2957.85</v>
      </c>
      <c r="D64" s="260">
        <v>2958.0166666666664</v>
      </c>
      <c r="E64" s="260">
        <v>2939.833333333333</v>
      </c>
      <c r="F64" s="260">
        <v>2921.8166666666666</v>
      </c>
      <c r="G64" s="260">
        <v>2903.6333333333332</v>
      </c>
      <c r="H64" s="260">
        <v>2976.0333333333328</v>
      </c>
      <c r="I64" s="260">
        <v>2994.2166666666662</v>
      </c>
      <c r="J64" s="260">
        <v>3012.2333333333327</v>
      </c>
      <c r="K64" s="259">
        <v>2976.2</v>
      </c>
      <c r="L64" s="259">
        <v>2940</v>
      </c>
      <c r="M64" s="259">
        <v>0.27756999999999998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1956.3</v>
      </c>
      <c r="D65" s="260">
        <v>1956.7666666666667</v>
      </c>
      <c r="E65" s="260">
        <v>1939.5333333333333</v>
      </c>
      <c r="F65" s="260">
        <v>1922.7666666666667</v>
      </c>
      <c r="G65" s="260">
        <v>1905.5333333333333</v>
      </c>
      <c r="H65" s="260">
        <v>1973.5333333333333</v>
      </c>
      <c r="I65" s="260">
        <v>1990.7666666666664</v>
      </c>
      <c r="J65" s="260">
        <v>2007.5333333333333</v>
      </c>
      <c r="K65" s="259">
        <v>1974</v>
      </c>
      <c r="L65" s="259">
        <v>1940</v>
      </c>
      <c r="M65" s="259">
        <v>5.89534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352.8</v>
      </c>
      <c r="D66" s="260">
        <v>353.8</v>
      </c>
      <c r="E66" s="260">
        <v>345.6</v>
      </c>
      <c r="F66" s="260">
        <v>338.40000000000003</v>
      </c>
      <c r="G66" s="260">
        <v>330.20000000000005</v>
      </c>
      <c r="H66" s="260">
        <v>361</v>
      </c>
      <c r="I66" s="260">
        <v>369.19999999999993</v>
      </c>
      <c r="J66" s="260">
        <v>376.4</v>
      </c>
      <c r="K66" s="259">
        <v>362</v>
      </c>
      <c r="L66" s="259">
        <v>346.6</v>
      </c>
      <c r="M66" s="259">
        <v>60.497860000000003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224.55</v>
      </c>
      <c r="D67" s="260">
        <v>226.75</v>
      </c>
      <c r="E67" s="260">
        <v>220.8</v>
      </c>
      <c r="F67" s="260">
        <v>217.05</v>
      </c>
      <c r="G67" s="260">
        <v>211.10000000000002</v>
      </c>
      <c r="H67" s="260">
        <v>230.5</v>
      </c>
      <c r="I67" s="260">
        <v>236.45</v>
      </c>
      <c r="J67" s="260">
        <v>240.2</v>
      </c>
      <c r="K67" s="259">
        <v>232.7</v>
      </c>
      <c r="L67" s="259">
        <v>223</v>
      </c>
      <c r="M67" s="259">
        <v>97.170550000000006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163.30000000000001</v>
      </c>
      <c r="D68" s="260">
        <v>163.51666666666665</v>
      </c>
      <c r="E68" s="260">
        <v>161.93333333333331</v>
      </c>
      <c r="F68" s="260">
        <v>160.56666666666666</v>
      </c>
      <c r="G68" s="260">
        <v>158.98333333333332</v>
      </c>
      <c r="H68" s="260">
        <v>164.8833333333333</v>
      </c>
      <c r="I68" s="260">
        <v>166.46666666666667</v>
      </c>
      <c r="J68" s="260">
        <v>167.83333333333329</v>
      </c>
      <c r="K68" s="259">
        <v>165.1</v>
      </c>
      <c r="L68" s="259">
        <v>162.15</v>
      </c>
      <c r="M68" s="259">
        <v>244.32791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74.05</v>
      </c>
      <c r="D69" s="260">
        <v>74.350000000000009</v>
      </c>
      <c r="E69" s="260">
        <v>73.200000000000017</v>
      </c>
      <c r="F69" s="260">
        <v>72.350000000000009</v>
      </c>
      <c r="G69" s="260">
        <v>71.200000000000017</v>
      </c>
      <c r="H69" s="260">
        <v>75.200000000000017</v>
      </c>
      <c r="I69" s="260">
        <v>76.350000000000023</v>
      </c>
      <c r="J69" s="260">
        <v>77.200000000000017</v>
      </c>
      <c r="K69" s="259">
        <v>75.5</v>
      </c>
      <c r="L69" s="259">
        <v>73.5</v>
      </c>
      <c r="M69" s="259">
        <v>109.19208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22.9</v>
      </c>
      <c r="D70" s="260">
        <v>23.033333333333331</v>
      </c>
      <c r="E70" s="260">
        <v>22.616666666666664</v>
      </c>
      <c r="F70" s="260">
        <v>22.333333333333332</v>
      </c>
      <c r="G70" s="260">
        <v>21.916666666666664</v>
      </c>
      <c r="H70" s="260">
        <v>23.316666666666663</v>
      </c>
      <c r="I70" s="260">
        <v>23.733333333333334</v>
      </c>
      <c r="J70" s="260">
        <v>24.016666666666662</v>
      </c>
      <c r="K70" s="259">
        <v>23.45</v>
      </c>
      <c r="L70" s="259">
        <v>22.75</v>
      </c>
      <c r="M70" s="259">
        <v>97.793480000000002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1699.35</v>
      </c>
      <c r="D71" s="260">
        <v>1703.4666666666665</v>
      </c>
      <c r="E71" s="260">
        <v>1688.2333333333329</v>
      </c>
      <c r="F71" s="260">
        <v>1677.1166666666663</v>
      </c>
      <c r="G71" s="260">
        <v>1661.8833333333328</v>
      </c>
      <c r="H71" s="260">
        <v>1714.583333333333</v>
      </c>
      <c r="I71" s="260">
        <v>1729.8166666666666</v>
      </c>
      <c r="J71" s="260">
        <v>1740.9333333333332</v>
      </c>
      <c r="K71" s="259">
        <v>1718.7</v>
      </c>
      <c r="L71" s="259">
        <v>1692.35</v>
      </c>
      <c r="M71" s="259">
        <v>3.12669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4660.75</v>
      </c>
      <c r="D72" s="260">
        <v>4669.416666666667</v>
      </c>
      <c r="E72" s="260">
        <v>4635.1333333333341</v>
      </c>
      <c r="F72" s="260">
        <v>4609.5166666666673</v>
      </c>
      <c r="G72" s="260">
        <v>4575.2333333333345</v>
      </c>
      <c r="H72" s="260">
        <v>4695.0333333333338</v>
      </c>
      <c r="I72" s="260">
        <v>4729.3166666666666</v>
      </c>
      <c r="J72" s="260">
        <v>4754.9333333333334</v>
      </c>
      <c r="K72" s="259">
        <v>4703.7</v>
      </c>
      <c r="L72" s="259">
        <v>4643.8</v>
      </c>
      <c r="M72" s="259">
        <v>9.3770000000000006E-2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608.54999999999995</v>
      </c>
      <c r="D73" s="260">
        <v>607.43333333333328</v>
      </c>
      <c r="E73" s="260">
        <v>603.36666666666656</v>
      </c>
      <c r="F73" s="260">
        <v>598.18333333333328</v>
      </c>
      <c r="G73" s="260">
        <v>594.11666666666656</v>
      </c>
      <c r="H73" s="260">
        <v>612.61666666666656</v>
      </c>
      <c r="I73" s="260">
        <v>616.68333333333339</v>
      </c>
      <c r="J73" s="260">
        <v>621.86666666666656</v>
      </c>
      <c r="K73" s="259">
        <v>611.5</v>
      </c>
      <c r="L73" s="259">
        <v>602.25</v>
      </c>
      <c r="M73" s="259">
        <v>5.8504399999999999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957.05</v>
      </c>
      <c r="D74" s="260">
        <v>950.2833333333333</v>
      </c>
      <c r="E74" s="260">
        <v>930.76666666666665</v>
      </c>
      <c r="F74" s="260">
        <v>904.48333333333335</v>
      </c>
      <c r="G74" s="260">
        <v>884.9666666666667</v>
      </c>
      <c r="H74" s="260">
        <v>976.56666666666661</v>
      </c>
      <c r="I74" s="260">
        <v>996.08333333333326</v>
      </c>
      <c r="J74" s="260">
        <v>1022.3666666666666</v>
      </c>
      <c r="K74" s="259">
        <v>969.8</v>
      </c>
      <c r="L74" s="259">
        <v>924</v>
      </c>
      <c r="M74" s="259">
        <v>26.284050000000001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108.3</v>
      </c>
      <c r="D75" s="260">
        <v>108.48333333333333</v>
      </c>
      <c r="E75" s="260">
        <v>107.16666666666667</v>
      </c>
      <c r="F75" s="260">
        <v>106.03333333333333</v>
      </c>
      <c r="G75" s="260">
        <v>104.71666666666667</v>
      </c>
      <c r="H75" s="260">
        <v>109.61666666666667</v>
      </c>
      <c r="I75" s="260">
        <v>110.93333333333334</v>
      </c>
      <c r="J75" s="260">
        <v>112.06666666666668</v>
      </c>
      <c r="K75" s="259">
        <v>109.8</v>
      </c>
      <c r="L75" s="259">
        <v>107.35</v>
      </c>
      <c r="M75" s="259">
        <v>273.72424000000001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838.8</v>
      </c>
      <c r="D76" s="260">
        <v>840.61666666666667</v>
      </c>
      <c r="E76" s="260">
        <v>828.2833333333333</v>
      </c>
      <c r="F76" s="260">
        <v>817.76666666666665</v>
      </c>
      <c r="G76" s="260">
        <v>805.43333333333328</v>
      </c>
      <c r="H76" s="260">
        <v>851.13333333333333</v>
      </c>
      <c r="I76" s="260">
        <v>863.46666666666658</v>
      </c>
      <c r="J76" s="260">
        <v>873.98333333333335</v>
      </c>
      <c r="K76" s="259">
        <v>852.95</v>
      </c>
      <c r="L76" s="259">
        <v>830.1</v>
      </c>
      <c r="M76" s="259">
        <v>15.691599999999999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70.599999999999994</v>
      </c>
      <c r="D77" s="260">
        <v>70.716666666666669</v>
      </c>
      <c r="E77" s="260">
        <v>69.783333333333331</v>
      </c>
      <c r="F77" s="260">
        <v>68.966666666666669</v>
      </c>
      <c r="G77" s="260">
        <v>68.033333333333331</v>
      </c>
      <c r="H77" s="260">
        <v>71.533333333333331</v>
      </c>
      <c r="I77" s="260">
        <v>72.466666666666669</v>
      </c>
      <c r="J77" s="260">
        <v>73.283333333333331</v>
      </c>
      <c r="K77" s="259">
        <v>71.650000000000006</v>
      </c>
      <c r="L77" s="259">
        <v>69.900000000000006</v>
      </c>
      <c r="M77" s="259">
        <v>146.45687000000001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306.45</v>
      </c>
      <c r="D78" s="260">
        <v>307.31666666666666</v>
      </c>
      <c r="E78" s="260">
        <v>304.93333333333334</v>
      </c>
      <c r="F78" s="260">
        <v>303.41666666666669</v>
      </c>
      <c r="G78" s="260">
        <v>301.03333333333336</v>
      </c>
      <c r="H78" s="260">
        <v>308.83333333333331</v>
      </c>
      <c r="I78" s="260">
        <v>311.21666666666664</v>
      </c>
      <c r="J78" s="260">
        <v>312.73333333333329</v>
      </c>
      <c r="K78" s="259">
        <v>309.7</v>
      </c>
      <c r="L78" s="259">
        <v>305.8</v>
      </c>
      <c r="M78" s="259">
        <v>14.63405</v>
      </c>
      <c r="N78" s="1"/>
      <c r="O78" s="1"/>
    </row>
    <row r="79" spans="1:15" ht="12.75" customHeight="1">
      <c r="A79" s="30">
        <v>69</v>
      </c>
      <c r="B79" s="269" t="s">
        <v>871</v>
      </c>
      <c r="C79" s="259">
        <v>10391.299999999999</v>
      </c>
      <c r="D79" s="260">
        <v>10407.766666666666</v>
      </c>
      <c r="E79" s="260">
        <v>10333.533333333333</v>
      </c>
      <c r="F79" s="260">
        <v>10275.766666666666</v>
      </c>
      <c r="G79" s="260">
        <v>10201.533333333333</v>
      </c>
      <c r="H79" s="260">
        <v>10465.533333333333</v>
      </c>
      <c r="I79" s="260">
        <v>10539.766666666666</v>
      </c>
      <c r="J79" s="260">
        <v>10597.533333333333</v>
      </c>
      <c r="K79" s="259">
        <v>10482</v>
      </c>
      <c r="L79" s="259">
        <v>10350</v>
      </c>
      <c r="M79" s="259">
        <v>8.8800000000000007E-3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841.2</v>
      </c>
      <c r="D80" s="260">
        <v>837.76666666666677</v>
      </c>
      <c r="E80" s="260">
        <v>831.48333333333358</v>
      </c>
      <c r="F80" s="260">
        <v>821.76666666666677</v>
      </c>
      <c r="G80" s="260">
        <v>815.48333333333358</v>
      </c>
      <c r="H80" s="260">
        <v>847.48333333333358</v>
      </c>
      <c r="I80" s="260">
        <v>853.76666666666665</v>
      </c>
      <c r="J80" s="260">
        <v>863.48333333333358</v>
      </c>
      <c r="K80" s="259">
        <v>844.05</v>
      </c>
      <c r="L80" s="259">
        <v>828.05</v>
      </c>
      <c r="M80" s="259">
        <v>34.453449999999997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284.39999999999998</v>
      </c>
      <c r="D81" s="260">
        <v>284.13333333333333</v>
      </c>
      <c r="E81" s="260">
        <v>280.76666666666665</v>
      </c>
      <c r="F81" s="260">
        <v>277.13333333333333</v>
      </c>
      <c r="G81" s="260">
        <v>273.76666666666665</v>
      </c>
      <c r="H81" s="260">
        <v>287.76666666666665</v>
      </c>
      <c r="I81" s="260">
        <v>291.13333333333333</v>
      </c>
      <c r="J81" s="260">
        <v>294.76666666666665</v>
      </c>
      <c r="K81" s="259">
        <v>287.5</v>
      </c>
      <c r="L81" s="259">
        <v>280.5</v>
      </c>
      <c r="M81" s="259">
        <v>26.87912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934.5</v>
      </c>
      <c r="D82" s="260">
        <v>936.48333333333323</v>
      </c>
      <c r="E82" s="260">
        <v>923.51666666666642</v>
      </c>
      <c r="F82" s="260">
        <v>912.53333333333319</v>
      </c>
      <c r="G82" s="260">
        <v>899.56666666666638</v>
      </c>
      <c r="H82" s="260">
        <v>947.46666666666647</v>
      </c>
      <c r="I82" s="260">
        <v>960.43333333333339</v>
      </c>
      <c r="J82" s="260">
        <v>971.41666666666652</v>
      </c>
      <c r="K82" s="259">
        <v>949.45</v>
      </c>
      <c r="L82" s="259">
        <v>925.5</v>
      </c>
      <c r="M82" s="259">
        <v>2.1379700000000001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279.45</v>
      </c>
      <c r="D83" s="260">
        <v>281.13333333333338</v>
      </c>
      <c r="E83" s="260">
        <v>275.76666666666677</v>
      </c>
      <c r="F83" s="260">
        <v>272.08333333333337</v>
      </c>
      <c r="G83" s="260">
        <v>266.71666666666675</v>
      </c>
      <c r="H83" s="260">
        <v>284.81666666666678</v>
      </c>
      <c r="I83" s="260">
        <v>290.18333333333345</v>
      </c>
      <c r="J83" s="260">
        <v>293.86666666666679</v>
      </c>
      <c r="K83" s="259">
        <v>286.5</v>
      </c>
      <c r="L83" s="259">
        <v>277.45</v>
      </c>
      <c r="M83" s="259">
        <v>14.313560000000001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7015.3</v>
      </c>
      <c r="D84" s="260">
        <v>7059.7333333333336</v>
      </c>
      <c r="E84" s="260">
        <v>6931.5166666666673</v>
      </c>
      <c r="F84" s="260">
        <v>6847.7333333333336</v>
      </c>
      <c r="G84" s="260">
        <v>6719.5166666666673</v>
      </c>
      <c r="H84" s="260">
        <v>7143.5166666666673</v>
      </c>
      <c r="I84" s="260">
        <v>7271.7333333333345</v>
      </c>
      <c r="J84" s="260">
        <v>7355.5166666666673</v>
      </c>
      <c r="K84" s="259">
        <v>7187.95</v>
      </c>
      <c r="L84" s="259">
        <v>6975.95</v>
      </c>
      <c r="M84" s="259">
        <v>0.36712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1168.3</v>
      </c>
      <c r="D85" s="260">
        <v>1177.0166666666667</v>
      </c>
      <c r="E85" s="260">
        <v>1152.0833333333333</v>
      </c>
      <c r="F85" s="260">
        <v>1135.8666666666666</v>
      </c>
      <c r="G85" s="260">
        <v>1110.9333333333332</v>
      </c>
      <c r="H85" s="260">
        <v>1193.2333333333333</v>
      </c>
      <c r="I85" s="260">
        <v>1218.1666666666667</v>
      </c>
      <c r="J85" s="260">
        <v>1234.3833333333334</v>
      </c>
      <c r="K85" s="259">
        <v>1201.95</v>
      </c>
      <c r="L85" s="259">
        <v>1160.8</v>
      </c>
      <c r="M85" s="259">
        <v>0.80962999999999996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921.25</v>
      </c>
      <c r="D86" s="260">
        <v>926.19999999999993</v>
      </c>
      <c r="E86" s="260">
        <v>911.04999999999984</v>
      </c>
      <c r="F86" s="260">
        <v>900.84999999999991</v>
      </c>
      <c r="G86" s="260">
        <v>885.69999999999982</v>
      </c>
      <c r="H86" s="260">
        <v>936.39999999999986</v>
      </c>
      <c r="I86" s="260">
        <v>951.55</v>
      </c>
      <c r="J86" s="260">
        <v>961.74999999999989</v>
      </c>
      <c r="K86" s="259">
        <v>941.35</v>
      </c>
      <c r="L86" s="259">
        <v>916</v>
      </c>
      <c r="M86" s="259">
        <v>0.21351000000000001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540.95000000000005</v>
      </c>
      <c r="D87" s="260">
        <v>543.4</v>
      </c>
      <c r="E87" s="260">
        <v>535.54999999999995</v>
      </c>
      <c r="F87" s="260">
        <v>530.15</v>
      </c>
      <c r="G87" s="260">
        <v>522.29999999999995</v>
      </c>
      <c r="H87" s="260">
        <v>548.79999999999995</v>
      </c>
      <c r="I87" s="260">
        <v>556.65000000000009</v>
      </c>
      <c r="J87" s="260">
        <v>562.04999999999995</v>
      </c>
      <c r="K87" s="259">
        <v>551.25</v>
      </c>
      <c r="L87" s="259">
        <v>538</v>
      </c>
      <c r="M87" s="259">
        <v>1.7963100000000001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16674.75</v>
      </c>
      <c r="D88" s="260">
        <v>16797.933333333334</v>
      </c>
      <c r="E88" s="260">
        <v>16495.866666666669</v>
      </c>
      <c r="F88" s="260">
        <v>16316.983333333334</v>
      </c>
      <c r="G88" s="260">
        <v>16014.916666666668</v>
      </c>
      <c r="H88" s="260">
        <v>16976.816666666669</v>
      </c>
      <c r="I88" s="260">
        <v>17278.883333333335</v>
      </c>
      <c r="J88" s="260">
        <v>17457.76666666667</v>
      </c>
      <c r="K88" s="259">
        <v>17100</v>
      </c>
      <c r="L88" s="259">
        <v>16619.05</v>
      </c>
      <c r="M88" s="259">
        <v>0.12773999999999999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486.75</v>
      </c>
      <c r="D89" s="260">
        <v>488.09999999999997</v>
      </c>
      <c r="E89" s="260">
        <v>476.84999999999991</v>
      </c>
      <c r="F89" s="260">
        <v>466.94999999999993</v>
      </c>
      <c r="G89" s="260">
        <v>455.69999999999987</v>
      </c>
      <c r="H89" s="260">
        <v>497.99999999999994</v>
      </c>
      <c r="I89" s="260">
        <v>509.25000000000006</v>
      </c>
      <c r="J89" s="260">
        <v>519.15</v>
      </c>
      <c r="K89" s="259">
        <v>499.35</v>
      </c>
      <c r="L89" s="259">
        <v>478.2</v>
      </c>
      <c r="M89" s="259">
        <v>2.4512800000000001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36.450000000000003</v>
      </c>
      <c r="D90" s="260">
        <v>36.616666666666667</v>
      </c>
      <c r="E90" s="260">
        <v>35.883333333333333</v>
      </c>
      <c r="F90" s="260">
        <v>35.316666666666663</v>
      </c>
      <c r="G90" s="260">
        <v>34.583333333333329</v>
      </c>
      <c r="H90" s="260">
        <v>37.183333333333337</v>
      </c>
      <c r="I90" s="260">
        <v>37.916666666666671</v>
      </c>
      <c r="J90" s="260">
        <v>38.483333333333341</v>
      </c>
      <c r="K90" s="259">
        <v>37.35</v>
      </c>
      <c r="L90" s="259">
        <v>36.049999999999997</v>
      </c>
      <c r="M90" s="259">
        <v>132.01754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4131.5</v>
      </c>
      <c r="D91" s="260">
        <v>4123.416666666667</v>
      </c>
      <c r="E91" s="260">
        <v>4101.8333333333339</v>
      </c>
      <c r="F91" s="260">
        <v>4072.166666666667</v>
      </c>
      <c r="G91" s="260">
        <v>4050.5833333333339</v>
      </c>
      <c r="H91" s="260">
        <v>4153.0833333333339</v>
      </c>
      <c r="I91" s="260">
        <v>4174.6666666666679</v>
      </c>
      <c r="J91" s="260">
        <v>4204.3333333333339</v>
      </c>
      <c r="K91" s="259">
        <v>4145</v>
      </c>
      <c r="L91" s="259">
        <v>4093.75</v>
      </c>
      <c r="M91" s="259">
        <v>1.4992399999999999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1206.45</v>
      </c>
      <c r="D92" s="260">
        <v>1216.7833333333335</v>
      </c>
      <c r="E92" s="260">
        <v>1191.666666666667</v>
      </c>
      <c r="F92" s="260">
        <v>1176.8833333333334</v>
      </c>
      <c r="G92" s="260">
        <v>1151.7666666666669</v>
      </c>
      <c r="H92" s="260">
        <v>1231.5666666666671</v>
      </c>
      <c r="I92" s="260">
        <v>1256.6833333333334</v>
      </c>
      <c r="J92" s="260">
        <v>1271.4666666666672</v>
      </c>
      <c r="K92" s="259">
        <v>1241.9000000000001</v>
      </c>
      <c r="L92" s="259">
        <v>1202</v>
      </c>
      <c r="M92" s="259">
        <v>0.85209999999999997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505.4</v>
      </c>
      <c r="D93" s="260">
        <v>504.4666666666667</v>
      </c>
      <c r="E93" s="260">
        <v>500.93333333333339</v>
      </c>
      <c r="F93" s="260">
        <v>496.4666666666667</v>
      </c>
      <c r="G93" s="260">
        <v>492.93333333333339</v>
      </c>
      <c r="H93" s="260">
        <v>508.93333333333339</v>
      </c>
      <c r="I93" s="260">
        <v>512.4666666666667</v>
      </c>
      <c r="J93" s="260">
        <v>516.93333333333339</v>
      </c>
      <c r="K93" s="259">
        <v>508</v>
      </c>
      <c r="L93" s="259">
        <v>500</v>
      </c>
      <c r="M93" s="259">
        <v>1.63961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74.650000000000006</v>
      </c>
      <c r="D94" s="260">
        <v>74.88333333333334</v>
      </c>
      <c r="E94" s="260">
        <v>74.166666666666686</v>
      </c>
      <c r="F94" s="260">
        <v>73.683333333333351</v>
      </c>
      <c r="G94" s="260">
        <v>72.966666666666697</v>
      </c>
      <c r="H94" s="260">
        <v>75.366666666666674</v>
      </c>
      <c r="I94" s="260">
        <v>76.083333333333343</v>
      </c>
      <c r="J94" s="260">
        <v>76.566666666666663</v>
      </c>
      <c r="K94" s="259">
        <v>75.599999999999994</v>
      </c>
      <c r="L94" s="259">
        <v>74.400000000000006</v>
      </c>
      <c r="M94" s="259">
        <v>14.61572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272.95</v>
      </c>
      <c r="D95" s="260">
        <v>272.83333333333331</v>
      </c>
      <c r="E95" s="260">
        <v>270.16666666666663</v>
      </c>
      <c r="F95" s="260">
        <v>267.38333333333333</v>
      </c>
      <c r="G95" s="260">
        <v>264.71666666666664</v>
      </c>
      <c r="H95" s="260">
        <v>275.61666666666662</v>
      </c>
      <c r="I95" s="260">
        <v>278.28333333333325</v>
      </c>
      <c r="J95" s="260">
        <v>281.06666666666661</v>
      </c>
      <c r="K95" s="259">
        <v>275.5</v>
      </c>
      <c r="L95" s="259">
        <v>270.05</v>
      </c>
      <c r="M95" s="259">
        <v>21.493539999999999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2993.7</v>
      </c>
      <c r="D96" s="260">
        <v>3006.0166666666664</v>
      </c>
      <c r="E96" s="260">
        <v>2972.0333333333328</v>
      </c>
      <c r="F96" s="260">
        <v>2950.3666666666663</v>
      </c>
      <c r="G96" s="260">
        <v>2916.3833333333328</v>
      </c>
      <c r="H96" s="260">
        <v>3027.6833333333329</v>
      </c>
      <c r="I96" s="260">
        <v>3061.6666666666665</v>
      </c>
      <c r="J96" s="260">
        <v>3083.333333333333</v>
      </c>
      <c r="K96" s="259">
        <v>3040</v>
      </c>
      <c r="L96" s="259">
        <v>2984.35</v>
      </c>
      <c r="M96" s="259">
        <v>0.30420999999999998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218.35</v>
      </c>
      <c r="D97" s="260">
        <v>218.01666666666665</v>
      </c>
      <c r="E97" s="260">
        <v>215.5333333333333</v>
      </c>
      <c r="F97" s="260">
        <v>212.71666666666664</v>
      </c>
      <c r="G97" s="260">
        <v>210.23333333333329</v>
      </c>
      <c r="H97" s="260">
        <v>220.83333333333331</v>
      </c>
      <c r="I97" s="260">
        <v>223.31666666666666</v>
      </c>
      <c r="J97" s="260">
        <v>226.13333333333333</v>
      </c>
      <c r="K97" s="259">
        <v>220.5</v>
      </c>
      <c r="L97" s="259">
        <v>215.2</v>
      </c>
      <c r="M97" s="259">
        <v>1.8439399999999999</v>
      </c>
      <c r="N97" s="1"/>
      <c r="O97" s="1"/>
    </row>
    <row r="98" spans="1:15" ht="12.75" customHeight="1">
      <c r="A98" s="30">
        <v>88</v>
      </c>
      <c r="B98" s="269" t="s">
        <v>872</v>
      </c>
      <c r="C98" s="259">
        <v>446.6</v>
      </c>
      <c r="D98" s="260">
        <v>442.84999999999997</v>
      </c>
      <c r="E98" s="260">
        <v>433.74999999999994</v>
      </c>
      <c r="F98" s="260">
        <v>420.9</v>
      </c>
      <c r="G98" s="260">
        <v>411.79999999999995</v>
      </c>
      <c r="H98" s="260">
        <v>455.69999999999993</v>
      </c>
      <c r="I98" s="260">
        <v>464.79999999999995</v>
      </c>
      <c r="J98" s="260">
        <v>477.64999999999992</v>
      </c>
      <c r="K98" s="259">
        <v>451.95</v>
      </c>
      <c r="L98" s="259">
        <v>430</v>
      </c>
      <c r="M98" s="259">
        <v>33.403010000000002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520.9</v>
      </c>
      <c r="D99" s="260">
        <v>525.30000000000007</v>
      </c>
      <c r="E99" s="260">
        <v>513.60000000000014</v>
      </c>
      <c r="F99" s="260">
        <v>506.30000000000007</v>
      </c>
      <c r="G99" s="260">
        <v>494.60000000000014</v>
      </c>
      <c r="H99" s="260">
        <v>532.60000000000014</v>
      </c>
      <c r="I99" s="260">
        <v>544.30000000000018</v>
      </c>
      <c r="J99" s="260">
        <v>551.60000000000014</v>
      </c>
      <c r="K99" s="259">
        <v>537</v>
      </c>
      <c r="L99" s="259">
        <v>518</v>
      </c>
      <c r="M99" s="259">
        <v>6.07315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307.05</v>
      </c>
      <c r="D100" s="260">
        <v>307.36666666666667</v>
      </c>
      <c r="E100" s="260">
        <v>303.78333333333336</v>
      </c>
      <c r="F100" s="260">
        <v>300.51666666666671</v>
      </c>
      <c r="G100" s="260">
        <v>296.93333333333339</v>
      </c>
      <c r="H100" s="260">
        <v>310.63333333333333</v>
      </c>
      <c r="I100" s="260">
        <v>314.21666666666658</v>
      </c>
      <c r="J100" s="260">
        <v>317.48333333333329</v>
      </c>
      <c r="K100" s="259">
        <v>310.95</v>
      </c>
      <c r="L100" s="259">
        <v>304.10000000000002</v>
      </c>
      <c r="M100" s="259">
        <v>82.254940000000005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751.4</v>
      </c>
      <c r="D101" s="260">
        <v>757.7833333333333</v>
      </c>
      <c r="E101" s="260">
        <v>743.61666666666656</v>
      </c>
      <c r="F101" s="260">
        <v>735.83333333333326</v>
      </c>
      <c r="G101" s="260">
        <v>721.66666666666652</v>
      </c>
      <c r="H101" s="260">
        <v>765.56666666666661</v>
      </c>
      <c r="I101" s="260">
        <v>779.73333333333335</v>
      </c>
      <c r="J101" s="260">
        <v>787.51666666666665</v>
      </c>
      <c r="K101" s="259">
        <v>771.95</v>
      </c>
      <c r="L101" s="259">
        <v>750</v>
      </c>
      <c r="M101" s="259">
        <v>0.36037999999999998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740.8</v>
      </c>
      <c r="D102" s="260">
        <v>742.93333333333339</v>
      </c>
      <c r="E102" s="260">
        <v>735.86666666666679</v>
      </c>
      <c r="F102" s="260">
        <v>730.93333333333339</v>
      </c>
      <c r="G102" s="260">
        <v>723.86666666666679</v>
      </c>
      <c r="H102" s="260">
        <v>747.86666666666679</v>
      </c>
      <c r="I102" s="260">
        <v>754.93333333333339</v>
      </c>
      <c r="J102" s="260">
        <v>759.86666666666679</v>
      </c>
      <c r="K102" s="259">
        <v>750</v>
      </c>
      <c r="L102" s="259">
        <v>738</v>
      </c>
      <c r="M102" s="259">
        <v>1.5843499999999999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812.9</v>
      </c>
      <c r="D103" s="260">
        <v>810.94999999999993</v>
      </c>
      <c r="E103" s="260">
        <v>802.94999999999982</v>
      </c>
      <c r="F103" s="260">
        <v>792.99999999999989</v>
      </c>
      <c r="G103" s="260">
        <v>784.99999999999977</v>
      </c>
      <c r="H103" s="260">
        <v>820.89999999999986</v>
      </c>
      <c r="I103" s="260">
        <v>828.90000000000009</v>
      </c>
      <c r="J103" s="260">
        <v>838.84999999999991</v>
      </c>
      <c r="K103" s="259">
        <v>818.95</v>
      </c>
      <c r="L103" s="259">
        <v>801</v>
      </c>
      <c r="M103" s="259">
        <v>1.3861399999999999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129.80000000000001</v>
      </c>
      <c r="D104" s="260">
        <v>129.11666666666667</v>
      </c>
      <c r="E104" s="260">
        <v>126.73333333333335</v>
      </c>
      <c r="F104" s="260">
        <v>123.66666666666667</v>
      </c>
      <c r="G104" s="260">
        <v>121.28333333333335</v>
      </c>
      <c r="H104" s="260">
        <v>132.18333333333334</v>
      </c>
      <c r="I104" s="260">
        <v>134.56666666666666</v>
      </c>
      <c r="J104" s="260">
        <v>137.63333333333335</v>
      </c>
      <c r="K104" s="259">
        <v>131.5</v>
      </c>
      <c r="L104" s="259">
        <v>126.05</v>
      </c>
      <c r="M104" s="259">
        <v>51.904069999999997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1719.55</v>
      </c>
      <c r="D105" s="260">
        <v>1720.1000000000001</v>
      </c>
      <c r="E105" s="260">
        <v>1670.5000000000002</v>
      </c>
      <c r="F105" s="260">
        <v>1621.45</v>
      </c>
      <c r="G105" s="260">
        <v>1571.8500000000001</v>
      </c>
      <c r="H105" s="260">
        <v>1769.1500000000003</v>
      </c>
      <c r="I105" s="260">
        <v>1818.7500000000002</v>
      </c>
      <c r="J105" s="260">
        <v>1867.8000000000004</v>
      </c>
      <c r="K105" s="259">
        <v>1769.7</v>
      </c>
      <c r="L105" s="259">
        <v>1671.05</v>
      </c>
      <c r="M105" s="259">
        <v>1.34501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22.4</v>
      </c>
      <c r="D106" s="260">
        <v>22.566666666666666</v>
      </c>
      <c r="E106" s="260">
        <v>21.883333333333333</v>
      </c>
      <c r="F106" s="260">
        <v>21.366666666666667</v>
      </c>
      <c r="G106" s="260">
        <v>20.683333333333334</v>
      </c>
      <c r="H106" s="260">
        <v>23.083333333333332</v>
      </c>
      <c r="I106" s="260">
        <v>23.766666666666662</v>
      </c>
      <c r="J106" s="260">
        <v>24.283333333333331</v>
      </c>
      <c r="K106" s="259">
        <v>23.25</v>
      </c>
      <c r="L106" s="259">
        <v>22.05</v>
      </c>
      <c r="M106" s="259">
        <v>91.142669999999995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1222.8499999999999</v>
      </c>
      <c r="D107" s="260">
        <v>1231.3833333333332</v>
      </c>
      <c r="E107" s="260">
        <v>1201.4666666666665</v>
      </c>
      <c r="F107" s="260">
        <v>1180.0833333333333</v>
      </c>
      <c r="G107" s="260">
        <v>1150.1666666666665</v>
      </c>
      <c r="H107" s="260">
        <v>1252.7666666666664</v>
      </c>
      <c r="I107" s="260">
        <v>1282.6833333333334</v>
      </c>
      <c r="J107" s="260">
        <v>1304.0666666666664</v>
      </c>
      <c r="K107" s="259">
        <v>1261.3</v>
      </c>
      <c r="L107" s="259">
        <v>1210</v>
      </c>
      <c r="M107" s="259">
        <v>3.74404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580.54999999999995</v>
      </c>
      <c r="D108" s="260">
        <v>580.91666666666663</v>
      </c>
      <c r="E108" s="260">
        <v>570.68333333333328</v>
      </c>
      <c r="F108" s="260">
        <v>560.81666666666661</v>
      </c>
      <c r="G108" s="260">
        <v>550.58333333333326</v>
      </c>
      <c r="H108" s="260">
        <v>590.7833333333333</v>
      </c>
      <c r="I108" s="260">
        <v>601.01666666666665</v>
      </c>
      <c r="J108" s="260">
        <v>610.88333333333333</v>
      </c>
      <c r="K108" s="259">
        <v>591.15</v>
      </c>
      <c r="L108" s="259">
        <v>571.04999999999995</v>
      </c>
      <c r="M108" s="259">
        <v>2.9490099999999999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787.15</v>
      </c>
      <c r="D109" s="260">
        <v>789.38333333333333</v>
      </c>
      <c r="E109" s="260">
        <v>778.76666666666665</v>
      </c>
      <c r="F109" s="260">
        <v>770.38333333333333</v>
      </c>
      <c r="G109" s="260">
        <v>759.76666666666665</v>
      </c>
      <c r="H109" s="260">
        <v>797.76666666666665</v>
      </c>
      <c r="I109" s="260">
        <v>808.38333333333321</v>
      </c>
      <c r="J109" s="260">
        <v>816.76666666666665</v>
      </c>
      <c r="K109" s="259">
        <v>800</v>
      </c>
      <c r="L109" s="259">
        <v>781</v>
      </c>
      <c r="M109" s="259">
        <v>1.11466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5356</v>
      </c>
      <c r="D110" s="260">
        <v>5367.3666666666668</v>
      </c>
      <c r="E110" s="260">
        <v>5323.7333333333336</v>
      </c>
      <c r="F110" s="260">
        <v>5291.4666666666672</v>
      </c>
      <c r="G110" s="260">
        <v>5247.8333333333339</v>
      </c>
      <c r="H110" s="260">
        <v>5399.6333333333332</v>
      </c>
      <c r="I110" s="260">
        <v>5443.2666666666664</v>
      </c>
      <c r="J110" s="260">
        <v>5475.5333333333328</v>
      </c>
      <c r="K110" s="259">
        <v>5411</v>
      </c>
      <c r="L110" s="259">
        <v>5335.1</v>
      </c>
      <c r="M110" s="259">
        <v>0.42781000000000002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363.75</v>
      </c>
      <c r="D111" s="260">
        <v>363.34999999999997</v>
      </c>
      <c r="E111" s="260">
        <v>360.69999999999993</v>
      </c>
      <c r="F111" s="260">
        <v>357.65</v>
      </c>
      <c r="G111" s="260">
        <v>354.99999999999994</v>
      </c>
      <c r="H111" s="260">
        <v>366.39999999999992</v>
      </c>
      <c r="I111" s="260">
        <v>369.0499999999999</v>
      </c>
      <c r="J111" s="260">
        <v>372.09999999999991</v>
      </c>
      <c r="K111" s="259">
        <v>366</v>
      </c>
      <c r="L111" s="259">
        <v>360.3</v>
      </c>
      <c r="M111" s="259">
        <v>0.51446999999999998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287</v>
      </c>
      <c r="D112" s="260">
        <v>289.53333333333336</v>
      </c>
      <c r="E112" s="260">
        <v>282.06666666666672</v>
      </c>
      <c r="F112" s="260">
        <v>277.13333333333338</v>
      </c>
      <c r="G112" s="260">
        <v>269.66666666666674</v>
      </c>
      <c r="H112" s="260">
        <v>294.4666666666667</v>
      </c>
      <c r="I112" s="260">
        <v>301.93333333333328</v>
      </c>
      <c r="J112" s="260">
        <v>306.86666666666667</v>
      </c>
      <c r="K112" s="259">
        <v>297</v>
      </c>
      <c r="L112" s="259">
        <v>284.60000000000002</v>
      </c>
      <c r="M112" s="259">
        <v>19.323419999999999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388.4</v>
      </c>
      <c r="D113" s="260">
        <v>387.06666666666666</v>
      </c>
      <c r="E113" s="260">
        <v>384.13333333333333</v>
      </c>
      <c r="F113" s="260">
        <v>379.86666666666667</v>
      </c>
      <c r="G113" s="260">
        <v>376.93333333333334</v>
      </c>
      <c r="H113" s="260">
        <v>391.33333333333331</v>
      </c>
      <c r="I113" s="260">
        <v>394.26666666666659</v>
      </c>
      <c r="J113" s="260">
        <v>398.5333333333333</v>
      </c>
      <c r="K113" s="259">
        <v>390</v>
      </c>
      <c r="L113" s="259">
        <v>382.8</v>
      </c>
      <c r="M113" s="259">
        <v>0.87478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600.85</v>
      </c>
      <c r="D114" s="260">
        <v>600.58333333333337</v>
      </c>
      <c r="E114" s="260">
        <v>593.86666666666679</v>
      </c>
      <c r="F114" s="260">
        <v>586.88333333333344</v>
      </c>
      <c r="G114" s="260">
        <v>580.16666666666686</v>
      </c>
      <c r="H114" s="260">
        <v>607.56666666666672</v>
      </c>
      <c r="I114" s="260">
        <v>614.28333333333319</v>
      </c>
      <c r="J114" s="260">
        <v>621.26666666666665</v>
      </c>
      <c r="K114" s="259">
        <v>607.29999999999995</v>
      </c>
      <c r="L114" s="259">
        <v>593.6</v>
      </c>
      <c r="M114" s="259">
        <v>1.5383899999999999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707.15</v>
      </c>
      <c r="D115" s="260">
        <v>711.35</v>
      </c>
      <c r="E115" s="260">
        <v>699.25</v>
      </c>
      <c r="F115" s="260">
        <v>691.35</v>
      </c>
      <c r="G115" s="260">
        <v>679.25</v>
      </c>
      <c r="H115" s="260">
        <v>719.25</v>
      </c>
      <c r="I115" s="260">
        <v>731.35000000000014</v>
      </c>
      <c r="J115" s="260">
        <v>739.25</v>
      </c>
      <c r="K115" s="259">
        <v>723.45</v>
      </c>
      <c r="L115" s="259">
        <v>703.45</v>
      </c>
      <c r="M115" s="259">
        <v>8.0147600000000008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1121.2</v>
      </c>
      <c r="D116" s="260">
        <v>1124.9666666666667</v>
      </c>
      <c r="E116" s="260">
        <v>1113.4833333333333</v>
      </c>
      <c r="F116" s="260">
        <v>1105.7666666666667</v>
      </c>
      <c r="G116" s="260">
        <v>1094.2833333333333</v>
      </c>
      <c r="H116" s="260">
        <v>1132.6833333333334</v>
      </c>
      <c r="I116" s="260">
        <v>1144.166666666667</v>
      </c>
      <c r="J116" s="260">
        <v>1151.8833333333334</v>
      </c>
      <c r="K116" s="259">
        <v>1136.45</v>
      </c>
      <c r="L116" s="259">
        <v>1117.25</v>
      </c>
      <c r="M116" s="259">
        <v>16.490210000000001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189.55</v>
      </c>
      <c r="D117" s="260">
        <v>189.88333333333333</v>
      </c>
      <c r="E117" s="260">
        <v>187.26666666666665</v>
      </c>
      <c r="F117" s="260">
        <v>184.98333333333332</v>
      </c>
      <c r="G117" s="260">
        <v>182.36666666666665</v>
      </c>
      <c r="H117" s="260">
        <v>192.16666666666666</v>
      </c>
      <c r="I117" s="260">
        <v>194.78333333333333</v>
      </c>
      <c r="J117" s="260">
        <v>197.06666666666666</v>
      </c>
      <c r="K117" s="259">
        <v>192.5</v>
      </c>
      <c r="L117" s="259">
        <v>187.6</v>
      </c>
      <c r="M117" s="259">
        <v>24.603840000000002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1493.15</v>
      </c>
      <c r="D118" s="260">
        <v>1498.7166666666665</v>
      </c>
      <c r="E118" s="260">
        <v>1484.4333333333329</v>
      </c>
      <c r="F118" s="260">
        <v>1475.7166666666665</v>
      </c>
      <c r="G118" s="260">
        <v>1461.4333333333329</v>
      </c>
      <c r="H118" s="260">
        <v>1507.4333333333329</v>
      </c>
      <c r="I118" s="260">
        <v>1521.7166666666662</v>
      </c>
      <c r="J118" s="260">
        <v>1530.4333333333329</v>
      </c>
      <c r="K118" s="259">
        <v>1513</v>
      </c>
      <c r="L118" s="259">
        <v>1490</v>
      </c>
      <c r="M118" s="259">
        <v>1.7579499999999999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234.9</v>
      </c>
      <c r="D119" s="260">
        <v>233.6</v>
      </c>
      <c r="E119" s="260">
        <v>231.7</v>
      </c>
      <c r="F119" s="260">
        <v>228.5</v>
      </c>
      <c r="G119" s="260">
        <v>226.6</v>
      </c>
      <c r="H119" s="260">
        <v>236.79999999999998</v>
      </c>
      <c r="I119" s="260">
        <v>238.70000000000002</v>
      </c>
      <c r="J119" s="260">
        <v>241.89999999999998</v>
      </c>
      <c r="K119" s="259">
        <v>235.5</v>
      </c>
      <c r="L119" s="259">
        <v>230.4</v>
      </c>
      <c r="M119" s="259">
        <v>97.642750000000007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666.7</v>
      </c>
      <c r="D120" s="260">
        <v>668.33333333333337</v>
      </c>
      <c r="E120" s="260">
        <v>658.66666666666674</v>
      </c>
      <c r="F120" s="260">
        <v>650.63333333333333</v>
      </c>
      <c r="G120" s="260">
        <v>640.9666666666667</v>
      </c>
      <c r="H120" s="260">
        <v>676.36666666666679</v>
      </c>
      <c r="I120" s="260">
        <v>686.03333333333353</v>
      </c>
      <c r="J120" s="260">
        <v>694.06666666666683</v>
      </c>
      <c r="K120" s="259">
        <v>678</v>
      </c>
      <c r="L120" s="259">
        <v>660.3</v>
      </c>
      <c r="M120" s="259">
        <v>26.10707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3944.45</v>
      </c>
      <c r="D121" s="260">
        <v>3962.8166666666671</v>
      </c>
      <c r="E121" s="260">
        <v>3901.6333333333341</v>
      </c>
      <c r="F121" s="260">
        <v>3858.8166666666671</v>
      </c>
      <c r="G121" s="260">
        <v>3797.6333333333341</v>
      </c>
      <c r="H121" s="260">
        <v>4005.6333333333341</v>
      </c>
      <c r="I121" s="260">
        <v>4066.8166666666675</v>
      </c>
      <c r="J121" s="260">
        <v>4109.6333333333341</v>
      </c>
      <c r="K121" s="259">
        <v>4024</v>
      </c>
      <c r="L121" s="259">
        <v>3920</v>
      </c>
      <c r="M121" s="259">
        <v>1.9934799999999999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1565.3</v>
      </c>
      <c r="D122" s="260">
        <v>1567.1166666666668</v>
      </c>
      <c r="E122" s="260">
        <v>1553.1833333333336</v>
      </c>
      <c r="F122" s="260">
        <v>1541.0666666666668</v>
      </c>
      <c r="G122" s="260">
        <v>1527.1333333333337</v>
      </c>
      <c r="H122" s="260">
        <v>1579.2333333333336</v>
      </c>
      <c r="I122" s="260">
        <v>1593.166666666667</v>
      </c>
      <c r="J122" s="260">
        <v>1605.2833333333335</v>
      </c>
      <c r="K122" s="259">
        <v>1581.05</v>
      </c>
      <c r="L122" s="259">
        <v>1555</v>
      </c>
      <c r="M122" s="259">
        <v>2.25806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2353.1999999999998</v>
      </c>
      <c r="D123" s="260">
        <v>2357.7333333333331</v>
      </c>
      <c r="E123" s="260">
        <v>2340.4666666666662</v>
      </c>
      <c r="F123" s="260">
        <v>2327.7333333333331</v>
      </c>
      <c r="G123" s="260">
        <v>2310.4666666666662</v>
      </c>
      <c r="H123" s="260">
        <v>2370.4666666666662</v>
      </c>
      <c r="I123" s="260">
        <v>2387.7333333333336</v>
      </c>
      <c r="J123" s="260">
        <v>2400.4666666666662</v>
      </c>
      <c r="K123" s="259">
        <v>2375</v>
      </c>
      <c r="L123" s="259">
        <v>2345</v>
      </c>
      <c r="M123" s="259">
        <v>1.4581999999999999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761.8</v>
      </c>
      <c r="D124" s="260">
        <v>758.0333333333333</v>
      </c>
      <c r="E124" s="260">
        <v>750.26666666666665</v>
      </c>
      <c r="F124" s="260">
        <v>738.73333333333335</v>
      </c>
      <c r="G124" s="260">
        <v>730.9666666666667</v>
      </c>
      <c r="H124" s="260">
        <v>769.56666666666661</v>
      </c>
      <c r="I124" s="260">
        <v>777.33333333333326</v>
      </c>
      <c r="J124" s="260">
        <v>788.86666666666656</v>
      </c>
      <c r="K124" s="259">
        <v>765.8</v>
      </c>
      <c r="L124" s="259">
        <v>746.5</v>
      </c>
      <c r="M124" s="259">
        <v>20.708030000000001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925.65</v>
      </c>
      <c r="D125" s="260">
        <v>923.7166666666667</v>
      </c>
      <c r="E125" s="260">
        <v>919.43333333333339</v>
      </c>
      <c r="F125" s="260">
        <v>913.2166666666667</v>
      </c>
      <c r="G125" s="260">
        <v>908.93333333333339</v>
      </c>
      <c r="H125" s="260">
        <v>929.93333333333339</v>
      </c>
      <c r="I125" s="260">
        <v>934.2166666666667</v>
      </c>
      <c r="J125" s="260">
        <v>940.43333333333339</v>
      </c>
      <c r="K125" s="259">
        <v>928</v>
      </c>
      <c r="L125" s="259">
        <v>917.5</v>
      </c>
      <c r="M125" s="259">
        <v>2.98014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971.15</v>
      </c>
      <c r="D126" s="260">
        <v>960.11666666666667</v>
      </c>
      <c r="E126" s="260">
        <v>937.0333333333333</v>
      </c>
      <c r="F126" s="260">
        <v>902.91666666666663</v>
      </c>
      <c r="G126" s="260">
        <v>879.83333333333326</v>
      </c>
      <c r="H126" s="260">
        <v>994.23333333333335</v>
      </c>
      <c r="I126" s="260">
        <v>1017.3166666666666</v>
      </c>
      <c r="J126" s="260">
        <v>1051.4333333333334</v>
      </c>
      <c r="K126" s="259">
        <v>983.2</v>
      </c>
      <c r="L126" s="259">
        <v>926</v>
      </c>
      <c r="M126" s="259">
        <v>2.1225499999999999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371.65</v>
      </c>
      <c r="D127" s="260">
        <v>370.56666666666666</v>
      </c>
      <c r="E127" s="260">
        <v>366.13333333333333</v>
      </c>
      <c r="F127" s="260">
        <v>360.61666666666667</v>
      </c>
      <c r="G127" s="260">
        <v>356.18333333333334</v>
      </c>
      <c r="H127" s="260">
        <v>376.08333333333331</v>
      </c>
      <c r="I127" s="260">
        <v>380.51666666666659</v>
      </c>
      <c r="J127" s="260">
        <v>386.0333333333333</v>
      </c>
      <c r="K127" s="259">
        <v>375</v>
      </c>
      <c r="L127" s="259">
        <v>365.05</v>
      </c>
      <c r="M127" s="259">
        <v>15.78294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1366.7</v>
      </c>
      <c r="D128" s="260">
        <v>1372.8333333333333</v>
      </c>
      <c r="E128" s="260">
        <v>1353.8666666666666</v>
      </c>
      <c r="F128" s="260">
        <v>1341.0333333333333</v>
      </c>
      <c r="G128" s="260">
        <v>1322.0666666666666</v>
      </c>
      <c r="H128" s="260">
        <v>1385.6666666666665</v>
      </c>
      <c r="I128" s="260">
        <v>1404.6333333333332</v>
      </c>
      <c r="J128" s="260">
        <v>1417.4666666666665</v>
      </c>
      <c r="K128" s="259">
        <v>1391.8</v>
      </c>
      <c r="L128" s="259">
        <v>1360</v>
      </c>
      <c r="M128" s="259">
        <v>14.475160000000001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808.75</v>
      </c>
      <c r="D129" s="260">
        <v>798.35</v>
      </c>
      <c r="E129" s="260">
        <v>777.7</v>
      </c>
      <c r="F129" s="260">
        <v>746.65</v>
      </c>
      <c r="G129" s="260">
        <v>726</v>
      </c>
      <c r="H129" s="260">
        <v>829.40000000000009</v>
      </c>
      <c r="I129" s="260">
        <v>850.05</v>
      </c>
      <c r="J129" s="260">
        <v>881.10000000000014</v>
      </c>
      <c r="K129" s="259">
        <v>819</v>
      </c>
      <c r="L129" s="259">
        <v>767.3</v>
      </c>
      <c r="M129" s="259">
        <v>3.7725399999999998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911.8</v>
      </c>
      <c r="D130" s="260">
        <v>888.51666666666654</v>
      </c>
      <c r="E130" s="260">
        <v>856.1333333333331</v>
      </c>
      <c r="F130" s="260">
        <v>800.46666666666658</v>
      </c>
      <c r="G130" s="260">
        <v>768.08333333333314</v>
      </c>
      <c r="H130" s="260">
        <v>944.18333333333305</v>
      </c>
      <c r="I130" s="260">
        <v>976.56666666666649</v>
      </c>
      <c r="J130" s="260">
        <v>1032.2333333333331</v>
      </c>
      <c r="K130" s="259">
        <v>920.9</v>
      </c>
      <c r="L130" s="259">
        <v>832.85</v>
      </c>
      <c r="M130" s="259">
        <v>5.5089600000000001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401.25</v>
      </c>
      <c r="D131" s="260">
        <v>401.4666666666667</v>
      </c>
      <c r="E131" s="260">
        <v>396.33333333333337</v>
      </c>
      <c r="F131" s="260">
        <v>391.41666666666669</v>
      </c>
      <c r="G131" s="260">
        <v>386.28333333333336</v>
      </c>
      <c r="H131" s="260">
        <v>406.38333333333338</v>
      </c>
      <c r="I131" s="260">
        <v>411.51666666666671</v>
      </c>
      <c r="J131" s="260">
        <v>416.43333333333339</v>
      </c>
      <c r="K131" s="259">
        <v>406.6</v>
      </c>
      <c r="L131" s="259">
        <v>396.55</v>
      </c>
      <c r="M131" s="259">
        <v>27.117249999999999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550.04999999999995</v>
      </c>
      <c r="D132" s="260">
        <v>548.41666666666663</v>
      </c>
      <c r="E132" s="260">
        <v>545.83333333333326</v>
      </c>
      <c r="F132" s="260">
        <v>541.61666666666667</v>
      </c>
      <c r="G132" s="260">
        <v>539.0333333333333</v>
      </c>
      <c r="H132" s="260">
        <v>552.63333333333321</v>
      </c>
      <c r="I132" s="260">
        <v>555.21666666666647</v>
      </c>
      <c r="J132" s="260">
        <v>559.43333333333317</v>
      </c>
      <c r="K132" s="259">
        <v>551</v>
      </c>
      <c r="L132" s="259">
        <v>544.20000000000005</v>
      </c>
      <c r="M132" s="259">
        <v>23.443840000000002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1707.85</v>
      </c>
      <c r="D133" s="260">
        <v>1708.6499999999999</v>
      </c>
      <c r="E133" s="260">
        <v>1679.2999999999997</v>
      </c>
      <c r="F133" s="260">
        <v>1650.7499999999998</v>
      </c>
      <c r="G133" s="260">
        <v>1621.3999999999996</v>
      </c>
      <c r="H133" s="260">
        <v>1737.1999999999998</v>
      </c>
      <c r="I133" s="260">
        <v>1766.5499999999997</v>
      </c>
      <c r="J133" s="260">
        <v>1795.1</v>
      </c>
      <c r="K133" s="259">
        <v>1738</v>
      </c>
      <c r="L133" s="259">
        <v>1680.1</v>
      </c>
      <c r="M133" s="259">
        <v>5.78329</v>
      </c>
      <c r="N133" s="1"/>
      <c r="O133" s="1"/>
    </row>
    <row r="134" spans="1:15" ht="12.75" customHeight="1">
      <c r="A134" s="30">
        <v>124</v>
      </c>
      <c r="B134" s="269" t="s">
        <v>873</v>
      </c>
      <c r="C134" s="259">
        <v>821.6</v>
      </c>
      <c r="D134" s="260">
        <v>831.88333333333333</v>
      </c>
      <c r="E134" s="260">
        <v>801.31666666666661</v>
      </c>
      <c r="F134" s="260">
        <v>781.0333333333333</v>
      </c>
      <c r="G134" s="260">
        <v>750.46666666666658</v>
      </c>
      <c r="H134" s="260">
        <v>852.16666666666663</v>
      </c>
      <c r="I134" s="260">
        <v>882.73333333333346</v>
      </c>
      <c r="J134" s="260">
        <v>903.01666666666665</v>
      </c>
      <c r="K134" s="259">
        <v>862.45</v>
      </c>
      <c r="L134" s="259">
        <v>811.6</v>
      </c>
      <c r="M134" s="259">
        <v>5.4198399999999998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2161</v>
      </c>
      <c r="D135" s="260">
        <v>2172.0499999999997</v>
      </c>
      <c r="E135" s="260">
        <v>2138.9499999999994</v>
      </c>
      <c r="F135" s="260">
        <v>2116.8999999999996</v>
      </c>
      <c r="G135" s="260">
        <v>2083.7999999999993</v>
      </c>
      <c r="H135" s="260">
        <v>2194.0999999999995</v>
      </c>
      <c r="I135" s="260">
        <v>2227.1999999999998</v>
      </c>
      <c r="J135" s="260">
        <v>2249.2499999999995</v>
      </c>
      <c r="K135" s="259">
        <v>2205.15</v>
      </c>
      <c r="L135" s="259">
        <v>2150</v>
      </c>
      <c r="M135" s="259">
        <v>3.9817999999999998</v>
      </c>
      <c r="N135" s="1"/>
      <c r="O135" s="1"/>
    </row>
    <row r="136" spans="1:15" ht="12.75" customHeight="1">
      <c r="A136" s="30">
        <v>126</v>
      </c>
      <c r="B136" s="269" t="s">
        <v>866</v>
      </c>
      <c r="C136" s="259">
        <v>374.55</v>
      </c>
      <c r="D136" s="260">
        <v>375.55</v>
      </c>
      <c r="E136" s="260">
        <v>371.1</v>
      </c>
      <c r="F136" s="260">
        <v>367.65000000000003</v>
      </c>
      <c r="G136" s="260">
        <v>363.20000000000005</v>
      </c>
      <c r="H136" s="260">
        <v>379</v>
      </c>
      <c r="I136" s="260">
        <v>383.44999999999993</v>
      </c>
      <c r="J136" s="260">
        <v>386.9</v>
      </c>
      <c r="K136" s="259">
        <v>380</v>
      </c>
      <c r="L136" s="259">
        <v>372.1</v>
      </c>
      <c r="M136" s="259">
        <v>6.8851899999999997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218.55</v>
      </c>
      <c r="D137" s="260">
        <v>220.65</v>
      </c>
      <c r="E137" s="260">
        <v>213.3</v>
      </c>
      <c r="F137" s="260">
        <v>208.05</v>
      </c>
      <c r="G137" s="260">
        <v>200.70000000000002</v>
      </c>
      <c r="H137" s="260">
        <v>225.9</v>
      </c>
      <c r="I137" s="260">
        <v>233.24999999999997</v>
      </c>
      <c r="J137" s="260">
        <v>238.5</v>
      </c>
      <c r="K137" s="259">
        <v>228</v>
      </c>
      <c r="L137" s="259">
        <v>215.4</v>
      </c>
      <c r="M137" s="259">
        <v>57.617339999999999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183.5</v>
      </c>
      <c r="D138" s="260">
        <v>183.15</v>
      </c>
      <c r="E138" s="260">
        <v>180.5</v>
      </c>
      <c r="F138" s="260">
        <v>177.5</v>
      </c>
      <c r="G138" s="260">
        <v>174.85</v>
      </c>
      <c r="H138" s="260">
        <v>186.15</v>
      </c>
      <c r="I138" s="260">
        <v>188.80000000000004</v>
      </c>
      <c r="J138" s="260">
        <v>191.8</v>
      </c>
      <c r="K138" s="259">
        <v>185.8</v>
      </c>
      <c r="L138" s="259">
        <v>180.15</v>
      </c>
      <c r="M138" s="259">
        <v>26.95515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48.9</v>
      </c>
      <c r="D139" s="260">
        <v>49.783333333333331</v>
      </c>
      <c r="E139" s="260">
        <v>47.61666666666666</v>
      </c>
      <c r="F139" s="260">
        <v>46.333333333333329</v>
      </c>
      <c r="G139" s="260">
        <v>44.166666666666657</v>
      </c>
      <c r="H139" s="260">
        <v>51.066666666666663</v>
      </c>
      <c r="I139" s="260">
        <v>53.233333333333334</v>
      </c>
      <c r="J139" s="260">
        <v>54.516666666666666</v>
      </c>
      <c r="K139" s="259">
        <v>51.95</v>
      </c>
      <c r="L139" s="259">
        <v>48.5</v>
      </c>
      <c r="M139" s="259">
        <v>18.259620000000002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228.2</v>
      </c>
      <c r="D140" s="260">
        <v>229.63333333333333</v>
      </c>
      <c r="E140" s="260">
        <v>225.26666666666665</v>
      </c>
      <c r="F140" s="260">
        <v>222.33333333333331</v>
      </c>
      <c r="G140" s="260">
        <v>217.96666666666664</v>
      </c>
      <c r="H140" s="260">
        <v>232.56666666666666</v>
      </c>
      <c r="I140" s="260">
        <v>236.93333333333334</v>
      </c>
      <c r="J140" s="260">
        <v>239.86666666666667</v>
      </c>
      <c r="K140" s="259">
        <v>234</v>
      </c>
      <c r="L140" s="259">
        <v>226.7</v>
      </c>
      <c r="M140" s="259">
        <v>2.9219900000000001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3289.8</v>
      </c>
      <c r="D141" s="260">
        <v>3295.5833333333335</v>
      </c>
      <c r="E141" s="260">
        <v>3259.2166666666672</v>
      </c>
      <c r="F141" s="260">
        <v>3228.6333333333337</v>
      </c>
      <c r="G141" s="260">
        <v>3192.2666666666673</v>
      </c>
      <c r="H141" s="260">
        <v>3326.166666666667</v>
      </c>
      <c r="I141" s="260">
        <v>3362.5333333333328</v>
      </c>
      <c r="J141" s="260">
        <v>3393.1166666666668</v>
      </c>
      <c r="K141" s="259">
        <v>3331.95</v>
      </c>
      <c r="L141" s="259">
        <v>3265</v>
      </c>
      <c r="M141" s="259">
        <v>8.3011700000000008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4530.55</v>
      </c>
      <c r="D142" s="260">
        <v>4539.2666666666673</v>
      </c>
      <c r="E142" s="260">
        <v>4471.9333333333343</v>
      </c>
      <c r="F142" s="260">
        <v>4413.3166666666666</v>
      </c>
      <c r="G142" s="260">
        <v>4345.9833333333336</v>
      </c>
      <c r="H142" s="260">
        <v>4597.883333333335</v>
      </c>
      <c r="I142" s="260">
        <v>4665.216666666669</v>
      </c>
      <c r="J142" s="260">
        <v>4723.8333333333358</v>
      </c>
      <c r="K142" s="259">
        <v>4606.6000000000004</v>
      </c>
      <c r="L142" s="259">
        <v>4480.6499999999996</v>
      </c>
      <c r="M142" s="259">
        <v>0.96775999999999995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2464.65</v>
      </c>
      <c r="D143" s="260">
        <v>2465.9833333333336</v>
      </c>
      <c r="E143" s="260">
        <v>2434.3166666666671</v>
      </c>
      <c r="F143" s="260">
        <v>2403.9833333333336</v>
      </c>
      <c r="G143" s="260">
        <v>2372.3166666666671</v>
      </c>
      <c r="H143" s="260">
        <v>2496.3166666666671</v>
      </c>
      <c r="I143" s="260">
        <v>2527.9833333333331</v>
      </c>
      <c r="J143" s="260">
        <v>2558.3166666666671</v>
      </c>
      <c r="K143" s="259">
        <v>2497.65</v>
      </c>
      <c r="L143" s="259">
        <v>2435.65</v>
      </c>
      <c r="M143" s="259">
        <v>2.4552399999999999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4481</v>
      </c>
      <c r="D144" s="260">
        <v>4473.05</v>
      </c>
      <c r="E144" s="260">
        <v>4401.1500000000005</v>
      </c>
      <c r="F144" s="260">
        <v>4321.3</v>
      </c>
      <c r="G144" s="260">
        <v>4249.4000000000005</v>
      </c>
      <c r="H144" s="260">
        <v>4552.9000000000005</v>
      </c>
      <c r="I144" s="260">
        <v>4624.8</v>
      </c>
      <c r="J144" s="260">
        <v>4704.6500000000005</v>
      </c>
      <c r="K144" s="259">
        <v>4544.95</v>
      </c>
      <c r="L144" s="259">
        <v>4393.2</v>
      </c>
      <c r="M144" s="259">
        <v>5.2219199999999999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632.15</v>
      </c>
      <c r="D145" s="260">
        <v>634.2166666666667</v>
      </c>
      <c r="E145" s="260">
        <v>624.93333333333339</v>
      </c>
      <c r="F145" s="260">
        <v>617.7166666666667</v>
      </c>
      <c r="G145" s="260">
        <v>608.43333333333339</v>
      </c>
      <c r="H145" s="260">
        <v>641.43333333333339</v>
      </c>
      <c r="I145" s="260">
        <v>650.7166666666667</v>
      </c>
      <c r="J145" s="260">
        <v>657.93333333333339</v>
      </c>
      <c r="K145" s="259">
        <v>643.5</v>
      </c>
      <c r="L145" s="259">
        <v>627</v>
      </c>
      <c r="M145" s="259">
        <v>5.54373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173.75</v>
      </c>
      <c r="D146" s="260">
        <v>175.41666666666666</v>
      </c>
      <c r="E146" s="260">
        <v>171.68333333333331</v>
      </c>
      <c r="F146" s="260">
        <v>169.61666666666665</v>
      </c>
      <c r="G146" s="260">
        <v>165.8833333333333</v>
      </c>
      <c r="H146" s="260">
        <v>177.48333333333332</v>
      </c>
      <c r="I146" s="260">
        <v>181.21666666666667</v>
      </c>
      <c r="J146" s="260">
        <v>183.28333333333333</v>
      </c>
      <c r="K146" s="259">
        <v>179.15</v>
      </c>
      <c r="L146" s="259">
        <v>173.35</v>
      </c>
      <c r="M146" s="259">
        <v>3.5466799999999998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160.35</v>
      </c>
      <c r="D147" s="260">
        <v>158.08333333333334</v>
      </c>
      <c r="E147" s="260">
        <v>154.26666666666668</v>
      </c>
      <c r="F147" s="260">
        <v>148.18333333333334</v>
      </c>
      <c r="G147" s="260">
        <v>144.36666666666667</v>
      </c>
      <c r="H147" s="260">
        <v>164.16666666666669</v>
      </c>
      <c r="I147" s="260">
        <v>167.98333333333335</v>
      </c>
      <c r="J147" s="260">
        <v>174.06666666666669</v>
      </c>
      <c r="K147" s="259">
        <v>161.9</v>
      </c>
      <c r="L147" s="259">
        <v>152</v>
      </c>
      <c r="M147" s="259">
        <v>7.6179300000000003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395.7</v>
      </c>
      <c r="D148" s="260">
        <v>396.58333333333331</v>
      </c>
      <c r="E148" s="260">
        <v>390.36666666666662</v>
      </c>
      <c r="F148" s="260">
        <v>385.0333333333333</v>
      </c>
      <c r="G148" s="260">
        <v>378.81666666666661</v>
      </c>
      <c r="H148" s="260">
        <v>401.91666666666663</v>
      </c>
      <c r="I148" s="260">
        <v>408.13333333333333</v>
      </c>
      <c r="J148" s="260">
        <v>413.46666666666664</v>
      </c>
      <c r="K148" s="259">
        <v>402.8</v>
      </c>
      <c r="L148" s="259">
        <v>391.25</v>
      </c>
      <c r="M148" s="259">
        <v>20.526959999999999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59.05</v>
      </c>
      <c r="D149" s="260">
        <v>59.116666666666667</v>
      </c>
      <c r="E149" s="260">
        <v>58.733333333333334</v>
      </c>
      <c r="F149" s="260">
        <v>58.416666666666664</v>
      </c>
      <c r="G149" s="260">
        <v>58.033333333333331</v>
      </c>
      <c r="H149" s="260">
        <v>59.433333333333337</v>
      </c>
      <c r="I149" s="260">
        <v>59.816666666666677</v>
      </c>
      <c r="J149" s="260">
        <v>60.13333333333334</v>
      </c>
      <c r="K149" s="259">
        <v>59.5</v>
      </c>
      <c r="L149" s="259">
        <v>58.8</v>
      </c>
      <c r="M149" s="259">
        <v>5.9913800000000004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3503.05</v>
      </c>
      <c r="D150" s="260">
        <v>3515.2166666666672</v>
      </c>
      <c r="E150" s="260">
        <v>3446.6333333333341</v>
      </c>
      <c r="F150" s="260">
        <v>3390.2166666666672</v>
      </c>
      <c r="G150" s="260">
        <v>3321.6333333333341</v>
      </c>
      <c r="H150" s="260">
        <v>3571.6333333333341</v>
      </c>
      <c r="I150" s="260">
        <v>3640.2166666666672</v>
      </c>
      <c r="J150" s="260">
        <v>3696.6333333333341</v>
      </c>
      <c r="K150" s="259">
        <v>3583.8</v>
      </c>
      <c r="L150" s="259">
        <v>3458.8</v>
      </c>
      <c r="M150" s="259">
        <v>10.481769999999999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496.3</v>
      </c>
      <c r="D151" s="260">
        <v>500.59999999999997</v>
      </c>
      <c r="E151" s="260">
        <v>488.69999999999993</v>
      </c>
      <c r="F151" s="260">
        <v>481.09999999999997</v>
      </c>
      <c r="G151" s="260">
        <v>469.19999999999993</v>
      </c>
      <c r="H151" s="260">
        <v>508.19999999999993</v>
      </c>
      <c r="I151" s="260">
        <v>520.09999999999991</v>
      </c>
      <c r="J151" s="260">
        <v>527.69999999999993</v>
      </c>
      <c r="K151" s="259">
        <v>512.5</v>
      </c>
      <c r="L151" s="259">
        <v>493</v>
      </c>
      <c r="M151" s="259">
        <v>2.61355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438.35</v>
      </c>
      <c r="D152" s="260">
        <v>440.85000000000008</v>
      </c>
      <c r="E152" s="260">
        <v>433.65000000000015</v>
      </c>
      <c r="F152" s="260">
        <v>428.95000000000005</v>
      </c>
      <c r="G152" s="260">
        <v>421.75000000000011</v>
      </c>
      <c r="H152" s="260">
        <v>445.55000000000018</v>
      </c>
      <c r="I152" s="260">
        <v>452.75000000000011</v>
      </c>
      <c r="J152" s="260">
        <v>457.45000000000022</v>
      </c>
      <c r="K152" s="259">
        <v>448.05</v>
      </c>
      <c r="L152" s="259">
        <v>436.15</v>
      </c>
      <c r="M152" s="259">
        <v>2.4619800000000001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1461.3</v>
      </c>
      <c r="D153" s="260">
        <v>1474</v>
      </c>
      <c r="E153" s="260">
        <v>1441.3</v>
      </c>
      <c r="F153" s="260">
        <v>1421.3</v>
      </c>
      <c r="G153" s="260">
        <v>1388.6</v>
      </c>
      <c r="H153" s="260">
        <v>1494</v>
      </c>
      <c r="I153" s="260">
        <v>1526.6999999999998</v>
      </c>
      <c r="J153" s="260">
        <v>1546.7</v>
      </c>
      <c r="K153" s="259">
        <v>1506.7</v>
      </c>
      <c r="L153" s="259">
        <v>1454</v>
      </c>
      <c r="M153" s="259">
        <v>0.26067000000000001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73.3</v>
      </c>
      <c r="D154" s="260">
        <v>73.466666666666654</v>
      </c>
      <c r="E154" s="260">
        <v>72.333333333333314</v>
      </c>
      <c r="F154" s="260">
        <v>71.36666666666666</v>
      </c>
      <c r="G154" s="260">
        <v>70.23333333333332</v>
      </c>
      <c r="H154" s="260">
        <v>74.433333333333309</v>
      </c>
      <c r="I154" s="260">
        <v>75.566666666666663</v>
      </c>
      <c r="J154" s="260">
        <v>76.533333333333303</v>
      </c>
      <c r="K154" s="259">
        <v>74.599999999999994</v>
      </c>
      <c r="L154" s="259">
        <v>72.5</v>
      </c>
      <c r="M154" s="259">
        <v>24.0288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50.8</v>
      </c>
      <c r="D155" s="260">
        <v>50.983333333333327</v>
      </c>
      <c r="E155" s="260">
        <v>49.616666666666653</v>
      </c>
      <c r="F155" s="260">
        <v>48.433333333333323</v>
      </c>
      <c r="G155" s="260">
        <v>47.066666666666649</v>
      </c>
      <c r="H155" s="260">
        <v>52.166666666666657</v>
      </c>
      <c r="I155" s="260">
        <v>53.533333333333331</v>
      </c>
      <c r="J155" s="260">
        <v>54.716666666666661</v>
      </c>
      <c r="K155" s="259">
        <v>52.35</v>
      </c>
      <c r="L155" s="259">
        <v>49.8</v>
      </c>
      <c r="M155" s="259">
        <v>20.960139999999999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2016.5</v>
      </c>
      <c r="D156" s="260">
        <v>2016.1833333333334</v>
      </c>
      <c r="E156" s="260">
        <v>2002.2166666666667</v>
      </c>
      <c r="F156" s="260">
        <v>1987.9333333333334</v>
      </c>
      <c r="G156" s="260">
        <v>1973.9666666666667</v>
      </c>
      <c r="H156" s="260">
        <v>2030.4666666666667</v>
      </c>
      <c r="I156" s="260">
        <v>2044.4333333333334</v>
      </c>
      <c r="J156" s="260">
        <v>2058.7166666666667</v>
      </c>
      <c r="K156" s="259">
        <v>2030.15</v>
      </c>
      <c r="L156" s="259">
        <v>2001.9</v>
      </c>
      <c r="M156" s="259">
        <v>2.0397599999999998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182.15</v>
      </c>
      <c r="D157" s="260">
        <v>182.15</v>
      </c>
      <c r="E157" s="260">
        <v>179.8</v>
      </c>
      <c r="F157" s="260">
        <v>177.45000000000002</v>
      </c>
      <c r="G157" s="260">
        <v>175.10000000000002</v>
      </c>
      <c r="H157" s="260">
        <v>184.5</v>
      </c>
      <c r="I157" s="260">
        <v>186.84999999999997</v>
      </c>
      <c r="J157" s="260">
        <v>189.2</v>
      </c>
      <c r="K157" s="259">
        <v>184.5</v>
      </c>
      <c r="L157" s="259">
        <v>179.8</v>
      </c>
      <c r="M157" s="259">
        <v>57.162230000000001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284.75</v>
      </c>
      <c r="D158" s="260">
        <v>286.25</v>
      </c>
      <c r="E158" s="260">
        <v>281.8</v>
      </c>
      <c r="F158" s="260">
        <v>278.85000000000002</v>
      </c>
      <c r="G158" s="260">
        <v>274.40000000000003</v>
      </c>
      <c r="H158" s="260">
        <v>289.2</v>
      </c>
      <c r="I158" s="260">
        <v>293.65000000000003</v>
      </c>
      <c r="J158" s="260">
        <v>296.59999999999997</v>
      </c>
      <c r="K158" s="259">
        <v>290.7</v>
      </c>
      <c r="L158" s="259">
        <v>283.3</v>
      </c>
      <c r="M158" s="259">
        <v>2.66262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184.45</v>
      </c>
      <c r="D159" s="260">
        <v>184.48333333333335</v>
      </c>
      <c r="E159" s="260">
        <v>177.56666666666669</v>
      </c>
      <c r="F159" s="260">
        <v>170.68333333333334</v>
      </c>
      <c r="G159" s="260">
        <v>163.76666666666668</v>
      </c>
      <c r="H159" s="260">
        <v>191.3666666666667</v>
      </c>
      <c r="I159" s="260">
        <v>198.28333333333333</v>
      </c>
      <c r="J159" s="260">
        <v>205.16666666666671</v>
      </c>
      <c r="K159" s="259">
        <v>191.4</v>
      </c>
      <c r="L159" s="259">
        <v>177.6</v>
      </c>
      <c r="M159" s="259">
        <v>321.60289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133.15</v>
      </c>
      <c r="D160" s="260">
        <v>133.96666666666667</v>
      </c>
      <c r="E160" s="260">
        <v>130.98333333333335</v>
      </c>
      <c r="F160" s="260">
        <v>128.81666666666669</v>
      </c>
      <c r="G160" s="260">
        <v>125.83333333333337</v>
      </c>
      <c r="H160" s="260">
        <v>136.13333333333333</v>
      </c>
      <c r="I160" s="260">
        <v>139.11666666666662</v>
      </c>
      <c r="J160" s="260">
        <v>141.2833333333333</v>
      </c>
      <c r="K160" s="259">
        <v>136.94999999999999</v>
      </c>
      <c r="L160" s="259">
        <v>131.80000000000001</v>
      </c>
      <c r="M160" s="259">
        <v>98.54701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127</v>
      </c>
      <c r="D161" s="260">
        <v>128.25</v>
      </c>
      <c r="E161" s="260">
        <v>125.19999999999999</v>
      </c>
      <c r="F161" s="260">
        <v>123.39999999999999</v>
      </c>
      <c r="G161" s="260">
        <v>120.34999999999998</v>
      </c>
      <c r="H161" s="260">
        <v>130.05000000000001</v>
      </c>
      <c r="I161" s="260">
        <v>133.10000000000002</v>
      </c>
      <c r="J161" s="260">
        <v>134.9</v>
      </c>
      <c r="K161" s="259">
        <v>131.30000000000001</v>
      </c>
      <c r="L161" s="259">
        <v>126.45</v>
      </c>
      <c r="M161" s="259">
        <v>1.1090500000000001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6210.2</v>
      </c>
      <c r="D162" s="260">
        <v>6139.333333333333</v>
      </c>
      <c r="E162" s="260">
        <v>6038.8666666666659</v>
      </c>
      <c r="F162" s="260">
        <v>5867.5333333333328</v>
      </c>
      <c r="G162" s="260">
        <v>5767.0666666666657</v>
      </c>
      <c r="H162" s="260">
        <v>6310.6666666666661</v>
      </c>
      <c r="I162" s="260">
        <v>6411.1333333333332</v>
      </c>
      <c r="J162" s="260">
        <v>6582.4666666666662</v>
      </c>
      <c r="K162" s="259">
        <v>6239.8</v>
      </c>
      <c r="L162" s="259">
        <v>5968</v>
      </c>
      <c r="M162" s="259">
        <v>1.1592899999999999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527.45000000000005</v>
      </c>
      <c r="D163" s="260">
        <v>527.11666666666667</v>
      </c>
      <c r="E163" s="260">
        <v>521.38333333333333</v>
      </c>
      <c r="F163" s="260">
        <v>515.31666666666661</v>
      </c>
      <c r="G163" s="260">
        <v>509.58333333333326</v>
      </c>
      <c r="H163" s="260">
        <v>533.18333333333339</v>
      </c>
      <c r="I163" s="260">
        <v>538.91666666666674</v>
      </c>
      <c r="J163" s="260">
        <v>544.98333333333346</v>
      </c>
      <c r="K163" s="259">
        <v>532.85</v>
      </c>
      <c r="L163" s="259">
        <v>521.04999999999995</v>
      </c>
      <c r="M163" s="259">
        <v>1.2409300000000001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161.85</v>
      </c>
      <c r="D164" s="260">
        <v>158.08333333333334</v>
      </c>
      <c r="E164" s="260">
        <v>153.16666666666669</v>
      </c>
      <c r="F164" s="260">
        <v>144.48333333333335</v>
      </c>
      <c r="G164" s="260">
        <v>139.56666666666669</v>
      </c>
      <c r="H164" s="260">
        <v>166.76666666666668</v>
      </c>
      <c r="I164" s="260">
        <v>171.68333333333337</v>
      </c>
      <c r="J164" s="260">
        <v>180.36666666666667</v>
      </c>
      <c r="K164" s="259">
        <v>163</v>
      </c>
      <c r="L164" s="259">
        <v>149.4</v>
      </c>
      <c r="M164" s="259">
        <v>43.223469999999999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109.2</v>
      </c>
      <c r="D165" s="260">
        <v>109.83333333333333</v>
      </c>
      <c r="E165" s="260">
        <v>107.86666666666666</v>
      </c>
      <c r="F165" s="260">
        <v>106.53333333333333</v>
      </c>
      <c r="G165" s="260">
        <v>104.56666666666666</v>
      </c>
      <c r="H165" s="260">
        <v>111.16666666666666</v>
      </c>
      <c r="I165" s="260">
        <v>113.13333333333333</v>
      </c>
      <c r="J165" s="260">
        <v>114.46666666666665</v>
      </c>
      <c r="K165" s="259">
        <v>111.8</v>
      </c>
      <c r="L165" s="259">
        <v>108.5</v>
      </c>
      <c r="M165" s="259">
        <v>22.733470000000001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294</v>
      </c>
      <c r="D166" s="260">
        <v>296.13333333333333</v>
      </c>
      <c r="E166" s="260">
        <v>289.36666666666667</v>
      </c>
      <c r="F166" s="260">
        <v>284.73333333333335</v>
      </c>
      <c r="G166" s="260">
        <v>277.9666666666667</v>
      </c>
      <c r="H166" s="260">
        <v>300.76666666666665</v>
      </c>
      <c r="I166" s="260">
        <v>307.5333333333333</v>
      </c>
      <c r="J166" s="260">
        <v>312.16666666666663</v>
      </c>
      <c r="K166" s="259">
        <v>302.89999999999998</v>
      </c>
      <c r="L166" s="259">
        <v>291.5</v>
      </c>
      <c r="M166" s="259">
        <v>10.94572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1165.0999999999999</v>
      </c>
      <c r="D167" s="260">
        <v>1153.2333333333333</v>
      </c>
      <c r="E167" s="260">
        <v>1131.4666666666667</v>
      </c>
      <c r="F167" s="260">
        <v>1097.8333333333333</v>
      </c>
      <c r="G167" s="260">
        <v>1076.0666666666666</v>
      </c>
      <c r="H167" s="260">
        <v>1186.8666666666668</v>
      </c>
      <c r="I167" s="260">
        <v>1208.6333333333337</v>
      </c>
      <c r="J167" s="260">
        <v>1242.2666666666669</v>
      </c>
      <c r="K167" s="259">
        <v>1175</v>
      </c>
      <c r="L167" s="259">
        <v>1119.5999999999999</v>
      </c>
      <c r="M167" s="259">
        <v>0.56996000000000002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90.5</v>
      </c>
      <c r="D168" s="260">
        <v>90.333333333333329</v>
      </c>
      <c r="E168" s="260">
        <v>89.416666666666657</v>
      </c>
      <c r="F168" s="260">
        <v>88.333333333333329</v>
      </c>
      <c r="G168" s="260">
        <v>87.416666666666657</v>
      </c>
      <c r="H168" s="260">
        <v>91.416666666666657</v>
      </c>
      <c r="I168" s="260">
        <v>92.333333333333314</v>
      </c>
      <c r="J168" s="260">
        <v>93.416666666666657</v>
      </c>
      <c r="K168" s="259">
        <v>91.25</v>
      </c>
      <c r="L168" s="259">
        <v>89.25</v>
      </c>
      <c r="M168" s="259">
        <v>102.23428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1944.75</v>
      </c>
      <c r="D169" s="260">
        <v>1911.7666666666667</v>
      </c>
      <c r="E169" s="260">
        <v>1870.1833333333334</v>
      </c>
      <c r="F169" s="260">
        <v>1795.6166666666668</v>
      </c>
      <c r="G169" s="260">
        <v>1754.0333333333335</v>
      </c>
      <c r="H169" s="260">
        <v>1986.3333333333333</v>
      </c>
      <c r="I169" s="260">
        <v>2027.9166666666667</v>
      </c>
      <c r="J169" s="260">
        <v>2102.4833333333331</v>
      </c>
      <c r="K169" s="259">
        <v>1953.35</v>
      </c>
      <c r="L169" s="259">
        <v>1837.2</v>
      </c>
      <c r="M169" s="259">
        <v>4.1096300000000001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36.4</v>
      </c>
      <c r="D170" s="260">
        <v>36.616666666666667</v>
      </c>
      <c r="E170" s="260">
        <v>35.933333333333337</v>
      </c>
      <c r="F170" s="260">
        <v>35.466666666666669</v>
      </c>
      <c r="G170" s="260">
        <v>34.783333333333339</v>
      </c>
      <c r="H170" s="260">
        <v>37.083333333333336</v>
      </c>
      <c r="I170" s="260">
        <v>37.766666666666659</v>
      </c>
      <c r="J170" s="260">
        <v>38.233333333333334</v>
      </c>
      <c r="K170" s="259">
        <v>37.299999999999997</v>
      </c>
      <c r="L170" s="259">
        <v>36.15</v>
      </c>
      <c r="M170" s="259">
        <v>72.299490000000006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2888.25</v>
      </c>
      <c r="D171" s="260">
        <v>2882.9333333333329</v>
      </c>
      <c r="E171" s="260">
        <v>2857.516666666666</v>
      </c>
      <c r="F171" s="260">
        <v>2826.7833333333328</v>
      </c>
      <c r="G171" s="260">
        <v>2801.3666666666659</v>
      </c>
      <c r="H171" s="260">
        <v>2913.6666666666661</v>
      </c>
      <c r="I171" s="260">
        <v>2939.083333333333</v>
      </c>
      <c r="J171" s="260">
        <v>2969.8166666666662</v>
      </c>
      <c r="K171" s="259">
        <v>2908.35</v>
      </c>
      <c r="L171" s="259">
        <v>2852.2</v>
      </c>
      <c r="M171" s="259">
        <v>0.90049000000000001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3317</v>
      </c>
      <c r="D172" s="260">
        <v>3335.1166666666668</v>
      </c>
      <c r="E172" s="260">
        <v>3286.8833333333337</v>
      </c>
      <c r="F172" s="260">
        <v>3256.7666666666669</v>
      </c>
      <c r="G172" s="260">
        <v>3208.5333333333338</v>
      </c>
      <c r="H172" s="260">
        <v>3365.2333333333336</v>
      </c>
      <c r="I172" s="260">
        <v>3413.4666666666672</v>
      </c>
      <c r="J172" s="260">
        <v>3443.5833333333335</v>
      </c>
      <c r="K172" s="259">
        <v>3383.35</v>
      </c>
      <c r="L172" s="259">
        <v>3305</v>
      </c>
      <c r="M172" s="259">
        <v>7.8530000000000003E-2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138.19999999999999</v>
      </c>
      <c r="D173" s="260">
        <v>139.73333333333332</v>
      </c>
      <c r="E173" s="260">
        <v>135.66666666666663</v>
      </c>
      <c r="F173" s="260">
        <v>133.1333333333333</v>
      </c>
      <c r="G173" s="260">
        <v>129.06666666666661</v>
      </c>
      <c r="H173" s="260">
        <v>142.26666666666665</v>
      </c>
      <c r="I173" s="260">
        <v>146.33333333333331</v>
      </c>
      <c r="J173" s="260">
        <v>148.86666666666667</v>
      </c>
      <c r="K173" s="259">
        <v>143.80000000000001</v>
      </c>
      <c r="L173" s="259">
        <v>137.19999999999999</v>
      </c>
      <c r="M173" s="259">
        <v>4.95512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1744.45</v>
      </c>
      <c r="D174" s="260">
        <v>1738.1666666666667</v>
      </c>
      <c r="E174" s="260">
        <v>1726.2833333333335</v>
      </c>
      <c r="F174" s="260">
        <v>1708.1166666666668</v>
      </c>
      <c r="G174" s="260">
        <v>1696.2333333333336</v>
      </c>
      <c r="H174" s="260">
        <v>1756.3333333333335</v>
      </c>
      <c r="I174" s="260">
        <v>1768.2166666666667</v>
      </c>
      <c r="J174" s="260">
        <v>1786.3833333333334</v>
      </c>
      <c r="K174" s="259">
        <v>1750.05</v>
      </c>
      <c r="L174" s="259">
        <v>1720</v>
      </c>
      <c r="M174" s="259">
        <v>2.0668899999999999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1329.3</v>
      </c>
      <c r="D175" s="260">
        <v>1331.0333333333335</v>
      </c>
      <c r="E175" s="260">
        <v>1323.5666666666671</v>
      </c>
      <c r="F175" s="260">
        <v>1317.8333333333335</v>
      </c>
      <c r="G175" s="260">
        <v>1310.366666666667</v>
      </c>
      <c r="H175" s="260">
        <v>1336.7666666666671</v>
      </c>
      <c r="I175" s="260">
        <v>1344.2333333333338</v>
      </c>
      <c r="J175" s="260">
        <v>1349.9666666666672</v>
      </c>
      <c r="K175" s="259">
        <v>1338.5</v>
      </c>
      <c r="L175" s="259">
        <v>1325.3</v>
      </c>
      <c r="M175" s="259">
        <v>0.35488999999999998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429.5</v>
      </c>
      <c r="D176" s="260">
        <v>430.84999999999997</v>
      </c>
      <c r="E176" s="260">
        <v>424.69999999999993</v>
      </c>
      <c r="F176" s="260">
        <v>419.9</v>
      </c>
      <c r="G176" s="260">
        <v>413.74999999999994</v>
      </c>
      <c r="H176" s="260">
        <v>435.64999999999992</v>
      </c>
      <c r="I176" s="260">
        <v>441.7999999999999</v>
      </c>
      <c r="J176" s="260">
        <v>446.59999999999991</v>
      </c>
      <c r="K176" s="259">
        <v>437</v>
      </c>
      <c r="L176" s="259">
        <v>426.05</v>
      </c>
      <c r="M176" s="259">
        <v>9.5404800000000005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1176.5999999999999</v>
      </c>
      <c r="D177" s="260">
        <v>1171.55</v>
      </c>
      <c r="E177" s="260">
        <v>1148.0999999999999</v>
      </c>
      <c r="F177" s="260">
        <v>1119.5999999999999</v>
      </c>
      <c r="G177" s="260">
        <v>1096.1499999999999</v>
      </c>
      <c r="H177" s="260">
        <v>1200.05</v>
      </c>
      <c r="I177" s="260">
        <v>1223.5000000000002</v>
      </c>
      <c r="J177" s="260">
        <v>1252</v>
      </c>
      <c r="K177" s="259">
        <v>1195</v>
      </c>
      <c r="L177" s="259">
        <v>1143.05</v>
      </c>
      <c r="M177" s="259">
        <v>0.48687000000000002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1751.25</v>
      </c>
      <c r="D178" s="260">
        <v>1770.6833333333334</v>
      </c>
      <c r="E178" s="260">
        <v>1711.3666666666668</v>
      </c>
      <c r="F178" s="260">
        <v>1671.4833333333333</v>
      </c>
      <c r="G178" s="260">
        <v>1612.1666666666667</v>
      </c>
      <c r="H178" s="260">
        <v>1810.5666666666668</v>
      </c>
      <c r="I178" s="260">
        <v>1869.8833333333334</v>
      </c>
      <c r="J178" s="260">
        <v>1909.7666666666669</v>
      </c>
      <c r="K178" s="259">
        <v>1830</v>
      </c>
      <c r="L178" s="259">
        <v>1730.8</v>
      </c>
      <c r="M178" s="259">
        <v>2.3683100000000001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467.05</v>
      </c>
      <c r="D179" s="260">
        <v>468.61666666666662</v>
      </c>
      <c r="E179" s="260">
        <v>463.33333333333326</v>
      </c>
      <c r="F179" s="260">
        <v>459.61666666666662</v>
      </c>
      <c r="G179" s="260">
        <v>454.33333333333326</v>
      </c>
      <c r="H179" s="260">
        <v>472.33333333333326</v>
      </c>
      <c r="I179" s="260">
        <v>477.61666666666667</v>
      </c>
      <c r="J179" s="260">
        <v>481.33333333333326</v>
      </c>
      <c r="K179" s="259">
        <v>473.9</v>
      </c>
      <c r="L179" s="259">
        <v>464.9</v>
      </c>
      <c r="M179" s="259">
        <v>3.0057900000000002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845.8</v>
      </c>
      <c r="D180" s="260">
        <v>844.19999999999993</v>
      </c>
      <c r="E180" s="260">
        <v>836.94999999999982</v>
      </c>
      <c r="F180" s="260">
        <v>828.09999999999991</v>
      </c>
      <c r="G180" s="260">
        <v>820.8499999999998</v>
      </c>
      <c r="H180" s="260">
        <v>853.04999999999984</v>
      </c>
      <c r="I180" s="260">
        <v>860.30000000000007</v>
      </c>
      <c r="J180" s="260">
        <v>869.14999999999986</v>
      </c>
      <c r="K180" s="259">
        <v>851.45</v>
      </c>
      <c r="L180" s="259">
        <v>835.35</v>
      </c>
      <c r="M180" s="259">
        <v>7.9043200000000002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411.4</v>
      </c>
      <c r="D181" s="260">
        <v>413.88333333333338</v>
      </c>
      <c r="E181" s="260">
        <v>406.66666666666674</v>
      </c>
      <c r="F181" s="260">
        <v>401.93333333333334</v>
      </c>
      <c r="G181" s="260">
        <v>394.7166666666667</v>
      </c>
      <c r="H181" s="260">
        <v>418.61666666666679</v>
      </c>
      <c r="I181" s="260">
        <v>425.83333333333337</v>
      </c>
      <c r="J181" s="260">
        <v>430.56666666666683</v>
      </c>
      <c r="K181" s="259">
        <v>421.1</v>
      </c>
      <c r="L181" s="259">
        <v>409.15</v>
      </c>
      <c r="M181" s="259">
        <v>2.3176100000000002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1295.9000000000001</v>
      </c>
      <c r="D182" s="260">
        <v>1297.6333333333334</v>
      </c>
      <c r="E182" s="260">
        <v>1278.2666666666669</v>
      </c>
      <c r="F182" s="260">
        <v>1260.6333333333334</v>
      </c>
      <c r="G182" s="260">
        <v>1241.2666666666669</v>
      </c>
      <c r="H182" s="260">
        <v>1315.2666666666669</v>
      </c>
      <c r="I182" s="260">
        <v>1334.6333333333332</v>
      </c>
      <c r="J182" s="260">
        <v>1352.2666666666669</v>
      </c>
      <c r="K182" s="259">
        <v>1317</v>
      </c>
      <c r="L182" s="259">
        <v>1280</v>
      </c>
      <c r="M182" s="259">
        <v>6.0904699999999998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363.9</v>
      </c>
      <c r="D183" s="260">
        <v>366.4666666666667</v>
      </c>
      <c r="E183" s="260">
        <v>359.58333333333337</v>
      </c>
      <c r="F183" s="260">
        <v>355.26666666666665</v>
      </c>
      <c r="G183" s="260">
        <v>348.38333333333333</v>
      </c>
      <c r="H183" s="260">
        <v>370.78333333333342</v>
      </c>
      <c r="I183" s="260">
        <v>377.66666666666674</v>
      </c>
      <c r="J183" s="260">
        <v>381.98333333333346</v>
      </c>
      <c r="K183" s="259">
        <v>373.35</v>
      </c>
      <c r="L183" s="259">
        <v>362.15</v>
      </c>
      <c r="M183" s="259">
        <v>7.0744600000000002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362.25</v>
      </c>
      <c r="D184" s="260">
        <v>364.40000000000003</v>
      </c>
      <c r="E184" s="260">
        <v>358.80000000000007</v>
      </c>
      <c r="F184" s="260">
        <v>355.35</v>
      </c>
      <c r="G184" s="260">
        <v>349.75000000000006</v>
      </c>
      <c r="H184" s="260">
        <v>367.85000000000008</v>
      </c>
      <c r="I184" s="260">
        <v>373.4500000000001</v>
      </c>
      <c r="J184" s="260">
        <v>376.90000000000009</v>
      </c>
      <c r="K184" s="259">
        <v>370</v>
      </c>
      <c r="L184" s="259">
        <v>360.95</v>
      </c>
      <c r="M184" s="259">
        <v>8.3909900000000004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1727.5</v>
      </c>
      <c r="D185" s="260">
        <v>1727.4833333333333</v>
      </c>
      <c r="E185" s="260">
        <v>1705.0166666666667</v>
      </c>
      <c r="F185" s="260">
        <v>1682.5333333333333</v>
      </c>
      <c r="G185" s="260">
        <v>1660.0666666666666</v>
      </c>
      <c r="H185" s="260">
        <v>1749.9666666666667</v>
      </c>
      <c r="I185" s="260">
        <v>1772.4333333333334</v>
      </c>
      <c r="J185" s="260">
        <v>1794.9166666666667</v>
      </c>
      <c r="K185" s="259">
        <v>1749.95</v>
      </c>
      <c r="L185" s="259">
        <v>1705</v>
      </c>
      <c r="M185" s="259">
        <v>9.0024200000000008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603</v>
      </c>
      <c r="D186" s="260">
        <v>604.36666666666667</v>
      </c>
      <c r="E186" s="260">
        <v>593.63333333333333</v>
      </c>
      <c r="F186" s="260">
        <v>584.26666666666665</v>
      </c>
      <c r="G186" s="260">
        <v>573.5333333333333</v>
      </c>
      <c r="H186" s="260">
        <v>613.73333333333335</v>
      </c>
      <c r="I186" s="260">
        <v>624.4666666666667</v>
      </c>
      <c r="J186" s="260">
        <v>633.83333333333337</v>
      </c>
      <c r="K186" s="259">
        <v>615.1</v>
      </c>
      <c r="L186" s="259">
        <v>595</v>
      </c>
      <c r="M186" s="259">
        <v>2.4532699999999998</v>
      </c>
      <c r="N186" s="1"/>
      <c r="O186" s="1"/>
    </row>
    <row r="187" spans="1:15" ht="12.75" customHeight="1">
      <c r="A187" s="30">
        <v>177</v>
      </c>
      <c r="B187" s="269" t="s">
        <v>874</v>
      </c>
      <c r="C187" s="259">
        <v>357.45</v>
      </c>
      <c r="D187" s="260">
        <v>359.81666666666666</v>
      </c>
      <c r="E187" s="260">
        <v>353.63333333333333</v>
      </c>
      <c r="F187" s="260">
        <v>349.81666666666666</v>
      </c>
      <c r="G187" s="260">
        <v>343.63333333333333</v>
      </c>
      <c r="H187" s="260">
        <v>363.63333333333333</v>
      </c>
      <c r="I187" s="260">
        <v>369.81666666666661</v>
      </c>
      <c r="J187" s="260">
        <v>373.63333333333333</v>
      </c>
      <c r="K187" s="259">
        <v>366</v>
      </c>
      <c r="L187" s="259">
        <v>356</v>
      </c>
      <c r="M187" s="259">
        <v>2.6655700000000002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2059.5500000000002</v>
      </c>
      <c r="D188" s="260">
        <v>2054.5333333333333</v>
      </c>
      <c r="E188" s="260">
        <v>2037.5666666666666</v>
      </c>
      <c r="F188" s="260">
        <v>2015.5833333333333</v>
      </c>
      <c r="G188" s="260">
        <v>1998.6166666666666</v>
      </c>
      <c r="H188" s="260">
        <v>2076.5166666666664</v>
      </c>
      <c r="I188" s="260">
        <v>2093.4833333333327</v>
      </c>
      <c r="J188" s="260">
        <v>2115.4666666666667</v>
      </c>
      <c r="K188" s="259">
        <v>2071.5</v>
      </c>
      <c r="L188" s="259">
        <v>2032.55</v>
      </c>
      <c r="M188" s="259">
        <v>1.35497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796.35</v>
      </c>
      <c r="D189" s="260">
        <v>802.76666666666677</v>
      </c>
      <c r="E189" s="260">
        <v>786.53333333333353</v>
      </c>
      <c r="F189" s="260">
        <v>776.71666666666681</v>
      </c>
      <c r="G189" s="260">
        <v>760.48333333333358</v>
      </c>
      <c r="H189" s="260">
        <v>812.58333333333348</v>
      </c>
      <c r="I189" s="260">
        <v>828.81666666666683</v>
      </c>
      <c r="J189" s="260">
        <v>838.63333333333344</v>
      </c>
      <c r="K189" s="259">
        <v>819</v>
      </c>
      <c r="L189" s="259">
        <v>792.95</v>
      </c>
      <c r="M189" s="259">
        <v>1.04979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233.2</v>
      </c>
      <c r="D190" s="260">
        <v>235.31666666666669</v>
      </c>
      <c r="E190" s="260">
        <v>229.93333333333339</v>
      </c>
      <c r="F190" s="260">
        <v>226.66666666666671</v>
      </c>
      <c r="G190" s="260">
        <v>221.28333333333342</v>
      </c>
      <c r="H190" s="260">
        <v>238.58333333333337</v>
      </c>
      <c r="I190" s="260">
        <v>243.96666666666664</v>
      </c>
      <c r="J190" s="260">
        <v>247.23333333333335</v>
      </c>
      <c r="K190" s="259">
        <v>240.7</v>
      </c>
      <c r="L190" s="259">
        <v>232.05</v>
      </c>
      <c r="M190" s="259">
        <v>1.4371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3484.15</v>
      </c>
      <c r="D191" s="260">
        <v>3465.85</v>
      </c>
      <c r="E191" s="260">
        <v>3388.75</v>
      </c>
      <c r="F191" s="260">
        <v>3293.35</v>
      </c>
      <c r="G191" s="260">
        <v>3216.25</v>
      </c>
      <c r="H191" s="260">
        <v>3561.25</v>
      </c>
      <c r="I191" s="260">
        <v>3638.3499999999995</v>
      </c>
      <c r="J191" s="260">
        <v>3733.75</v>
      </c>
      <c r="K191" s="259">
        <v>3542.95</v>
      </c>
      <c r="L191" s="259">
        <v>3370.45</v>
      </c>
      <c r="M191" s="259">
        <v>1.843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504.3</v>
      </c>
      <c r="D192" s="260">
        <v>507.7833333333333</v>
      </c>
      <c r="E192" s="260">
        <v>498.76666666666665</v>
      </c>
      <c r="F192" s="260">
        <v>493.23333333333335</v>
      </c>
      <c r="G192" s="260">
        <v>484.2166666666667</v>
      </c>
      <c r="H192" s="260">
        <v>513.31666666666661</v>
      </c>
      <c r="I192" s="260">
        <v>522.33333333333326</v>
      </c>
      <c r="J192" s="260">
        <v>527.86666666666656</v>
      </c>
      <c r="K192" s="259">
        <v>516.79999999999995</v>
      </c>
      <c r="L192" s="259">
        <v>502.25</v>
      </c>
      <c r="M192" s="259">
        <v>12.47381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574.35</v>
      </c>
      <c r="D193" s="260">
        <v>581.46666666666658</v>
      </c>
      <c r="E193" s="260">
        <v>564.93333333333317</v>
      </c>
      <c r="F193" s="260">
        <v>555.51666666666654</v>
      </c>
      <c r="G193" s="260">
        <v>538.98333333333312</v>
      </c>
      <c r="H193" s="260">
        <v>590.88333333333321</v>
      </c>
      <c r="I193" s="260">
        <v>607.41666666666674</v>
      </c>
      <c r="J193" s="260">
        <v>616.83333333333326</v>
      </c>
      <c r="K193" s="259">
        <v>598</v>
      </c>
      <c r="L193" s="259">
        <v>572.04999999999995</v>
      </c>
      <c r="M193" s="259">
        <v>21.06972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92.55</v>
      </c>
      <c r="D194" s="260">
        <v>92.616666666666674</v>
      </c>
      <c r="E194" s="260">
        <v>91.533333333333346</v>
      </c>
      <c r="F194" s="260">
        <v>90.516666666666666</v>
      </c>
      <c r="G194" s="260">
        <v>89.433333333333337</v>
      </c>
      <c r="H194" s="260">
        <v>93.633333333333354</v>
      </c>
      <c r="I194" s="260">
        <v>94.716666666666669</v>
      </c>
      <c r="J194" s="260">
        <v>95.733333333333363</v>
      </c>
      <c r="K194" s="259">
        <v>93.7</v>
      </c>
      <c r="L194" s="259">
        <v>91.6</v>
      </c>
      <c r="M194" s="259">
        <v>9.9786199999999994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121.85</v>
      </c>
      <c r="D195" s="260">
        <v>122.55</v>
      </c>
      <c r="E195" s="260">
        <v>120.85</v>
      </c>
      <c r="F195" s="260">
        <v>119.85</v>
      </c>
      <c r="G195" s="260">
        <v>118.14999999999999</v>
      </c>
      <c r="H195" s="260">
        <v>123.55</v>
      </c>
      <c r="I195" s="260">
        <v>125.25000000000001</v>
      </c>
      <c r="J195" s="260">
        <v>126.25</v>
      </c>
      <c r="K195" s="259">
        <v>124.25</v>
      </c>
      <c r="L195" s="259">
        <v>121.55</v>
      </c>
      <c r="M195" s="259">
        <v>11.634309999999999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243.5</v>
      </c>
      <c r="D196" s="260">
        <v>246.13333333333333</v>
      </c>
      <c r="E196" s="260">
        <v>238.36666666666665</v>
      </c>
      <c r="F196" s="260">
        <v>233.23333333333332</v>
      </c>
      <c r="G196" s="260">
        <v>225.46666666666664</v>
      </c>
      <c r="H196" s="260">
        <v>251.26666666666665</v>
      </c>
      <c r="I196" s="260">
        <v>259.0333333333333</v>
      </c>
      <c r="J196" s="260">
        <v>264.16666666666663</v>
      </c>
      <c r="K196" s="259">
        <v>253.9</v>
      </c>
      <c r="L196" s="259">
        <v>241</v>
      </c>
      <c r="M196" s="259">
        <v>12.050330000000001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1015.75</v>
      </c>
      <c r="D197" s="260">
        <v>1027.0833333333333</v>
      </c>
      <c r="E197" s="260">
        <v>1000.1666666666665</v>
      </c>
      <c r="F197" s="260">
        <v>984.58333333333326</v>
      </c>
      <c r="G197" s="260">
        <v>957.66666666666652</v>
      </c>
      <c r="H197" s="260">
        <v>1042.6666666666665</v>
      </c>
      <c r="I197" s="260">
        <v>1069.583333333333</v>
      </c>
      <c r="J197" s="260">
        <v>1085.1666666666665</v>
      </c>
      <c r="K197" s="259">
        <v>1054</v>
      </c>
      <c r="L197" s="259">
        <v>1011.5</v>
      </c>
      <c r="M197" s="259">
        <v>3.18154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1105.2</v>
      </c>
      <c r="D198" s="260">
        <v>1105.6666666666667</v>
      </c>
      <c r="E198" s="260">
        <v>1098.8833333333334</v>
      </c>
      <c r="F198" s="260">
        <v>1092.5666666666666</v>
      </c>
      <c r="G198" s="260">
        <v>1085.7833333333333</v>
      </c>
      <c r="H198" s="260">
        <v>1111.9833333333336</v>
      </c>
      <c r="I198" s="260">
        <v>1118.7666666666669</v>
      </c>
      <c r="J198" s="260">
        <v>1125.0833333333337</v>
      </c>
      <c r="K198" s="259">
        <v>1112.45</v>
      </c>
      <c r="L198" s="259">
        <v>1099.3499999999999</v>
      </c>
      <c r="M198" s="259">
        <v>22.136970000000002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2073.25</v>
      </c>
      <c r="D199" s="260">
        <v>2077.0833333333335</v>
      </c>
      <c r="E199" s="260">
        <v>2056.166666666667</v>
      </c>
      <c r="F199" s="260">
        <v>2039.0833333333335</v>
      </c>
      <c r="G199" s="260">
        <v>2018.166666666667</v>
      </c>
      <c r="H199" s="260">
        <v>2094.166666666667</v>
      </c>
      <c r="I199" s="260">
        <v>2115.0833333333339</v>
      </c>
      <c r="J199" s="260">
        <v>2132.166666666667</v>
      </c>
      <c r="K199" s="259">
        <v>2098</v>
      </c>
      <c r="L199" s="259">
        <v>2060</v>
      </c>
      <c r="M199" s="259">
        <v>1.3758300000000001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1632.9</v>
      </c>
      <c r="D200" s="260">
        <v>1628.9666666666665</v>
      </c>
      <c r="E200" s="260">
        <v>1615.9333333333329</v>
      </c>
      <c r="F200" s="260">
        <v>1598.9666666666665</v>
      </c>
      <c r="G200" s="260">
        <v>1585.9333333333329</v>
      </c>
      <c r="H200" s="260">
        <v>1645.9333333333329</v>
      </c>
      <c r="I200" s="260">
        <v>1658.9666666666662</v>
      </c>
      <c r="J200" s="260">
        <v>1675.9333333333329</v>
      </c>
      <c r="K200" s="259">
        <v>1642</v>
      </c>
      <c r="L200" s="259">
        <v>1612</v>
      </c>
      <c r="M200" s="259">
        <v>67.890749999999997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528.1</v>
      </c>
      <c r="D201" s="260">
        <v>528.61666666666667</v>
      </c>
      <c r="E201" s="260">
        <v>525.08333333333337</v>
      </c>
      <c r="F201" s="260">
        <v>522.06666666666672</v>
      </c>
      <c r="G201" s="260">
        <v>518.53333333333342</v>
      </c>
      <c r="H201" s="260">
        <v>531.63333333333333</v>
      </c>
      <c r="I201" s="260">
        <v>535.16666666666663</v>
      </c>
      <c r="J201" s="260">
        <v>538.18333333333328</v>
      </c>
      <c r="K201" s="259">
        <v>532.15</v>
      </c>
      <c r="L201" s="259">
        <v>525.6</v>
      </c>
      <c r="M201" s="259">
        <v>29.93826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80.5</v>
      </c>
      <c r="D202" s="260">
        <v>81.083333333333329</v>
      </c>
      <c r="E202" s="260">
        <v>79.666666666666657</v>
      </c>
      <c r="F202" s="260">
        <v>78.833333333333329</v>
      </c>
      <c r="G202" s="260">
        <v>77.416666666666657</v>
      </c>
      <c r="H202" s="260">
        <v>81.916666666666657</v>
      </c>
      <c r="I202" s="260">
        <v>83.333333333333314</v>
      </c>
      <c r="J202" s="260">
        <v>84.166666666666657</v>
      </c>
      <c r="K202" s="259">
        <v>82.5</v>
      </c>
      <c r="L202" s="259">
        <v>80.25</v>
      </c>
      <c r="M202" s="259">
        <v>50.152090000000001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666.35</v>
      </c>
      <c r="D203" s="260">
        <v>667.55</v>
      </c>
      <c r="E203" s="260">
        <v>663.09999999999991</v>
      </c>
      <c r="F203" s="260">
        <v>659.84999999999991</v>
      </c>
      <c r="G203" s="260">
        <v>655.39999999999986</v>
      </c>
      <c r="H203" s="260">
        <v>670.8</v>
      </c>
      <c r="I203" s="260">
        <v>675.25</v>
      </c>
      <c r="J203" s="260">
        <v>678.5</v>
      </c>
      <c r="K203" s="259">
        <v>672</v>
      </c>
      <c r="L203" s="259">
        <v>664.3</v>
      </c>
      <c r="M203" s="259">
        <v>0.15059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984.35</v>
      </c>
      <c r="D204" s="260">
        <v>949.7166666666667</v>
      </c>
      <c r="E204" s="260">
        <v>900.63333333333344</v>
      </c>
      <c r="F204" s="260">
        <v>816.91666666666674</v>
      </c>
      <c r="G204" s="260">
        <v>767.83333333333348</v>
      </c>
      <c r="H204" s="260">
        <v>1033.4333333333334</v>
      </c>
      <c r="I204" s="260">
        <v>1082.5166666666667</v>
      </c>
      <c r="J204" s="260">
        <v>1166.2333333333333</v>
      </c>
      <c r="K204" s="259">
        <v>998.8</v>
      </c>
      <c r="L204" s="259">
        <v>866</v>
      </c>
      <c r="M204" s="259">
        <v>1.7981400000000001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945.75</v>
      </c>
      <c r="D205" s="260">
        <v>942.9</v>
      </c>
      <c r="E205" s="260">
        <v>932.55</v>
      </c>
      <c r="F205" s="260">
        <v>919.35</v>
      </c>
      <c r="G205" s="260">
        <v>909</v>
      </c>
      <c r="H205" s="260">
        <v>956.09999999999991</v>
      </c>
      <c r="I205" s="260">
        <v>966.45</v>
      </c>
      <c r="J205" s="260">
        <v>979.64999999999986</v>
      </c>
      <c r="K205" s="259">
        <v>953.25</v>
      </c>
      <c r="L205" s="259">
        <v>929.7</v>
      </c>
      <c r="M205" s="259">
        <v>0.12576000000000001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1232.55</v>
      </c>
      <c r="D206" s="260">
        <v>1230.4666666666665</v>
      </c>
      <c r="E206" s="260">
        <v>1220.083333333333</v>
      </c>
      <c r="F206" s="260">
        <v>1207.6166666666666</v>
      </c>
      <c r="G206" s="260">
        <v>1197.2333333333331</v>
      </c>
      <c r="H206" s="260">
        <v>1242.9333333333329</v>
      </c>
      <c r="I206" s="260">
        <v>1253.3166666666666</v>
      </c>
      <c r="J206" s="260">
        <v>1265.7833333333328</v>
      </c>
      <c r="K206" s="259">
        <v>1240.8499999999999</v>
      </c>
      <c r="L206" s="259">
        <v>1218</v>
      </c>
      <c r="M206" s="259">
        <v>5.9580000000000002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2739.45</v>
      </c>
      <c r="D207" s="260">
        <v>2734.5</v>
      </c>
      <c r="E207" s="260">
        <v>2714</v>
      </c>
      <c r="F207" s="260">
        <v>2688.55</v>
      </c>
      <c r="G207" s="260">
        <v>2668.05</v>
      </c>
      <c r="H207" s="260">
        <v>2759.95</v>
      </c>
      <c r="I207" s="260">
        <v>2780.45</v>
      </c>
      <c r="J207" s="260">
        <v>2805.8999999999996</v>
      </c>
      <c r="K207" s="259">
        <v>2755</v>
      </c>
      <c r="L207" s="259">
        <v>2709.05</v>
      </c>
      <c r="M207" s="259">
        <v>6.4774000000000003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328.35</v>
      </c>
      <c r="D208" s="260">
        <v>329.38333333333338</v>
      </c>
      <c r="E208" s="260">
        <v>324.96666666666675</v>
      </c>
      <c r="F208" s="260">
        <v>321.58333333333337</v>
      </c>
      <c r="G208" s="260">
        <v>317.16666666666674</v>
      </c>
      <c r="H208" s="260">
        <v>332.76666666666677</v>
      </c>
      <c r="I208" s="260">
        <v>337.18333333333339</v>
      </c>
      <c r="J208" s="260">
        <v>340.56666666666678</v>
      </c>
      <c r="K208" s="259">
        <v>333.8</v>
      </c>
      <c r="L208" s="259">
        <v>326</v>
      </c>
      <c r="M208" s="259">
        <v>1.20838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447.4</v>
      </c>
      <c r="D209" s="260">
        <v>449.0333333333333</v>
      </c>
      <c r="E209" s="260">
        <v>442.51666666666659</v>
      </c>
      <c r="F209" s="260">
        <v>437.63333333333327</v>
      </c>
      <c r="G209" s="260">
        <v>431.11666666666656</v>
      </c>
      <c r="H209" s="260">
        <v>453.91666666666663</v>
      </c>
      <c r="I209" s="260">
        <v>460.43333333333328</v>
      </c>
      <c r="J209" s="260">
        <v>465.31666666666666</v>
      </c>
      <c r="K209" s="259">
        <v>455.55</v>
      </c>
      <c r="L209" s="259">
        <v>444.15</v>
      </c>
      <c r="M209" s="259">
        <v>71.379890000000003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1332.45</v>
      </c>
      <c r="D210" s="260">
        <v>1335.2166666666665</v>
      </c>
      <c r="E210" s="260">
        <v>1307.4333333333329</v>
      </c>
      <c r="F210" s="260">
        <v>1282.4166666666665</v>
      </c>
      <c r="G210" s="260">
        <v>1254.633333333333</v>
      </c>
      <c r="H210" s="260">
        <v>1360.2333333333329</v>
      </c>
      <c r="I210" s="260">
        <v>1388.0166666666662</v>
      </c>
      <c r="J210" s="260">
        <v>1413.0333333333328</v>
      </c>
      <c r="K210" s="259">
        <v>1363</v>
      </c>
      <c r="L210" s="259">
        <v>1310.2</v>
      </c>
      <c r="M210" s="259">
        <v>0.76517000000000002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2681.15</v>
      </c>
      <c r="D211" s="260">
        <v>2637.9666666666667</v>
      </c>
      <c r="E211" s="260">
        <v>2566.5333333333333</v>
      </c>
      <c r="F211" s="260">
        <v>2451.9166666666665</v>
      </c>
      <c r="G211" s="260">
        <v>2380.4833333333331</v>
      </c>
      <c r="H211" s="260">
        <v>2752.5833333333335</v>
      </c>
      <c r="I211" s="260">
        <v>2824.0166666666669</v>
      </c>
      <c r="J211" s="260">
        <v>2938.6333333333337</v>
      </c>
      <c r="K211" s="259">
        <v>2709.4</v>
      </c>
      <c r="L211" s="259">
        <v>2523.35</v>
      </c>
      <c r="M211" s="259">
        <v>49.714480000000002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116.9</v>
      </c>
      <c r="D212" s="260">
        <v>117.7</v>
      </c>
      <c r="E212" s="260">
        <v>115.2</v>
      </c>
      <c r="F212" s="260">
        <v>113.5</v>
      </c>
      <c r="G212" s="260">
        <v>111</v>
      </c>
      <c r="H212" s="260">
        <v>119.4</v>
      </c>
      <c r="I212" s="260">
        <v>121.9</v>
      </c>
      <c r="J212" s="260">
        <v>123.60000000000001</v>
      </c>
      <c r="K212" s="259">
        <v>120.2</v>
      </c>
      <c r="L212" s="259">
        <v>116</v>
      </c>
      <c r="M212" s="259">
        <v>36.171469999999999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208.95</v>
      </c>
      <c r="D213" s="260">
        <v>209.15</v>
      </c>
      <c r="E213" s="260">
        <v>207.8</v>
      </c>
      <c r="F213" s="260">
        <v>206.65</v>
      </c>
      <c r="G213" s="260">
        <v>205.3</v>
      </c>
      <c r="H213" s="260">
        <v>210.3</v>
      </c>
      <c r="I213" s="260">
        <v>211.64999999999998</v>
      </c>
      <c r="J213" s="260">
        <v>212.8</v>
      </c>
      <c r="K213" s="259">
        <v>210.5</v>
      </c>
      <c r="L213" s="259">
        <v>208</v>
      </c>
      <c r="M213" s="259">
        <v>36.14141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2477.85</v>
      </c>
      <c r="D214" s="260">
        <v>2462.9833333333336</v>
      </c>
      <c r="E214" s="260">
        <v>2442.9666666666672</v>
      </c>
      <c r="F214" s="260">
        <v>2408.0833333333335</v>
      </c>
      <c r="G214" s="260">
        <v>2388.0666666666671</v>
      </c>
      <c r="H214" s="260">
        <v>2497.8666666666672</v>
      </c>
      <c r="I214" s="260">
        <v>2517.8833333333337</v>
      </c>
      <c r="J214" s="260">
        <v>2552.7666666666673</v>
      </c>
      <c r="K214" s="259">
        <v>2483</v>
      </c>
      <c r="L214" s="259">
        <v>2428.1</v>
      </c>
      <c r="M214" s="259">
        <v>13.30395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319.05</v>
      </c>
      <c r="D215" s="260">
        <v>318.7166666666667</v>
      </c>
      <c r="E215" s="260">
        <v>315.88333333333338</v>
      </c>
      <c r="F215" s="260">
        <v>312.7166666666667</v>
      </c>
      <c r="G215" s="260">
        <v>309.88333333333338</v>
      </c>
      <c r="H215" s="260">
        <v>321.88333333333338</v>
      </c>
      <c r="I215" s="260">
        <v>324.71666666666664</v>
      </c>
      <c r="J215" s="260">
        <v>327.88333333333338</v>
      </c>
      <c r="K215" s="259">
        <v>321.55</v>
      </c>
      <c r="L215" s="259">
        <v>315.55</v>
      </c>
      <c r="M215" s="259">
        <v>16.397539999999999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2966.8</v>
      </c>
      <c r="D216" s="260">
        <v>2967.25</v>
      </c>
      <c r="E216" s="260">
        <v>2914.55</v>
      </c>
      <c r="F216" s="260">
        <v>2862.3</v>
      </c>
      <c r="G216" s="260">
        <v>2809.6000000000004</v>
      </c>
      <c r="H216" s="260">
        <v>3019.5</v>
      </c>
      <c r="I216" s="260">
        <v>3072.2</v>
      </c>
      <c r="J216" s="260">
        <v>3124.45</v>
      </c>
      <c r="K216" s="259">
        <v>3019.95</v>
      </c>
      <c r="L216" s="259">
        <v>2915</v>
      </c>
      <c r="M216" s="259">
        <v>0.72567000000000004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717.4</v>
      </c>
      <c r="D217" s="260">
        <v>705.44999999999993</v>
      </c>
      <c r="E217" s="260">
        <v>675.94999999999982</v>
      </c>
      <c r="F217" s="260">
        <v>634.49999999999989</v>
      </c>
      <c r="G217" s="260">
        <v>604.99999999999977</v>
      </c>
      <c r="H217" s="260">
        <v>746.89999999999986</v>
      </c>
      <c r="I217" s="260">
        <v>776.40000000000009</v>
      </c>
      <c r="J217" s="260">
        <v>817.84999999999991</v>
      </c>
      <c r="K217" s="259">
        <v>734.95</v>
      </c>
      <c r="L217" s="259">
        <v>664</v>
      </c>
      <c r="M217" s="259">
        <v>3.0640700000000001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40048.5</v>
      </c>
      <c r="D218" s="260">
        <v>39873.9</v>
      </c>
      <c r="E218" s="260">
        <v>39363.75</v>
      </c>
      <c r="F218" s="260">
        <v>38679</v>
      </c>
      <c r="G218" s="260">
        <v>38168.85</v>
      </c>
      <c r="H218" s="260">
        <v>40558.65</v>
      </c>
      <c r="I218" s="260">
        <v>41068.80000000001</v>
      </c>
      <c r="J218" s="260">
        <v>41753.550000000003</v>
      </c>
      <c r="K218" s="259">
        <v>40384.050000000003</v>
      </c>
      <c r="L218" s="259">
        <v>39189.15</v>
      </c>
      <c r="M218" s="259">
        <v>5.7959999999999998E-2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47.25</v>
      </c>
      <c r="D219" s="260">
        <v>46.116666666666667</v>
      </c>
      <c r="E219" s="260">
        <v>43.433333333333337</v>
      </c>
      <c r="F219" s="260">
        <v>39.616666666666667</v>
      </c>
      <c r="G219" s="260">
        <v>36.933333333333337</v>
      </c>
      <c r="H219" s="260">
        <v>49.933333333333337</v>
      </c>
      <c r="I219" s="260">
        <v>52.61666666666666</v>
      </c>
      <c r="J219" s="260">
        <v>56.433333333333337</v>
      </c>
      <c r="K219" s="259">
        <v>48.8</v>
      </c>
      <c r="L219" s="259">
        <v>42.3</v>
      </c>
      <c r="M219" s="259">
        <v>1055.60688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2697.2</v>
      </c>
      <c r="D220" s="260">
        <v>2687.1666666666665</v>
      </c>
      <c r="E220" s="260">
        <v>2660.0333333333328</v>
      </c>
      <c r="F220" s="260">
        <v>2622.8666666666663</v>
      </c>
      <c r="G220" s="260">
        <v>2595.7333333333327</v>
      </c>
      <c r="H220" s="260">
        <v>2724.333333333333</v>
      </c>
      <c r="I220" s="260">
        <v>2751.4666666666672</v>
      </c>
      <c r="J220" s="260">
        <v>2788.6333333333332</v>
      </c>
      <c r="K220" s="259">
        <v>2714.3</v>
      </c>
      <c r="L220" s="259">
        <v>2650</v>
      </c>
      <c r="M220" s="259">
        <v>37.231940000000002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913.6</v>
      </c>
      <c r="D221" s="260">
        <v>913.26666666666677</v>
      </c>
      <c r="E221" s="260">
        <v>908.43333333333351</v>
      </c>
      <c r="F221" s="260">
        <v>903.26666666666677</v>
      </c>
      <c r="G221" s="260">
        <v>898.43333333333351</v>
      </c>
      <c r="H221" s="260">
        <v>918.43333333333351</v>
      </c>
      <c r="I221" s="260">
        <v>923.26666666666677</v>
      </c>
      <c r="J221" s="260">
        <v>928.43333333333351</v>
      </c>
      <c r="K221" s="259">
        <v>918.1</v>
      </c>
      <c r="L221" s="259">
        <v>908.1</v>
      </c>
      <c r="M221" s="259">
        <v>130.08311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1131.3499999999999</v>
      </c>
      <c r="D222" s="260">
        <v>1128.6833333333334</v>
      </c>
      <c r="E222" s="260">
        <v>1119.9166666666667</v>
      </c>
      <c r="F222" s="260">
        <v>1108.4833333333333</v>
      </c>
      <c r="G222" s="260">
        <v>1099.7166666666667</v>
      </c>
      <c r="H222" s="260">
        <v>1140.1166666666668</v>
      </c>
      <c r="I222" s="260">
        <v>1148.8833333333332</v>
      </c>
      <c r="J222" s="260">
        <v>1160.3166666666668</v>
      </c>
      <c r="K222" s="259">
        <v>1137.45</v>
      </c>
      <c r="L222" s="259">
        <v>1117.25</v>
      </c>
      <c r="M222" s="259">
        <v>8.9283699999999993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475</v>
      </c>
      <c r="D223" s="260">
        <v>477.75</v>
      </c>
      <c r="E223" s="260">
        <v>471.35</v>
      </c>
      <c r="F223" s="260">
        <v>467.70000000000005</v>
      </c>
      <c r="G223" s="260">
        <v>461.30000000000007</v>
      </c>
      <c r="H223" s="260">
        <v>481.4</v>
      </c>
      <c r="I223" s="260">
        <v>487.79999999999995</v>
      </c>
      <c r="J223" s="260">
        <v>491.44999999999993</v>
      </c>
      <c r="K223" s="259">
        <v>484.15</v>
      </c>
      <c r="L223" s="259">
        <v>474.1</v>
      </c>
      <c r="M223" s="259">
        <v>20.860520000000001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550.15</v>
      </c>
      <c r="D224" s="260">
        <v>552.06666666666661</v>
      </c>
      <c r="E224" s="260">
        <v>545.23333333333323</v>
      </c>
      <c r="F224" s="260">
        <v>540.31666666666661</v>
      </c>
      <c r="G224" s="260">
        <v>533.48333333333323</v>
      </c>
      <c r="H224" s="260">
        <v>556.98333333333323</v>
      </c>
      <c r="I224" s="260">
        <v>563.81666666666672</v>
      </c>
      <c r="J224" s="260">
        <v>568.73333333333323</v>
      </c>
      <c r="K224" s="259">
        <v>558.9</v>
      </c>
      <c r="L224" s="259">
        <v>547.15</v>
      </c>
      <c r="M224" s="259">
        <v>2.75163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46.8</v>
      </c>
      <c r="D225" s="260">
        <v>47.116666666666667</v>
      </c>
      <c r="E225" s="260">
        <v>46.233333333333334</v>
      </c>
      <c r="F225" s="260">
        <v>45.666666666666664</v>
      </c>
      <c r="G225" s="260">
        <v>44.783333333333331</v>
      </c>
      <c r="H225" s="260">
        <v>47.683333333333337</v>
      </c>
      <c r="I225" s="260">
        <v>48.566666666666677</v>
      </c>
      <c r="J225" s="260">
        <v>49.13333333333334</v>
      </c>
      <c r="K225" s="259">
        <v>48</v>
      </c>
      <c r="L225" s="259">
        <v>46.55</v>
      </c>
      <c r="M225" s="259">
        <v>64.386409999999998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57.1</v>
      </c>
      <c r="D226" s="260">
        <v>57.216666666666669</v>
      </c>
      <c r="E226" s="260">
        <v>56.333333333333336</v>
      </c>
      <c r="F226" s="260">
        <v>55.56666666666667</v>
      </c>
      <c r="G226" s="260">
        <v>54.683333333333337</v>
      </c>
      <c r="H226" s="260">
        <v>57.983333333333334</v>
      </c>
      <c r="I226" s="260">
        <v>58.86666666666666</v>
      </c>
      <c r="J226" s="260">
        <v>59.633333333333333</v>
      </c>
      <c r="K226" s="259">
        <v>58.1</v>
      </c>
      <c r="L226" s="259">
        <v>56.45</v>
      </c>
      <c r="M226" s="259">
        <v>322.37531000000001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78.45</v>
      </c>
      <c r="D227" s="260">
        <v>79.050000000000011</v>
      </c>
      <c r="E227" s="260">
        <v>77.450000000000017</v>
      </c>
      <c r="F227" s="260">
        <v>76.45</v>
      </c>
      <c r="G227" s="260">
        <v>74.850000000000009</v>
      </c>
      <c r="H227" s="260">
        <v>80.050000000000026</v>
      </c>
      <c r="I227" s="260">
        <v>81.65000000000002</v>
      </c>
      <c r="J227" s="260">
        <v>82.650000000000034</v>
      </c>
      <c r="K227" s="259">
        <v>80.650000000000006</v>
      </c>
      <c r="L227" s="259">
        <v>78.05</v>
      </c>
      <c r="M227" s="259">
        <v>65.971950000000007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943.65</v>
      </c>
      <c r="D228" s="260">
        <v>950.68333333333328</v>
      </c>
      <c r="E228" s="260">
        <v>934.06666666666661</v>
      </c>
      <c r="F228" s="260">
        <v>924.48333333333335</v>
      </c>
      <c r="G228" s="260">
        <v>907.86666666666667</v>
      </c>
      <c r="H228" s="260">
        <v>960.26666666666654</v>
      </c>
      <c r="I228" s="260">
        <v>976.8833333333331</v>
      </c>
      <c r="J228" s="260">
        <v>986.46666666666647</v>
      </c>
      <c r="K228" s="259">
        <v>967.3</v>
      </c>
      <c r="L228" s="259">
        <v>941.1</v>
      </c>
      <c r="M228" s="259">
        <v>0.18723000000000001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416.95</v>
      </c>
      <c r="D229" s="260">
        <v>417.95</v>
      </c>
      <c r="E229" s="260">
        <v>412.09999999999997</v>
      </c>
      <c r="F229" s="260">
        <v>407.25</v>
      </c>
      <c r="G229" s="260">
        <v>401.4</v>
      </c>
      <c r="H229" s="260">
        <v>422.79999999999995</v>
      </c>
      <c r="I229" s="260">
        <v>428.65</v>
      </c>
      <c r="J229" s="260">
        <v>433.49999999999994</v>
      </c>
      <c r="K229" s="259">
        <v>423.8</v>
      </c>
      <c r="L229" s="259">
        <v>413.1</v>
      </c>
      <c r="M229" s="259">
        <v>3.6002399999999999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1777.55</v>
      </c>
      <c r="D230" s="260">
        <v>1778.1833333333334</v>
      </c>
      <c r="E230" s="260">
        <v>1764.3666666666668</v>
      </c>
      <c r="F230" s="260">
        <v>1751.1833333333334</v>
      </c>
      <c r="G230" s="260">
        <v>1737.3666666666668</v>
      </c>
      <c r="H230" s="260">
        <v>1791.3666666666668</v>
      </c>
      <c r="I230" s="260">
        <v>1805.1833333333334</v>
      </c>
      <c r="J230" s="260">
        <v>1818.3666666666668</v>
      </c>
      <c r="K230" s="259">
        <v>1792</v>
      </c>
      <c r="L230" s="259">
        <v>1765</v>
      </c>
      <c r="M230" s="259">
        <v>0.16672000000000001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251.7</v>
      </c>
      <c r="D231" s="260">
        <v>252.91666666666666</v>
      </c>
      <c r="E231" s="260">
        <v>246.88333333333333</v>
      </c>
      <c r="F231" s="260">
        <v>242.06666666666666</v>
      </c>
      <c r="G231" s="260">
        <v>236.03333333333333</v>
      </c>
      <c r="H231" s="260">
        <v>257.73333333333335</v>
      </c>
      <c r="I231" s="260">
        <v>263.76666666666665</v>
      </c>
      <c r="J231" s="260">
        <v>268.58333333333331</v>
      </c>
      <c r="K231" s="259">
        <v>258.95</v>
      </c>
      <c r="L231" s="259">
        <v>248.1</v>
      </c>
      <c r="M231" s="259">
        <v>13.66549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344.1</v>
      </c>
      <c r="D232" s="260">
        <v>344.2</v>
      </c>
      <c r="E232" s="260">
        <v>341.54999999999995</v>
      </c>
      <c r="F232" s="260">
        <v>338.99999999999994</v>
      </c>
      <c r="G232" s="260">
        <v>336.34999999999991</v>
      </c>
      <c r="H232" s="260">
        <v>346.75</v>
      </c>
      <c r="I232" s="260">
        <v>349.4</v>
      </c>
      <c r="J232" s="260">
        <v>351.95000000000005</v>
      </c>
      <c r="K232" s="259">
        <v>346.85</v>
      </c>
      <c r="L232" s="259">
        <v>341.65</v>
      </c>
      <c r="M232" s="259">
        <v>76.049239999999998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111.45</v>
      </c>
      <c r="D233" s="260">
        <v>111.01666666666667</v>
      </c>
      <c r="E233" s="260">
        <v>108.73333333333333</v>
      </c>
      <c r="F233" s="260">
        <v>106.01666666666667</v>
      </c>
      <c r="G233" s="260">
        <v>103.73333333333333</v>
      </c>
      <c r="H233" s="260">
        <v>113.73333333333333</v>
      </c>
      <c r="I233" s="260">
        <v>116.01666666666667</v>
      </c>
      <c r="J233" s="260">
        <v>118.73333333333333</v>
      </c>
      <c r="K233" s="259">
        <v>113.3</v>
      </c>
      <c r="L233" s="259">
        <v>108.3</v>
      </c>
      <c r="M233" s="259">
        <v>9.0906099999999999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243.05</v>
      </c>
      <c r="D234" s="260">
        <v>245.08333333333334</v>
      </c>
      <c r="E234" s="260">
        <v>237.76666666666668</v>
      </c>
      <c r="F234" s="260">
        <v>232.48333333333335</v>
      </c>
      <c r="G234" s="260">
        <v>225.16666666666669</v>
      </c>
      <c r="H234" s="260">
        <v>250.36666666666667</v>
      </c>
      <c r="I234" s="260">
        <v>257.68333333333334</v>
      </c>
      <c r="J234" s="260">
        <v>262.9666666666667</v>
      </c>
      <c r="K234" s="259">
        <v>252.4</v>
      </c>
      <c r="L234" s="259">
        <v>239.8</v>
      </c>
      <c r="M234" s="259">
        <v>41.031999999999996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124.25</v>
      </c>
      <c r="D235" s="260">
        <v>126.98333333333335</v>
      </c>
      <c r="E235" s="260">
        <v>120.3666666666667</v>
      </c>
      <c r="F235" s="260">
        <v>116.48333333333335</v>
      </c>
      <c r="G235" s="260">
        <v>109.8666666666667</v>
      </c>
      <c r="H235" s="260">
        <v>130.8666666666667</v>
      </c>
      <c r="I235" s="260">
        <v>137.48333333333338</v>
      </c>
      <c r="J235" s="260">
        <v>141.3666666666667</v>
      </c>
      <c r="K235" s="259">
        <v>133.6</v>
      </c>
      <c r="L235" s="259">
        <v>123.1</v>
      </c>
      <c r="M235" s="259">
        <v>177.37514999999999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82.2</v>
      </c>
      <c r="D236" s="260">
        <v>82.066666666666663</v>
      </c>
      <c r="E236" s="260">
        <v>80.933333333333323</v>
      </c>
      <c r="F236" s="260">
        <v>79.666666666666657</v>
      </c>
      <c r="G236" s="260">
        <v>78.533333333333317</v>
      </c>
      <c r="H236" s="260">
        <v>83.333333333333329</v>
      </c>
      <c r="I236" s="260">
        <v>84.466666666666654</v>
      </c>
      <c r="J236" s="260">
        <v>85.733333333333334</v>
      </c>
      <c r="K236" s="259">
        <v>83.2</v>
      </c>
      <c r="L236" s="259">
        <v>80.8</v>
      </c>
      <c r="M236" s="259">
        <v>55.881500000000003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4711.6499999999996</v>
      </c>
      <c r="D237" s="260">
        <v>4703.7333333333336</v>
      </c>
      <c r="E237" s="260">
        <v>4665.4666666666672</v>
      </c>
      <c r="F237" s="260">
        <v>4619.2833333333338</v>
      </c>
      <c r="G237" s="260">
        <v>4581.0166666666673</v>
      </c>
      <c r="H237" s="260">
        <v>4749.916666666667</v>
      </c>
      <c r="I237" s="260">
        <v>4788.1833333333334</v>
      </c>
      <c r="J237" s="260">
        <v>4834.3666666666668</v>
      </c>
      <c r="K237" s="259">
        <v>4742</v>
      </c>
      <c r="L237" s="259">
        <v>4657.55</v>
      </c>
      <c r="M237" s="259">
        <v>0.74990000000000001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268.8</v>
      </c>
      <c r="D238" s="260">
        <v>269.90000000000003</v>
      </c>
      <c r="E238" s="260">
        <v>264.90000000000009</v>
      </c>
      <c r="F238" s="260">
        <v>261.00000000000006</v>
      </c>
      <c r="G238" s="260">
        <v>256.00000000000011</v>
      </c>
      <c r="H238" s="260">
        <v>273.80000000000007</v>
      </c>
      <c r="I238" s="260">
        <v>278.79999999999995</v>
      </c>
      <c r="J238" s="260">
        <v>282.70000000000005</v>
      </c>
      <c r="K238" s="259">
        <v>274.89999999999998</v>
      </c>
      <c r="L238" s="259">
        <v>266</v>
      </c>
      <c r="M238" s="259">
        <v>20.843779999999999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141.55000000000001</v>
      </c>
      <c r="D239" s="260">
        <v>142.78333333333333</v>
      </c>
      <c r="E239" s="260">
        <v>139.71666666666667</v>
      </c>
      <c r="F239" s="260">
        <v>137.88333333333333</v>
      </c>
      <c r="G239" s="260">
        <v>134.81666666666666</v>
      </c>
      <c r="H239" s="260">
        <v>144.61666666666667</v>
      </c>
      <c r="I239" s="260">
        <v>147.68333333333334</v>
      </c>
      <c r="J239" s="260">
        <v>149.51666666666668</v>
      </c>
      <c r="K239" s="259">
        <v>145.85</v>
      </c>
      <c r="L239" s="259">
        <v>140.94999999999999</v>
      </c>
      <c r="M239" s="259">
        <v>39.131039999999999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310.3</v>
      </c>
      <c r="D240" s="260">
        <v>312.23333333333335</v>
      </c>
      <c r="E240" s="260">
        <v>302.51666666666671</v>
      </c>
      <c r="F240" s="260">
        <v>294.73333333333335</v>
      </c>
      <c r="G240" s="260">
        <v>285.01666666666671</v>
      </c>
      <c r="H240" s="260">
        <v>320.01666666666671</v>
      </c>
      <c r="I240" s="260">
        <v>329.73333333333341</v>
      </c>
      <c r="J240" s="260">
        <v>337.51666666666671</v>
      </c>
      <c r="K240" s="259">
        <v>321.95</v>
      </c>
      <c r="L240" s="259">
        <v>304.45</v>
      </c>
      <c r="M240" s="259">
        <v>119.59478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69.3</v>
      </c>
      <c r="D241" s="260">
        <v>69.350000000000009</v>
      </c>
      <c r="E241" s="260">
        <v>69.000000000000014</v>
      </c>
      <c r="F241" s="260">
        <v>68.7</v>
      </c>
      <c r="G241" s="260">
        <v>68.350000000000009</v>
      </c>
      <c r="H241" s="260">
        <v>69.65000000000002</v>
      </c>
      <c r="I241" s="260">
        <v>70.000000000000014</v>
      </c>
      <c r="J241" s="260">
        <v>70.300000000000026</v>
      </c>
      <c r="K241" s="259">
        <v>69.7</v>
      </c>
      <c r="L241" s="259">
        <v>69.05</v>
      </c>
      <c r="M241" s="259">
        <v>56.386310000000002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20.100000000000001</v>
      </c>
      <c r="D242" s="260">
        <v>20.116666666666667</v>
      </c>
      <c r="E242" s="260">
        <v>19.833333333333336</v>
      </c>
      <c r="F242" s="260">
        <v>19.56666666666667</v>
      </c>
      <c r="G242" s="260">
        <v>19.283333333333339</v>
      </c>
      <c r="H242" s="260">
        <v>20.383333333333333</v>
      </c>
      <c r="I242" s="260">
        <v>20.666666666666664</v>
      </c>
      <c r="J242" s="260">
        <v>20.93333333333333</v>
      </c>
      <c r="K242" s="259">
        <v>20.399999999999999</v>
      </c>
      <c r="L242" s="259">
        <v>19.850000000000001</v>
      </c>
      <c r="M242" s="259">
        <v>85.718209999999999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728.15</v>
      </c>
      <c r="D243" s="260">
        <v>733</v>
      </c>
      <c r="E243" s="260">
        <v>717.2</v>
      </c>
      <c r="F243" s="260">
        <v>706.25</v>
      </c>
      <c r="G243" s="260">
        <v>690.45</v>
      </c>
      <c r="H243" s="260">
        <v>743.95</v>
      </c>
      <c r="I243" s="260">
        <v>759.75</v>
      </c>
      <c r="J243" s="260">
        <v>770.7</v>
      </c>
      <c r="K243" s="259">
        <v>748.8</v>
      </c>
      <c r="L243" s="259">
        <v>722.05</v>
      </c>
      <c r="M243" s="259">
        <v>29.45626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26.95</v>
      </c>
      <c r="D244" s="260">
        <v>26.5</v>
      </c>
      <c r="E244" s="260">
        <v>25.65</v>
      </c>
      <c r="F244" s="260">
        <v>24.349999999999998</v>
      </c>
      <c r="G244" s="260">
        <v>23.499999999999996</v>
      </c>
      <c r="H244" s="260">
        <v>27.8</v>
      </c>
      <c r="I244" s="260">
        <v>28.650000000000002</v>
      </c>
      <c r="J244" s="260">
        <v>29.950000000000003</v>
      </c>
      <c r="K244" s="259">
        <v>27.35</v>
      </c>
      <c r="L244" s="259">
        <v>25.2</v>
      </c>
      <c r="M244" s="259">
        <v>1916.1024399999999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1355.05</v>
      </c>
      <c r="D245" s="260">
        <v>1362.6166666666668</v>
      </c>
      <c r="E245" s="260">
        <v>1342.4833333333336</v>
      </c>
      <c r="F245" s="260">
        <v>1329.9166666666667</v>
      </c>
      <c r="G245" s="260">
        <v>1309.7833333333335</v>
      </c>
      <c r="H245" s="260">
        <v>1375.1833333333336</v>
      </c>
      <c r="I245" s="260">
        <v>1395.3166666666668</v>
      </c>
      <c r="J245" s="260">
        <v>1407.8833333333337</v>
      </c>
      <c r="K245" s="259">
        <v>1382.75</v>
      </c>
      <c r="L245" s="259">
        <v>1350.05</v>
      </c>
      <c r="M245" s="259">
        <v>0.82216999999999996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351.75</v>
      </c>
      <c r="D246" s="260">
        <v>352.58333333333331</v>
      </c>
      <c r="E246" s="260">
        <v>349.16666666666663</v>
      </c>
      <c r="F246" s="260">
        <v>346.58333333333331</v>
      </c>
      <c r="G246" s="260">
        <v>343.16666666666663</v>
      </c>
      <c r="H246" s="260">
        <v>355.16666666666663</v>
      </c>
      <c r="I246" s="260">
        <v>358.58333333333326</v>
      </c>
      <c r="J246" s="260">
        <v>361.16666666666663</v>
      </c>
      <c r="K246" s="259">
        <v>356</v>
      </c>
      <c r="L246" s="259">
        <v>350</v>
      </c>
      <c r="M246" s="259">
        <v>0.29409999999999997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422.3</v>
      </c>
      <c r="D247" s="260">
        <v>426</v>
      </c>
      <c r="E247" s="260">
        <v>416.55</v>
      </c>
      <c r="F247" s="260">
        <v>410.8</v>
      </c>
      <c r="G247" s="260">
        <v>401.35</v>
      </c>
      <c r="H247" s="260">
        <v>431.75</v>
      </c>
      <c r="I247" s="260">
        <v>441.20000000000005</v>
      </c>
      <c r="J247" s="260">
        <v>446.95</v>
      </c>
      <c r="K247" s="259">
        <v>435.45</v>
      </c>
      <c r="L247" s="259">
        <v>420.25</v>
      </c>
      <c r="M247" s="259">
        <v>27.36082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193.05</v>
      </c>
      <c r="D248" s="260">
        <v>193.26666666666665</v>
      </c>
      <c r="E248" s="260">
        <v>191.33333333333331</v>
      </c>
      <c r="F248" s="260">
        <v>189.61666666666667</v>
      </c>
      <c r="G248" s="260">
        <v>187.68333333333334</v>
      </c>
      <c r="H248" s="260">
        <v>194.98333333333329</v>
      </c>
      <c r="I248" s="260">
        <v>196.91666666666663</v>
      </c>
      <c r="J248" s="260">
        <v>198.63333333333327</v>
      </c>
      <c r="K248" s="259">
        <v>195.2</v>
      </c>
      <c r="L248" s="259">
        <v>191.55</v>
      </c>
      <c r="M248" s="259">
        <v>12.737679999999999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1144.0999999999999</v>
      </c>
      <c r="D249" s="260">
        <v>1146.0333333333333</v>
      </c>
      <c r="E249" s="260">
        <v>1134.0666666666666</v>
      </c>
      <c r="F249" s="260">
        <v>1124.0333333333333</v>
      </c>
      <c r="G249" s="260">
        <v>1112.0666666666666</v>
      </c>
      <c r="H249" s="260">
        <v>1156.0666666666666</v>
      </c>
      <c r="I249" s="260">
        <v>1168.0333333333333</v>
      </c>
      <c r="J249" s="260">
        <v>1178.0666666666666</v>
      </c>
      <c r="K249" s="259">
        <v>1158</v>
      </c>
      <c r="L249" s="259">
        <v>1136</v>
      </c>
      <c r="M249" s="259">
        <v>23.312059999999999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16.600000000000001</v>
      </c>
      <c r="D250" s="260">
        <v>16.766666666666666</v>
      </c>
      <c r="E250" s="260">
        <v>16.333333333333332</v>
      </c>
      <c r="F250" s="260">
        <v>16.066666666666666</v>
      </c>
      <c r="G250" s="260">
        <v>15.633333333333333</v>
      </c>
      <c r="H250" s="260">
        <v>17.033333333333331</v>
      </c>
      <c r="I250" s="260">
        <v>17.466666666666669</v>
      </c>
      <c r="J250" s="260">
        <v>17.733333333333331</v>
      </c>
      <c r="K250" s="259">
        <v>17.2</v>
      </c>
      <c r="L250" s="259">
        <v>16.5</v>
      </c>
      <c r="M250" s="259">
        <v>38.322470000000003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4147.8</v>
      </c>
      <c r="D251" s="260">
        <v>4157.6833333333334</v>
      </c>
      <c r="E251" s="260">
        <v>4107.7166666666672</v>
      </c>
      <c r="F251" s="260">
        <v>4067.6333333333341</v>
      </c>
      <c r="G251" s="260">
        <v>4017.6666666666679</v>
      </c>
      <c r="H251" s="260">
        <v>4197.7666666666664</v>
      </c>
      <c r="I251" s="260">
        <v>4247.7333333333318</v>
      </c>
      <c r="J251" s="260">
        <v>4287.8166666666657</v>
      </c>
      <c r="K251" s="259">
        <v>4207.6499999999996</v>
      </c>
      <c r="L251" s="259">
        <v>4117.6000000000004</v>
      </c>
      <c r="M251" s="259">
        <v>3.9901200000000001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1602.8</v>
      </c>
      <c r="D252" s="260">
        <v>1601.7666666666667</v>
      </c>
      <c r="E252" s="260">
        <v>1594.5333333333333</v>
      </c>
      <c r="F252" s="260">
        <v>1586.2666666666667</v>
      </c>
      <c r="G252" s="260">
        <v>1579.0333333333333</v>
      </c>
      <c r="H252" s="260">
        <v>1610.0333333333333</v>
      </c>
      <c r="I252" s="260">
        <v>1617.2666666666664</v>
      </c>
      <c r="J252" s="260">
        <v>1625.5333333333333</v>
      </c>
      <c r="K252" s="259">
        <v>1609</v>
      </c>
      <c r="L252" s="259">
        <v>1593.5</v>
      </c>
      <c r="M252" s="259">
        <v>44.976970000000001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512.45000000000005</v>
      </c>
      <c r="D253" s="260">
        <v>515.33333333333337</v>
      </c>
      <c r="E253" s="260">
        <v>503.66666666666674</v>
      </c>
      <c r="F253" s="260">
        <v>494.88333333333338</v>
      </c>
      <c r="G253" s="260">
        <v>483.21666666666675</v>
      </c>
      <c r="H253" s="260">
        <v>524.11666666666679</v>
      </c>
      <c r="I253" s="260">
        <v>535.78333333333353</v>
      </c>
      <c r="J253" s="260">
        <v>544.56666666666672</v>
      </c>
      <c r="K253" s="259">
        <v>527</v>
      </c>
      <c r="L253" s="259">
        <v>506.55</v>
      </c>
      <c r="M253" s="259">
        <v>4.7211600000000002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443.55</v>
      </c>
      <c r="D254" s="260">
        <v>449.31666666666666</v>
      </c>
      <c r="E254" s="260">
        <v>434.73333333333335</v>
      </c>
      <c r="F254" s="260">
        <v>425.91666666666669</v>
      </c>
      <c r="G254" s="260">
        <v>411.33333333333337</v>
      </c>
      <c r="H254" s="260">
        <v>458.13333333333333</v>
      </c>
      <c r="I254" s="260">
        <v>472.7166666666667</v>
      </c>
      <c r="J254" s="260">
        <v>481.5333333333333</v>
      </c>
      <c r="K254" s="259">
        <v>463.9</v>
      </c>
      <c r="L254" s="259">
        <v>440.5</v>
      </c>
      <c r="M254" s="259">
        <v>5.66127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1770.9</v>
      </c>
      <c r="D255" s="260">
        <v>1781.3500000000001</v>
      </c>
      <c r="E255" s="260">
        <v>1749.7000000000003</v>
      </c>
      <c r="F255" s="260">
        <v>1728.5000000000002</v>
      </c>
      <c r="G255" s="260">
        <v>1696.8500000000004</v>
      </c>
      <c r="H255" s="260">
        <v>1802.5500000000002</v>
      </c>
      <c r="I255" s="260">
        <v>1834.2000000000003</v>
      </c>
      <c r="J255" s="260">
        <v>1855.4</v>
      </c>
      <c r="K255" s="259">
        <v>1813</v>
      </c>
      <c r="L255" s="259">
        <v>1760.15</v>
      </c>
      <c r="M255" s="259">
        <v>6.6012399999999998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873.6</v>
      </c>
      <c r="D256" s="260">
        <v>869.98333333333346</v>
      </c>
      <c r="E256" s="260">
        <v>862.51666666666688</v>
      </c>
      <c r="F256" s="260">
        <v>851.43333333333339</v>
      </c>
      <c r="G256" s="260">
        <v>843.96666666666681</v>
      </c>
      <c r="H256" s="260">
        <v>881.06666666666695</v>
      </c>
      <c r="I256" s="260">
        <v>888.53333333333342</v>
      </c>
      <c r="J256" s="260">
        <v>899.61666666666702</v>
      </c>
      <c r="K256" s="259">
        <v>877.45</v>
      </c>
      <c r="L256" s="259">
        <v>858.9</v>
      </c>
      <c r="M256" s="259">
        <v>2.7543000000000002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2049.6</v>
      </c>
      <c r="D257" s="260">
        <v>2025.1833333333334</v>
      </c>
      <c r="E257" s="260">
        <v>1987.9666666666667</v>
      </c>
      <c r="F257" s="260">
        <v>1926.3333333333333</v>
      </c>
      <c r="G257" s="260">
        <v>1889.1166666666666</v>
      </c>
      <c r="H257" s="260">
        <v>2086.8166666666666</v>
      </c>
      <c r="I257" s="260">
        <v>2124.0333333333338</v>
      </c>
      <c r="J257" s="260">
        <v>2185.666666666667</v>
      </c>
      <c r="K257" s="259">
        <v>2062.4</v>
      </c>
      <c r="L257" s="259">
        <v>1963.55</v>
      </c>
      <c r="M257" s="259">
        <v>1.2121200000000001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2926.95</v>
      </c>
      <c r="D258" s="260">
        <v>2946.65</v>
      </c>
      <c r="E258" s="260">
        <v>2895.3</v>
      </c>
      <c r="F258" s="260">
        <v>2863.65</v>
      </c>
      <c r="G258" s="260">
        <v>2812.3</v>
      </c>
      <c r="H258" s="260">
        <v>2978.3</v>
      </c>
      <c r="I258" s="260">
        <v>3029.6499999999996</v>
      </c>
      <c r="J258" s="260">
        <v>3061.3</v>
      </c>
      <c r="K258" s="259">
        <v>2998</v>
      </c>
      <c r="L258" s="259">
        <v>2915</v>
      </c>
      <c r="M258" s="259">
        <v>2.4628800000000002</v>
      </c>
      <c r="N258" s="1"/>
      <c r="O258" s="1"/>
    </row>
    <row r="259" spans="1:15" ht="12.75" customHeight="1">
      <c r="A259" s="30">
        <v>249</v>
      </c>
      <c r="B259" s="269" t="s">
        <v>875</v>
      </c>
      <c r="C259" s="259">
        <v>423.35</v>
      </c>
      <c r="D259" s="260">
        <v>425.66666666666669</v>
      </c>
      <c r="E259" s="260">
        <v>415.93333333333339</v>
      </c>
      <c r="F259" s="260">
        <v>408.51666666666671</v>
      </c>
      <c r="G259" s="260">
        <v>398.78333333333342</v>
      </c>
      <c r="H259" s="260">
        <v>433.08333333333337</v>
      </c>
      <c r="I259" s="260">
        <v>442.81666666666661</v>
      </c>
      <c r="J259" s="260">
        <v>450.23333333333335</v>
      </c>
      <c r="K259" s="259">
        <v>435.4</v>
      </c>
      <c r="L259" s="259">
        <v>418.25</v>
      </c>
      <c r="M259" s="259">
        <v>1.07866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663.45</v>
      </c>
      <c r="D260" s="260">
        <v>662.88333333333333</v>
      </c>
      <c r="E260" s="260">
        <v>651.56666666666661</v>
      </c>
      <c r="F260" s="260">
        <v>639.68333333333328</v>
      </c>
      <c r="G260" s="260">
        <v>628.36666666666656</v>
      </c>
      <c r="H260" s="260">
        <v>674.76666666666665</v>
      </c>
      <c r="I260" s="260">
        <v>686.08333333333348</v>
      </c>
      <c r="J260" s="260">
        <v>697.9666666666667</v>
      </c>
      <c r="K260" s="259">
        <v>674.2</v>
      </c>
      <c r="L260" s="259">
        <v>651</v>
      </c>
      <c r="M260" s="259">
        <v>5.8277200000000002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424.4</v>
      </c>
      <c r="D261" s="260">
        <v>425.9666666666667</v>
      </c>
      <c r="E261" s="260">
        <v>419.93333333333339</v>
      </c>
      <c r="F261" s="260">
        <v>415.4666666666667</v>
      </c>
      <c r="G261" s="260">
        <v>409.43333333333339</v>
      </c>
      <c r="H261" s="260">
        <v>430.43333333333339</v>
      </c>
      <c r="I261" s="260">
        <v>436.4666666666667</v>
      </c>
      <c r="J261" s="260">
        <v>440.93333333333339</v>
      </c>
      <c r="K261" s="259">
        <v>432</v>
      </c>
      <c r="L261" s="259">
        <v>421.5</v>
      </c>
      <c r="M261" s="259">
        <v>12.629770000000001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72.45</v>
      </c>
      <c r="D262" s="260">
        <v>72.283333333333346</v>
      </c>
      <c r="E262" s="260">
        <v>71.666666666666686</v>
      </c>
      <c r="F262" s="260">
        <v>70.88333333333334</v>
      </c>
      <c r="G262" s="260">
        <v>70.26666666666668</v>
      </c>
      <c r="H262" s="260">
        <v>73.066666666666691</v>
      </c>
      <c r="I262" s="260">
        <v>73.683333333333337</v>
      </c>
      <c r="J262" s="260">
        <v>74.466666666666697</v>
      </c>
      <c r="K262" s="259">
        <v>72.900000000000006</v>
      </c>
      <c r="L262" s="259">
        <v>71.5</v>
      </c>
      <c r="M262" s="259">
        <v>6.6205999999999996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314.64999999999998</v>
      </c>
      <c r="D263" s="260">
        <v>316.11666666666662</v>
      </c>
      <c r="E263" s="260">
        <v>312.53333333333325</v>
      </c>
      <c r="F263" s="260">
        <v>310.41666666666663</v>
      </c>
      <c r="G263" s="260">
        <v>306.83333333333326</v>
      </c>
      <c r="H263" s="260">
        <v>318.23333333333323</v>
      </c>
      <c r="I263" s="260">
        <v>321.81666666666661</v>
      </c>
      <c r="J263" s="260">
        <v>323.93333333333322</v>
      </c>
      <c r="K263" s="259">
        <v>319.7</v>
      </c>
      <c r="L263" s="259">
        <v>314</v>
      </c>
      <c r="M263" s="259">
        <v>3.0867200000000001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708.25</v>
      </c>
      <c r="D264" s="260">
        <v>711.4</v>
      </c>
      <c r="E264" s="260">
        <v>700.84999999999991</v>
      </c>
      <c r="F264" s="260">
        <v>693.44999999999993</v>
      </c>
      <c r="G264" s="260">
        <v>682.89999999999986</v>
      </c>
      <c r="H264" s="260">
        <v>718.8</v>
      </c>
      <c r="I264" s="260">
        <v>729.34999999999991</v>
      </c>
      <c r="J264" s="260">
        <v>736.75</v>
      </c>
      <c r="K264" s="259">
        <v>721.95</v>
      </c>
      <c r="L264" s="259">
        <v>704</v>
      </c>
      <c r="M264" s="259">
        <v>13.950430000000001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109.85</v>
      </c>
      <c r="D265" s="260">
        <v>109.61666666666667</v>
      </c>
      <c r="E265" s="260">
        <v>108.03333333333335</v>
      </c>
      <c r="F265" s="260">
        <v>106.21666666666667</v>
      </c>
      <c r="G265" s="260">
        <v>104.63333333333334</v>
      </c>
      <c r="H265" s="260">
        <v>111.43333333333335</v>
      </c>
      <c r="I265" s="260">
        <v>113.01666666666667</v>
      </c>
      <c r="J265" s="260">
        <v>114.83333333333336</v>
      </c>
      <c r="K265" s="259">
        <v>111.2</v>
      </c>
      <c r="L265" s="259">
        <v>107.8</v>
      </c>
      <c r="M265" s="259">
        <v>10.60055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169.9</v>
      </c>
      <c r="D266" s="260">
        <v>170.16666666666666</v>
      </c>
      <c r="E266" s="260">
        <v>167.33333333333331</v>
      </c>
      <c r="F266" s="260">
        <v>164.76666666666665</v>
      </c>
      <c r="G266" s="260">
        <v>161.93333333333331</v>
      </c>
      <c r="H266" s="260">
        <v>172.73333333333332</v>
      </c>
      <c r="I266" s="260">
        <v>175.56666666666663</v>
      </c>
      <c r="J266" s="260">
        <v>178.13333333333333</v>
      </c>
      <c r="K266" s="259">
        <v>173</v>
      </c>
      <c r="L266" s="259">
        <v>167.6</v>
      </c>
      <c r="M266" s="259">
        <v>11.21171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514.4</v>
      </c>
      <c r="D267" s="260">
        <v>517.13333333333333</v>
      </c>
      <c r="E267" s="260">
        <v>508.31666666666661</v>
      </c>
      <c r="F267" s="260">
        <v>502.23333333333329</v>
      </c>
      <c r="G267" s="260">
        <v>493.41666666666657</v>
      </c>
      <c r="H267" s="260">
        <v>523.2166666666667</v>
      </c>
      <c r="I267" s="260">
        <v>532.03333333333353</v>
      </c>
      <c r="J267" s="260">
        <v>538.11666666666667</v>
      </c>
      <c r="K267" s="259">
        <v>525.95000000000005</v>
      </c>
      <c r="L267" s="259">
        <v>511.05</v>
      </c>
      <c r="M267" s="259">
        <v>30.998709999999999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555.1</v>
      </c>
      <c r="D268" s="260">
        <v>557.05000000000007</v>
      </c>
      <c r="E268" s="260">
        <v>549.25000000000011</v>
      </c>
      <c r="F268" s="260">
        <v>543.40000000000009</v>
      </c>
      <c r="G268" s="260">
        <v>535.60000000000014</v>
      </c>
      <c r="H268" s="260">
        <v>562.90000000000009</v>
      </c>
      <c r="I268" s="260">
        <v>570.70000000000005</v>
      </c>
      <c r="J268" s="260">
        <v>576.55000000000007</v>
      </c>
      <c r="K268" s="259">
        <v>564.85</v>
      </c>
      <c r="L268" s="259">
        <v>551.20000000000005</v>
      </c>
      <c r="M268" s="259">
        <v>22.060300000000002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570.4</v>
      </c>
      <c r="D269" s="260">
        <v>574.13333333333333</v>
      </c>
      <c r="E269" s="260">
        <v>564.26666666666665</v>
      </c>
      <c r="F269" s="260">
        <v>558.13333333333333</v>
      </c>
      <c r="G269" s="260">
        <v>548.26666666666665</v>
      </c>
      <c r="H269" s="260">
        <v>580.26666666666665</v>
      </c>
      <c r="I269" s="260">
        <v>590.13333333333321</v>
      </c>
      <c r="J269" s="260">
        <v>596.26666666666665</v>
      </c>
      <c r="K269" s="259">
        <v>584</v>
      </c>
      <c r="L269" s="259">
        <v>568</v>
      </c>
      <c r="M269" s="259">
        <v>3.00563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393.05</v>
      </c>
      <c r="D270" s="260">
        <v>395.91666666666669</v>
      </c>
      <c r="E270" s="260">
        <v>387.13333333333338</v>
      </c>
      <c r="F270" s="260">
        <v>381.2166666666667</v>
      </c>
      <c r="G270" s="260">
        <v>372.43333333333339</v>
      </c>
      <c r="H270" s="260">
        <v>401.83333333333337</v>
      </c>
      <c r="I270" s="260">
        <v>410.61666666666667</v>
      </c>
      <c r="J270" s="260">
        <v>416.53333333333336</v>
      </c>
      <c r="K270" s="259">
        <v>404.7</v>
      </c>
      <c r="L270" s="259">
        <v>390</v>
      </c>
      <c r="M270" s="259">
        <v>2.8623799999999999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604.45000000000005</v>
      </c>
      <c r="D271" s="260">
        <v>607.56666666666672</v>
      </c>
      <c r="E271" s="260">
        <v>594.13333333333344</v>
      </c>
      <c r="F271" s="260">
        <v>583.81666666666672</v>
      </c>
      <c r="G271" s="260">
        <v>570.38333333333344</v>
      </c>
      <c r="H271" s="260">
        <v>617.88333333333344</v>
      </c>
      <c r="I271" s="260">
        <v>631.31666666666661</v>
      </c>
      <c r="J271" s="260">
        <v>641.63333333333344</v>
      </c>
      <c r="K271" s="259">
        <v>621</v>
      </c>
      <c r="L271" s="259">
        <v>597.25</v>
      </c>
      <c r="M271" s="259">
        <v>2.4177300000000002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194.05</v>
      </c>
      <c r="D272" s="260">
        <v>194.20000000000002</v>
      </c>
      <c r="E272" s="260">
        <v>191.15000000000003</v>
      </c>
      <c r="F272" s="260">
        <v>188.25000000000003</v>
      </c>
      <c r="G272" s="260">
        <v>185.20000000000005</v>
      </c>
      <c r="H272" s="260">
        <v>197.10000000000002</v>
      </c>
      <c r="I272" s="260">
        <v>200.15000000000003</v>
      </c>
      <c r="J272" s="260">
        <v>203.05</v>
      </c>
      <c r="K272" s="259">
        <v>197.25</v>
      </c>
      <c r="L272" s="259">
        <v>191.3</v>
      </c>
      <c r="M272" s="259">
        <v>6.6484399999999999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547.65</v>
      </c>
      <c r="D273" s="260">
        <v>548.33333333333326</v>
      </c>
      <c r="E273" s="260">
        <v>539.86666666666656</v>
      </c>
      <c r="F273" s="260">
        <v>532.08333333333326</v>
      </c>
      <c r="G273" s="260">
        <v>523.61666666666656</v>
      </c>
      <c r="H273" s="260">
        <v>556.11666666666656</v>
      </c>
      <c r="I273" s="260">
        <v>564.58333333333326</v>
      </c>
      <c r="J273" s="260">
        <v>572.36666666666656</v>
      </c>
      <c r="K273" s="259">
        <v>556.79999999999995</v>
      </c>
      <c r="L273" s="259">
        <v>540.54999999999995</v>
      </c>
      <c r="M273" s="259">
        <v>2.12418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1573.2</v>
      </c>
      <c r="D274" s="260">
        <v>1583.0166666666667</v>
      </c>
      <c r="E274" s="260">
        <v>1547.2333333333333</v>
      </c>
      <c r="F274" s="260">
        <v>1521.2666666666667</v>
      </c>
      <c r="G274" s="260">
        <v>1485.4833333333333</v>
      </c>
      <c r="H274" s="260">
        <v>1608.9833333333333</v>
      </c>
      <c r="I274" s="260">
        <v>1644.7666666666667</v>
      </c>
      <c r="J274" s="260">
        <v>1670.7333333333333</v>
      </c>
      <c r="K274" s="259">
        <v>1618.8</v>
      </c>
      <c r="L274" s="259">
        <v>1557.05</v>
      </c>
      <c r="M274" s="259">
        <v>1.1173299999999999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245.65</v>
      </c>
      <c r="D275" s="260">
        <v>242.78333333333333</v>
      </c>
      <c r="E275" s="260">
        <v>238.66666666666666</v>
      </c>
      <c r="F275" s="260">
        <v>231.68333333333334</v>
      </c>
      <c r="G275" s="260">
        <v>227.56666666666666</v>
      </c>
      <c r="H275" s="260">
        <v>249.76666666666665</v>
      </c>
      <c r="I275" s="260">
        <v>253.88333333333333</v>
      </c>
      <c r="J275" s="260">
        <v>260.86666666666667</v>
      </c>
      <c r="K275" s="259">
        <v>246.9</v>
      </c>
      <c r="L275" s="259">
        <v>235.8</v>
      </c>
      <c r="M275" s="259">
        <v>3.6276999999999999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676.85</v>
      </c>
      <c r="D276" s="260">
        <v>680.30000000000007</v>
      </c>
      <c r="E276" s="260">
        <v>668.90000000000009</v>
      </c>
      <c r="F276" s="260">
        <v>660.95</v>
      </c>
      <c r="G276" s="260">
        <v>649.55000000000007</v>
      </c>
      <c r="H276" s="260">
        <v>688.25000000000011</v>
      </c>
      <c r="I276" s="260">
        <v>699.65</v>
      </c>
      <c r="J276" s="260">
        <v>707.60000000000014</v>
      </c>
      <c r="K276" s="259">
        <v>691.7</v>
      </c>
      <c r="L276" s="259">
        <v>672.35</v>
      </c>
      <c r="M276" s="259">
        <v>5.4327399999999999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394.5</v>
      </c>
      <c r="D277" s="260">
        <v>396.98333333333335</v>
      </c>
      <c r="E277" s="260">
        <v>384.4666666666667</v>
      </c>
      <c r="F277" s="260">
        <v>374.43333333333334</v>
      </c>
      <c r="G277" s="260">
        <v>361.91666666666669</v>
      </c>
      <c r="H277" s="260">
        <v>407.01666666666671</v>
      </c>
      <c r="I277" s="260">
        <v>419.53333333333336</v>
      </c>
      <c r="J277" s="260">
        <v>429.56666666666672</v>
      </c>
      <c r="K277" s="259">
        <v>409.5</v>
      </c>
      <c r="L277" s="259">
        <v>386.95</v>
      </c>
      <c r="M277" s="259">
        <v>8.5914699999999993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1032</v>
      </c>
      <c r="D278" s="260">
        <v>1031.75</v>
      </c>
      <c r="E278" s="260">
        <v>1021.4000000000001</v>
      </c>
      <c r="F278" s="260">
        <v>1010.8000000000001</v>
      </c>
      <c r="G278" s="260">
        <v>1000.4500000000002</v>
      </c>
      <c r="H278" s="260">
        <v>1042.3499999999999</v>
      </c>
      <c r="I278" s="260">
        <v>1052.6999999999998</v>
      </c>
      <c r="J278" s="260">
        <v>1063.3</v>
      </c>
      <c r="K278" s="259">
        <v>1042.0999999999999</v>
      </c>
      <c r="L278" s="259">
        <v>1021.15</v>
      </c>
      <c r="M278" s="259">
        <v>1.3269599999999999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494.5</v>
      </c>
      <c r="D279" s="260">
        <v>491.5333333333333</v>
      </c>
      <c r="E279" s="260">
        <v>487.91666666666663</v>
      </c>
      <c r="F279" s="260">
        <v>481.33333333333331</v>
      </c>
      <c r="G279" s="260">
        <v>477.71666666666664</v>
      </c>
      <c r="H279" s="260">
        <v>498.11666666666662</v>
      </c>
      <c r="I279" s="260">
        <v>501.73333333333329</v>
      </c>
      <c r="J279" s="260">
        <v>508.31666666666661</v>
      </c>
      <c r="K279" s="259">
        <v>495.15</v>
      </c>
      <c r="L279" s="259">
        <v>484.95</v>
      </c>
      <c r="M279" s="259">
        <v>0.90058000000000005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101.35</v>
      </c>
      <c r="D280" s="260">
        <v>101.91666666666667</v>
      </c>
      <c r="E280" s="260">
        <v>100.43333333333334</v>
      </c>
      <c r="F280" s="260">
        <v>99.516666666666666</v>
      </c>
      <c r="G280" s="260">
        <v>98.033333333333331</v>
      </c>
      <c r="H280" s="260">
        <v>102.83333333333334</v>
      </c>
      <c r="I280" s="260">
        <v>104.31666666666666</v>
      </c>
      <c r="J280" s="260">
        <v>105.23333333333335</v>
      </c>
      <c r="K280" s="259">
        <v>103.4</v>
      </c>
      <c r="L280" s="259">
        <v>101</v>
      </c>
      <c r="M280" s="259">
        <v>15.33605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445.35</v>
      </c>
      <c r="D281" s="260">
        <v>445.15000000000003</v>
      </c>
      <c r="E281" s="260">
        <v>440.50000000000006</v>
      </c>
      <c r="F281" s="260">
        <v>435.65000000000003</v>
      </c>
      <c r="G281" s="260">
        <v>431.00000000000006</v>
      </c>
      <c r="H281" s="260">
        <v>450.00000000000006</v>
      </c>
      <c r="I281" s="260">
        <v>454.65000000000003</v>
      </c>
      <c r="J281" s="260">
        <v>459.50000000000006</v>
      </c>
      <c r="K281" s="259">
        <v>449.8</v>
      </c>
      <c r="L281" s="259">
        <v>440.3</v>
      </c>
      <c r="M281" s="259">
        <v>0.71489000000000003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104.6</v>
      </c>
      <c r="D282" s="260">
        <v>103.71666666666665</v>
      </c>
      <c r="E282" s="260">
        <v>102.0333333333333</v>
      </c>
      <c r="F282" s="260">
        <v>99.466666666666654</v>
      </c>
      <c r="G282" s="260">
        <v>97.783333333333303</v>
      </c>
      <c r="H282" s="260">
        <v>106.2833333333333</v>
      </c>
      <c r="I282" s="260">
        <v>107.96666666666667</v>
      </c>
      <c r="J282" s="260">
        <v>110.5333333333333</v>
      </c>
      <c r="K282" s="259">
        <v>105.4</v>
      </c>
      <c r="L282" s="259">
        <v>101.15</v>
      </c>
      <c r="M282" s="259">
        <v>103.48882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438.55</v>
      </c>
      <c r="D283" s="260">
        <v>439.9666666666667</v>
      </c>
      <c r="E283" s="260">
        <v>425.73333333333341</v>
      </c>
      <c r="F283" s="260">
        <v>412.91666666666669</v>
      </c>
      <c r="G283" s="260">
        <v>398.68333333333339</v>
      </c>
      <c r="H283" s="260">
        <v>452.78333333333342</v>
      </c>
      <c r="I283" s="260">
        <v>467.01666666666677</v>
      </c>
      <c r="J283" s="260">
        <v>479.83333333333343</v>
      </c>
      <c r="K283" s="259">
        <v>454.2</v>
      </c>
      <c r="L283" s="259">
        <v>427.15</v>
      </c>
      <c r="M283" s="259">
        <v>16.923549999999999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1965.9</v>
      </c>
      <c r="D284" s="260">
        <v>1949.5</v>
      </c>
      <c r="E284" s="260">
        <v>1930.35</v>
      </c>
      <c r="F284" s="260">
        <v>1894.8</v>
      </c>
      <c r="G284" s="260">
        <v>1875.6499999999999</v>
      </c>
      <c r="H284" s="260">
        <v>1985.05</v>
      </c>
      <c r="I284" s="260">
        <v>2004.2</v>
      </c>
      <c r="J284" s="260">
        <v>2039.75</v>
      </c>
      <c r="K284" s="259">
        <v>1968.65</v>
      </c>
      <c r="L284" s="259">
        <v>1913.95</v>
      </c>
      <c r="M284" s="259">
        <v>64.376509999999996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1595.95</v>
      </c>
      <c r="D285" s="260">
        <v>1611.3666666666668</v>
      </c>
      <c r="E285" s="260">
        <v>1568.5833333333335</v>
      </c>
      <c r="F285" s="260">
        <v>1541.2166666666667</v>
      </c>
      <c r="G285" s="260">
        <v>1498.4333333333334</v>
      </c>
      <c r="H285" s="260">
        <v>1638.7333333333336</v>
      </c>
      <c r="I285" s="260">
        <v>1681.5166666666669</v>
      </c>
      <c r="J285" s="260">
        <v>1708.8833333333337</v>
      </c>
      <c r="K285" s="259">
        <v>1654.15</v>
      </c>
      <c r="L285" s="259">
        <v>1584</v>
      </c>
      <c r="M285" s="259">
        <v>2.2628900000000001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82.8</v>
      </c>
      <c r="D286" s="260">
        <v>83.149999999999991</v>
      </c>
      <c r="E286" s="260">
        <v>81.84999999999998</v>
      </c>
      <c r="F286" s="260">
        <v>80.899999999999991</v>
      </c>
      <c r="G286" s="260">
        <v>79.59999999999998</v>
      </c>
      <c r="H286" s="260">
        <v>84.09999999999998</v>
      </c>
      <c r="I286" s="260">
        <v>85.399999999999991</v>
      </c>
      <c r="J286" s="260">
        <v>86.34999999999998</v>
      </c>
      <c r="K286" s="259">
        <v>84.45</v>
      </c>
      <c r="L286" s="259">
        <v>82.2</v>
      </c>
      <c r="M286" s="259">
        <v>112.77056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3779.55</v>
      </c>
      <c r="D287" s="260">
        <v>3792.85</v>
      </c>
      <c r="E287" s="260">
        <v>3744.7</v>
      </c>
      <c r="F287" s="260">
        <v>3709.85</v>
      </c>
      <c r="G287" s="260">
        <v>3661.7</v>
      </c>
      <c r="H287" s="260">
        <v>3827.7</v>
      </c>
      <c r="I287" s="260">
        <v>3875.8500000000004</v>
      </c>
      <c r="J287" s="260">
        <v>3910.7</v>
      </c>
      <c r="K287" s="259">
        <v>3841</v>
      </c>
      <c r="L287" s="259">
        <v>3758</v>
      </c>
      <c r="M287" s="259">
        <v>2.7673999999999999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380.7</v>
      </c>
      <c r="D288" s="260">
        <v>378.61666666666662</v>
      </c>
      <c r="E288" s="260">
        <v>375.28333333333325</v>
      </c>
      <c r="F288" s="260">
        <v>369.86666666666662</v>
      </c>
      <c r="G288" s="260">
        <v>366.53333333333325</v>
      </c>
      <c r="H288" s="260">
        <v>384.03333333333325</v>
      </c>
      <c r="I288" s="260">
        <v>387.36666666666662</v>
      </c>
      <c r="J288" s="260">
        <v>392.78333333333325</v>
      </c>
      <c r="K288" s="259">
        <v>381.95</v>
      </c>
      <c r="L288" s="259">
        <v>373.2</v>
      </c>
      <c r="M288" s="259">
        <v>35.299550000000004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13161.7</v>
      </c>
      <c r="D289" s="260">
        <v>13170.6</v>
      </c>
      <c r="E289" s="260">
        <v>13041.150000000001</v>
      </c>
      <c r="F289" s="260">
        <v>12920.6</v>
      </c>
      <c r="G289" s="260">
        <v>12791.150000000001</v>
      </c>
      <c r="H289" s="260">
        <v>13291.150000000001</v>
      </c>
      <c r="I289" s="260">
        <v>13420.600000000002</v>
      </c>
      <c r="J289" s="260">
        <v>13541.150000000001</v>
      </c>
      <c r="K289" s="259">
        <v>13300.05</v>
      </c>
      <c r="L289" s="259">
        <v>13050.05</v>
      </c>
      <c r="M289" s="259">
        <v>3.1780000000000003E-2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5048.05</v>
      </c>
      <c r="D290" s="260">
        <v>5089.9000000000005</v>
      </c>
      <c r="E290" s="260">
        <v>4961.1500000000015</v>
      </c>
      <c r="F290" s="260">
        <v>4874.2500000000009</v>
      </c>
      <c r="G290" s="260">
        <v>4745.5000000000018</v>
      </c>
      <c r="H290" s="260">
        <v>5176.8000000000011</v>
      </c>
      <c r="I290" s="260">
        <v>5305.5499999999993</v>
      </c>
      <c r="J290" s="260">
        <v>5392.4500000000007</v>
      </c>
      <c r="K290" s="259">
        <v>5218.6499999999996</v>
      </c>
      <c r="L290" s="259">
        <v>5003</v>
      </c>
      <c r="M290" s="259">
        <v>4.26335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2003.6</v>
      </c>
      <c r="D291" s="260">
        <v>1999.5</v>
      </c>
      <c r="E291" s="260">
        <v>1989.15</v>
      </c>
      <c r="F291" s="260">
        <v>1974.7</v>
      </c>
      <c r="G291" s="260">
        <v>1964.3500000000001</v>
      </c>
      <c r="H291" s="260">
        <v>2013.95</v>
      </c>
      <c r="I291" s="260">
        <v>2024.3</v>
      </c>
      <c r="J291" s="260">
        <v>2038.75</v>
      </c>
      <c r="K291" s="259">
        <v>2009.85</v>
      </c>
      <c r="L291" s="259">
        <v>1985.05</v>
      </c>
      <c r="M291" s="259">
        <v>11.958320000000001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380.8</v>
      </c>
      <c r="D292" s="260">
        <v>385</v>
      </c>
      <c r="E292" s="260">
        <v>372.25</v>
      </c>
      <c r="F292" s="260">
        <v>363.7</v>
      </c>
      <c r="G292" s="260">
        <v>350.95</v>
      </c>
      <c r="H292" s="260">
        <v>393.55</v>
      </c>
      <c r="I292" s="260">
        <v>406.3</v>
      </c>
      <c r="J292" s="260">
        <v>414.85</v>
      </c>
      <c r="K292" s="259">
        <v>397.75</v>
      </c>
      <c r="L292" s="259">
        <v>376.45</v>
      </c>
      <c r="M292" s="259">
        <v>4.5391000000000004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461.7</v>
      </c>
      <c r="D293" s="260">
        <v>464.9666666666667</v>
      </c>
      <c r="E293" s="260">
        <v>455.83333333333337</v>
      </c>
      <c r="F293" s="260">
        <v>449.9666666666667</v>
      </c>
      <c r="G293" s="260">
        <v>440.83333333333337</v>
      </c>
      <c r="H293" s="260">
        <v>470.83333333333337</v>
      </c>
      <c r="I293" s="260">
        <v>479.9666666666667</v>
      </c>
      <c r="J293" s="260">
        <v>485.83333333333337</v>
      </c>
      <c r="K293" s="259">
        <v>474.1</v>
      </c>
      <c r="L293" s="259">
        <v>459.1</v>
      </c>
      <c r="M293" s="259">
        <v>8.3704300000000007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298.05</v>
      </c>
      <c r="D294" s="260">
        <v>299.88333333333333</v>
      </c>
      <c r="E294" s="260">
        <v>295.26666666666665</v>
      </c>
      <c r="F294" s="260">
        <v>292.48333333333335</v>
      </c>
      <c r="G294" s="260">
        <v>287.86666666666667</v>
      </c>
      <c r="H294" s="260">
        <v>302.66666666666663</v>
      </c>
      <c r="I294" s="260">
        <v>307.2833333333333</v>
      </c>
      <c r="J294" s="260">
        <v>310.06666666666661</v>
      </c>
      <c r="K294" s="259">
        <v>304.5</v>
      </c>
      <c r="L294" s="259">
        <v>297.10000000000002</v>
      </c>
      <c r="M294" s="259">
        <v>4.9493499999999999</v>
      </c>
      <c r="N294" s="1"/>
      <c r="O294" s="1"/>
    </row>
    <row r="295" spans="1:15" ht="12.75" customHeight="1">
      <c r="A295" s="30">
        <v>285</v>
      </c>
      <c r="B295" s="269" t="s">
        <v>867</v>
      </c>
      <c r="C295" s="259">
        <v>642.65</v>
      </c>
      <c r="D295" s="260">
        <v>645.88333333333333</v>
      </c>
      <c r="E295" s="260">
        <v>636.76666666666665</v>
      </c>
      <c r="F295" s="260">
        <v>630.88333333333333</v>
      </c>
      <c r="G295" s="260">
        <v>621.76666666666665</v>
      </c>
      <c r="H295" s="260">
        <v>651.76666666666665</v>
      </c>
      <c r="I295" s="260">
        <v>660.88333333333321</v>
      </c>
      <c r="J295" s="260">
        <v>666.76666666666665</v>
      </c>
      <c r="K295" s="259">
        <v>655</v>
      </c>
      <c r="L295" s="259">
        <v>640</v>
      </c>
      <c r="M295" s="259">
        <v>13.64241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3120.55</v>
      </c>
      <c r="D296" s="260">
        <v>3106.5</v>
      </c>
      <c r="E296" s="260">
        <v>3065.05</v>
      </c>
      <c r="F296" s="260">
        <v>3009.55</v>
      </c>
      <c r="G296" s="260">
        <v>2968.1000000000004</v>
      </c>
      <c r="H296" s="260">
        <v>3162</v>
      </c>
      <c r="I296" s="260">
        <v>3203.45</v>
      </c>
      <c r="J296" s="260">
        <v>3258.95</v>
      </c>
      <c r="K296" s="259">
        <v>3147.95</v>
      </c>
      <c r="L296" s="259">
        <v>3051</v>
      </c>
      <c r="M296" s="259">
        <v>0.33077000000000001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739.65</v>
      </c>
      <c r="D297" s="260">
        <v>742.91666666666663</v>
      </c>
      <c r="E297" s="260">
        <v>728.98333333333323</v>
      </c>
      <c r="F297" s="260">
        <v>718.31666666666661</v>
      </c>
      <c r="G297" s="260">
        <v>704.38333333333321</v>
      </c>
      <c r="H297" s="260">
        <v>753.58333333333326</v>
      </c>
      <c r="I297" s="260">
        <v>767.51666666666665</v>
      </c>
      <c r="J297" s="260">
        <v>778.18333333333328</v>
      </c>
      <c r="K297" s="259">
        <v>756.85</v>
      </c>
      <c r="L297" s="259">
        <v>732.25</v>
      </c>
      <c r="M297" s="259">
        <v>18.328769999999999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1699.15</v>
      </c>
      <c r="D298" s="260">
        <v>1701.95</v>
      </c>
      <c r="E298" s="260">
        <v>1684.25</v>
      </c>
      <c r="F298" s="260">
        <v>1669.35</v>
      </c>
      <c r="G298" s="260">
        <v>1651.6499999999999</v>
      </c>
      <c r="H298" s="260">
        <v>1716.8500000000001</v>
      </c>
      <c r="I298" s="260">
        <v>1734.5500000000004</v>
      </c>
      <c r="J298" s="260">
        <v>1749.4500000000003</v>
      </c>
      <c r="K298" s="259">
        <v>1719.65</v>
      </c>
      <c r="L298" s="259">
        <v>1687.05</v>
      </c>
      <c r="M298" s="259">
        <v>0.28682000000000002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35.549999999999997</v>
      </c>
      <c r="D299" s="260">
        <v>35.800000000000004</v>
      </c>
      <c r="E299" s="260">
        <v>35.100000000000009</v>
      </c>
      <c r="F299" s="260">
        <v>34.650000000000006</v>
      </c>
      <c r="G299" s="260">
        <v>33.95000000000001</v>
      </c>
      <c r="H299" s="260">
        <v>36.250000000000007</v>
      </c>
      <c r="I299" s="260">
        <v>36.95000000000001</v>
      </c>
      <c r="J299" s="260">
        <v>37.400000000000006</v>
      </c>
      <c r="K299" s="259">
        <v>36.5</v>
      </c>
      <c r="L299" s="259">
        <v>35.35</v>
      </c>
      <c r="M299" s="259">
        <v>14.225910000000001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155.1</v>
      </c>
      <c r="D300" s="260">
        <v>154.95000000000002</v>
      </c>
      <c r="E300" s="260">
        <v>153.40000000000003</v>
      </c>
      <c r="F300" s="260">
        <v>151.70000000000002</v>
      </c>
      <c r="G300" s="260">
        <v>150.15000000000003</v>
      </c>
      <c r="H300" s="260">
        <v>156.65000000000003</v>
      </c>
      <c r="I300" s="260">
        <v>158.20000000000005</v>
      </c>
      <c r="J300" s="260">
        <v>159.90000000000003</v>
      </c>
      <c r="K300" s="259">
        <v>156.5</v>
      </c>
      <c r="L300" s="259">
        <v>153.25</v>
      </c>
      <c r="M300" s="259">
        <v>1.54678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87686</v>
      </c>
      <c r="D301" s="260">
        <v>87662.083333333328</v>
      </c>
      <c r="E301" s="260">
        <v>87024.166666666657</v>
      </c>
      <c r="F301" s="260">
        <v>86362.333333333328</v>
      </c>
      <c r="G301" s="260">
        <v>85724.416666666657</v>
      </c>
      <c r="H301" s="260">
        <v>88323.916666666657</v>
      </c>
      <c r="I301" s="260">
        <v>88961.833333333314</v>
      </c>
      <c r="J301" s="260">
        <v>89623.666666666657</v>
      </c>
      <c r="K301" s="259">
        <v>88300</v>
      </c>
      <c r="L301" s="259">
        <v>87000.25</v>
      </c>
      <c r="M301" s="259">
        <v>9.6379999999999993E-2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1562.5</v>
      </c>
      <c r="D302" s="260">
        <v>1565.9666666666665</v>
      </c>
      <c r="E302" s="260">
        <v>1551.6833333333329</v>
      </c>
      <c r="F302" s="260">
        <v>1540.8666666666666</v>
      </c>
      <c r="G302" s="260">
        <v>1526.583333333333</v>
      </c>
      <c r="H302" s="260">
        <v>1576.7833333333328</v>
      </c>
      <c r="I302" s="260">
        <v>1591.0666666666662</v>
      </c>
      <c r="J302" s="260">
        <v>1601.8833333333328</v>
      </c>
      <c r="K302" s="259">
        <v>1580.25</v>
      </c>
      <c r="L302" s="259">
        <v>1555.15</v>
      </c>
      <c r="M302" s="259">
        <v>0.50072000000000005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986.25</v>
      </c>
      <c r="D303" s="260">
        <v>993.93333333333339</v>
      </c>
      <c r="E303" s="260">
        <v>973.91666666666674</v>
      </c>
      <c r="F303" s="260">
        <v>961.58333333333337</v>
      </c>
      <c r="G303" s="260">
        <v>941.56666666666672</v>
      </c>
      <c r="H303" s="260">
        <v>1006.2666666666668</v>
      </c>
      <c r="I303" s="260">
        <v>1026.2833333333333</v>
      </c>
      <c r="J303" s="260">
        <v>1038.6166666666668</v>
      </c>
      <c r="K303" s="259">
        <v>1013.95</v>
      </c>
      <c r="L303" s="259">
        <v>981.6</v>
      </c>
      <c r="M303" s="259">
        <v>7.0176400000000001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891.95</v>
      </c>
      <c r="D304" s="260">
        <v>897.11666666666667</v>
      </c>
      <c r="E304" s="260">
        <v>881.23333333333335</v>
      </c>
      <c r="F304" s="260">
        <v>870.51666666666665</v>
      </c>
      <c r="G304" s="260">
        <v>854.63333333333333</v>
      </c>
      <c r="H304" s="260">
        <v>907.83333333333337</v>
      </c>
      <c r="I304" s="260">
        <v>923.71666666666681</v>
      </c>
      <c r="J304" s="260">
        <v>934.43333333333339</v>
      </c>
      <c r="K304" s="259">
        <v>913</v>
      </c>
      <c r="L304" s="259">
        <v>886.4</v>
      </c>
      <c r="M304" s="259">
        <v>7.3186400000000003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208.2</v>
      </c>
      <c r="D305" s="260">
        <v>209.4</v>
      </c>
      <c r="E305" s="260">
        <v>205.3</v>
      </c>
      <c r="F305" s="260">
        <v>202.4</v>
      </c>
      <c r="G305" s="260">
        <v>198.3</v>
      </c>
      <c r="H305" s="260">
        <v>212.3</v>
      </c>
      <c r="I305" s="260">
        <v>216.39999999999998</v>
      </c>
      <c r="J305" s="260">
        <v>219.3</v>
      </c>
      <c r="K305" s="259">
        <v>213.5</v>
      </c>
      <c r="L305" s="259">
        <v>206.5</v>
      </c>
      <c r="M305" s="259">
        <v>61.97663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1286.7</v>
      </c>
      <c r="D306" s="260">
        <v>1285.8999999999999</v>
      </c>
      <c r="E306" s="260">
        <v>1276.7999999999997</v>
      </c>
      <c r="F306" s="260">
        <v>1266.8999999999999</v>
      </c>
      <c r="G306" s="260">
        <v>1257.7999999999997</v>
      </c>
      <c r="H306" s="260">
        <v>1295.7999999999997</v>
      </c>
      <c r="I306" s="260">
        <v>1304.8999999999996</v>
      </c>
      <c r="J306" s="260">
        <v>1314.7999999999997</v>
      </c>
      <c r="K306" s="259">
        <v>1295</v>
      </c>
      <c r="L306" s="259">
        <v>1276</v>
      </c>
      <c r="M306" s="259">
        <v>24.782810000000001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292.14999999999998</v>
      </c>
      <c r="D307" s="260">
        <v>292.63333333333333</v>
      </c>
      <c r="E307" s="260">
        <v>288.86666666666667</v>
      </c>
      <c r="F307" s="260">
        <v>285.58333333333337</v>
      </c>
      <c r="G307" s="260">
        <v>281.81666666666672</v>
      </c>
      <c r="H307" s="260">
        <v>295.91666666666663</v>
      </c>
      <c r="I307" s="260">
        <v>299.68333333333328</v>
      </c>
      <c r="J307" s="260">
        <v>302.96666666666658</v>
      </c>
      <c r="K307" s="259">
        <v>296.39999999999998</v>
      </c>
      <c r="L307" s="259">
        <v>289.35000000000002</v>
      </c>
      <c r="M307" s="259">
        <v>3.4405899999999998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267</v>
      </c>
      <c r="D308" s="260">
        <v>267.28333333333336</v>
      </c>
      <c r="E308" s="260">
        <v>264.2166666666667</v>
      </c>
      <c r="F308" s="260">
        <v>261.43333333333334</v>
      </c>
      <c r="G308" s="260">
        <v>258.36666666666667</v>
      </c>
      <c r="H308" s="260">
        <v>270.06666666666672</v>
      </c>
      <c r="I308" s="260">
        <v>273.13333333333344</v>
      </c>
      <c r="J308" s="260">
        <v>275.91666666666674</v>
      </c>
      <c r="K308" s="259">
        <v>270.35000000000002</v>
      </c>
      <c r="L308" s="259">
        <v>264.5</v>
      </c>
      <c r="M308" s="259">
        <v>2.3885900000000002</v>
      </c>
      <c r="N308" s="1"/>
      <c r="O308" s="1"/>
    </row>
    <row r="309" spans="1:15" ht="12.75" customHeight="1">
      <c r="A309" s="30">
        <v>299</v>
      </c>
      <c r="B309" s="269" t="s">
        <v>876</v>
      </c>
      <c r="C309" s="259">
        <v>392.65</v>
      </c>
      <c r="D309" s="260">
        <v>393.23333333333329</v>
      </c>
      <c r="E309" s="260">
        <v>386.56666666666661</v>
      </c>
      <c r="F309" s="260">
        <v>380.48333333333329</v>
      </c>
      <c r="G309" s="260">
        <v>373.81666666666661</v>
      </c>
      <c r="H309" s="260">
        <v>399.31666666666661</v>
      </c>
      <c r="I309" s="260">
        <v>405.98333333333323</v>
      </c>
      <c r="J309" s="260">
        <v>412.06666666666661</v>
      </c>
      <c r="K309" s="259">
        <v>399.9</v>
      </c>
      <c r="L309" s="259">
        <v>387.15</v>
      </c>
      <c r="M309" s="259">
        <v>0.89908999999999994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519</v>
      </c>
      <c r="D310" s="260">
        <v>513.86666666666667</v>
      </c>
      <c r="E310" s="260">
        <v>506.13333333333333</v>
      </c>
      <c r="F310" s="260">
        <v>493.26666666666665</v>
      </c>
      <c r="G310" s="260">
        <v>485.5333333333333</v>
      </c>
      <c r="H310" s="260">
        <v>526.73333333333335</v>
      </c>
      <c r="I310" s="260">
        <v>534.4666666666667</v>
      </c>
      <c r="J310" s="260">
        <v>547.33333333333337</v>
      </c>
      <c r="K310" s="259">
        <v>521.6</v>
      </c>
      <c r="L310" s="259">
        <v>501</v>
      </c>
      <c r="M310" s="259">
        <v>1.61968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116.3</v>
      </c>
      <c r="D311" s="260">
        <v>117.05</v>
      </c>
      <c r="E311" s="260">
        <v>114.85</v>
      </c>
      <c r="F311" s="260">
        <v>113.39999999999999</v>
      </c>
      <c r="G311" s="260">
        <v>111.19999999999999</v>
      </c>
      <c r="H311" s="260">
        <v>118.5</v>
      </c>
      <c r="I311" s="260">
        <v>120.70000000000002</v>
      </c>
      <c r="J311" s="260">
        <v>122.15</v>
      </c>
      <c r="K311" s="259">
        <v>119.25</v>
      </c>
      <c r="L311" s="259">
        <v>115.6</v>
      </c>
      <c r="M311" s="259">
        <v>108.02413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53.75</v>
      </c>
      <c r="D312" s="260">
        <v>54.033333333333331</v>
      </c>
      <c r="E312" s="260">
        <v>53.016666666666666</v>
      </c>
      <c r="F312" s="260">
        <v>52.283333333333331</v>
      </c>
      <c r="G312" s="260">
        <v>51.266666666666666</v>
      </c>
      <c r="H312" s="260">
        <v>54.766666666666666</v>
      </c>
      <c r="I312" s="260">
        <v>55.783333333333331</v>
      </c>
      <c r="J312" s="260">
        <v>56.516666666666666</v>
      </c>
      <c r="K312" s="259">
        <v>55.05</v>
      </c>
      <c r="L312" s="259">
        <v>53.3</v>
      </c>
      <c r="M312" s="259">
        <v>25.983969999999999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493.4</v>
      </c>
      <c r="D313" s="260">
        <v>494.76666666666665</v>
      </c>
      <c r="E313" s="260">
        <v>490.63333333333333</v>
      </c>
      <c r="F313" s="260">
        <v>487.86666666666667</v>
      </c>
      <c r="G313" s="260">
        <v>483.73333333333335</v>
      </c>
      <c r="H313" s="260">
        <v>497.5333333333333</v>
      </c>
      <c r="I313" s="260">
        <v>501.66666666666663</v>
      </c>
      <c r="J313" s="260">
        <v>504.43333333333328</v>
      </c>
      <c r="K313" s="259">
        <v>498.9</v>
      </c>
      <c r="L313" s="259">
        <v>492</v>
      </c>
      <c r="M313" s="259">
        <v>9.9858399999999996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9134.9500000000007</v>
      </c>
      <c r="D314" s="260">
        <v>9162.4333333333343</v>
      </c>
      <c r="E314" s="260">
        <v>9072.3666666666686</v>
      </c>
      <c r="F314" s="260">
        <v>9009.7833333333347</v>
      </c>
      <c r="G314" s="260">
        <v>8919.716666666669</v>
      </c>
      <c r="H314" s="260">
        <v>9225.0166666666682</v>
      </c>
      <c r="I314" s="260">
        <v>9315.0833333333339</v>
      </c>
      <c r="J314" s="260">
        <v>9377.6666666666679</v>
      </c>
      <c r="K314" s="259">
        <v>9252.5</v>
      </c>
      <c r="L314" s="259">
        <v>9099.85</v>
      </c>
      <c r="M314" s="259">
        <v>3.5073699999999999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1618.7</v>
      </c>
      <c r="D315" s="260">
        <v>1624.8833333333332</v>
      </c>
      <c r="E315" s="260">
        <v>1601.8166666666664</v>
      </c>
      <c r="F315" s="260">
        <v>1584.9333333333332</v>
      </c>
      <c r="G315" s="260">
        <v>1561.8666666666663</v>
      </c>
      <c r="H315" s="260">
        <v>1641.7666666666664</v>
      </c>
      <c r="I315" s="260">
        <v>1664.833333333333</v>
      </c>
      <c r="J315" s="260">
        <v>1681.7166666666665</v>
      </c>
      <c r="K315" s="259">
        <v>1647.95</v>
      </c>
      <c r="L315" s="259">
        <v>1608</v>
      </c>
      <c r="M315" s="259">
        <v>0.39495999999999998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655.7</v>
      </c>
      <c r="D316" s="260">
        <v>662.16666666666663</v>
      </c>
      <c r="E316" s="260">
        <v>645.33333333333326</v>
      </c>
      <c r="F316" s="260">
        <v>634.96666666666658</v>
      </c>
      <c r="G316" s="260">
        <v>618.13333333333321</v>
      </c>
      <c r="H316" s="260">
        <v>672.5333333333333</v>
      </c>
      <c r="I316" s="260">
        <v>689.36666666666656</v>
      </c>
      <c r="J316" s="260">
        <v>699.73333333333335</v>
      </c>
      <c r="K316" s="259">
        <v>679</v>
      </c>
      <c r="L316" s="259">
        <v>651.79999999999995</v>
      </c>
      <c r="M316" s="259">
        <v>7.3493899999999996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424.8</v>
      </c>
      <c r="D317" s="260">
        <v>424.25</v>
      </c>
      <c r="E317" s="260">
        <v>413.1</v>
      </c>
      <c r="F317" s="260">
        <v>401.40000000000003</v>
      </c>
      <c r="G317" s="260">
        <v>390.25000000000006</v>
      </c>
      <c r="H317" s="260">
        <v>435.95</v>
      </c>
      <c r="I317" s="260">
        <v>447.09999999999997</v>
      </c>
      <c r="J317" s="260">
        <v>458.79999999999995</v>
      </c>
      <c r="K317" s="259">
        <v>435.4</v>
      </c>
      <c r="L317" s="259">
        <v>412.55</v>
      </c>
      <c r="M317" s="259">
        <v>47.333240000000004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868.3</v>
      </c>
      <c r="D318" s="260">
        <v>862.73333333333323</v>
      </c>
      <c r="E318" s="260">
        <v>847.56666666666649</v>
      </c>
      <c r="F318" s="260">
        <v>826.83333333333326</v>
      </c>
      <c r="G318" s="260">
        <v>811.66666666666652</v>
      </c>
      <c r="H318" s="260">
        <v>883.46666666666647</v>
      </c>
      <c r="I318" s="260">
        <v>898.63333333333321</v>
      </c>
      <c r="J318" s="260">
        <v>919.36666666666645</v>
      </c>
      <c r="K318" s="259">
        <v>877.9</v>
      </c>
      <c r="L318" s="259">
        <v>842</v>
      </c>
      <c r="M318" s="259">
        <v>83.900289999999998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620.15</v>
      </c>
      <c r="D319" s="260">
        <v>618.6</v>
      </c>
      <c r="E319" s="260">
        <v>610.6</v>
      </c>
      <c r="F319" s="260">
        <v>601.04999999999995</v>
      </c>
      <c r="G319" s="260">
        <v>593.04999999999995</v>
      </c>
      <c r="H319" s="260">
        <v>628.15000000000009</v>
      </c>
      <c r="I319" s="260">
        <v>636.15000000000009</v>
      </c>
      <c r="J319" s="260">
        <v>645.70000000000016</v>
      </c>
      <c r="K319" s="259">
        <v>626.6</v>
      </c>
      <c r="L319" s="259">
        <v>609.04999999999995</v>
      </c>
      <c r="M319" s="259">
        <v>0.75300999999999996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811.15</v>
      </c>
      <c r="D320" s="260">
        <v>800.23333333333323</v>
      </c>
      <c r="E320" s="260">
        <v>783.46666666666647</v>
      </c>
      <c r="F320" s="260">
        <v>755.78333333333319</v>
      </c>
      <c r="G320" s="260">
        <v>739.01666666666642</v>
      </c>
      <c r="H320" s="260">
        <v>827.91666666666652</v>
      </c>
      <c r="I320" s="260">
        <v>844.68333333333317</v>
      </c>
      <c r="J320" s="260">
        <v>872.36666666666656</v>
      </c>
      <c r="K320" s="259">
        <v>817</v>
      </c>
      <c r="L320" s="259">
        <v>772.55</v>
      </c>
      <c r="M320" s="259">
        <v>4.2141000000000002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1435.9</v>
      </c>
      <c r="D321" s="260">
        <v>1470.9166666666667</v>
      </c>
      <c r="E321" s="260">
        <v>1392.0333333333335</v>
      </c>
      <c r="F321" s="260">
        <v>1348.1666666666667</v>
      </c>
      <c r="G321" s="260">
        <v>1269.2833333333335</v>
      </c>
      <c r="H321" s="260">
        <v>1514.7833333333335</v>
      </c>
      <c r="I321" s="260">
        <v>1593.6666666666667</v>
      </c>
      <c r="J321" s="260">
        <v>1637.5333333333335</v>
      </c>
      <c r="K321" s="259">
        <v>1549.8</v>
      </c>
      <c r="L321" s="259">
        <v>1427.05</v>
      </c>
      <c r="M321" s="259">
        <v>17.446860000000001</v>
      </c>
      <c r="N321" s="1"/>
      <c r="O321" s="1"/>
    </row>
    <row r="322" spans="1:15" ht="12.75" customHeight="1">
      <c r="A322" s="30">
        <v>312</v>
      </c>
      <c r="B322" s="269" t="s">
        <v>868</v>
      </c>
      <c r="C322" s="259">
        <v>60.65</v>
      </c>
      <c r="D322" s="260">
        <v>63.983333333333341</v>
      </c>
      <c r="E322" s="260">
        <v>56.816666666666677</v>
      </c>
      <c r="F322" s="260">
        <v>52.983333333333334</v>
      </c>
      <c r="G322" s="260">
        <v>45.81666666666667</v>
      </c>
      <c r="H322" s="260">
        <v>67.816666666666691</v>
      </c>
      <c r="I322" s="260">
        <v>74.983333333333348</v>
      </c>
      <c r="J322" s="260">
        <v>78.816666666666691</v>
      </c>
      <c r="K322" s="259">
        <v>71.150000000000006</v>
      </c>
      <c r="L322" s="259">
        <v>60.15</v>
      </c>
      <c r="M322" s="259">
        <v>141.43868000000001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689</v>
      </c>
      <c r="D323" s="260">
        <v>694.25</v>
      </c>
      <c r="E323" s="260">
        <v>680</v>
      </c>
      <c r="F323" s="260">
        <v>671</v>
      </c>
      <c r="G323" s="260">
        <v>656.75</v>
      </c>
      <c r="H323" s="260">
        <v>703.25</v>
      </c>
      <c r="I323" s="260">
        <v>717.5</v>
      </c>
      <c r="J323" s="260">
        <v>726.5</v>
      </c>
      <c r="K323" s="259">
        <v>708.5</v>
      </c>
      <c r="L323" s="259">
        <v>685.25</v>
      </c>
      <c r="M323" s="259">
        <v>1.30928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2036.45</v>
      </c>
      <c r="D324" s="260">
        <v>2025.3666666666668</v>
      </c>
      <c r="E324" s="260">
        <v>2011.0833333333335</v>
      </c>
      <c r="F324" s="260">
        <v>1985.7166666666667</v>
      </c>
      <c r="G324" s="260">
        <v>1971.4333333333334</v>
      </c>
      <c r="H324" s="260">
        <v>2050.7333333333336</v>
      </c>
      <c r="I324" s="260">
        <v>2065.0166666666669</v>
      </c>
      <c r="J324" s="260">
        <v>2090.3833333333337</v>
      </c>
      <c r="K324" s="259">
        <v>2039.65</v>
      </c>
      <c r="L324" s="259">
        <v>2000</v>
      </c>
      <c r="M324" s="259">
        <v>4.7639100000000001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1524.6</v>
      </c>
      <c r="D325" s="260">
        <v>1534.3833333333332</v>
      </c>
      <c r="E325" s="260">
        <v>1504.3666666666663</v>
      </c>
      <c r="F325" s="260">
        <v>1484.1333333333332</v>
      </c>
      <c r="G325" s="260">
        <v>1454.1166666666663</v>
      </c>
      <c r="H325" s="260">
        <v>1554.6166666666663</v>
      </c>
      <c r="I325" s="260">
        <v>1584.6333333333332</v>
      </c>
      <c r="J325" s="260">
        <v>1604.8666666666663</v>
      </c>
      <c r="K325" s="259">
        <v>1564.4</v>
      </c>
      <c r="L325" s="259">
        <v>1514.15</v>
      </c>
      <c r="M325" s="259">
        <v>3.5224600000000001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1080.5</v>
      </c>
      <c r="D326" s="260">
        <v>1093.4833333333333</v>
      </c>
      <c r="E326" s="260">
        <v>1063.4666666666667</v>
      </c>
      <c r="F326" s="260">
        <v>1046.4333333333334</v>
      </c>
      <c r="G326" s="260">
        <v>1016.4166666666667</v>
      </c>
      <c r="H326" s="260">
        <v>1110.5166666666667</v>
      </c>
      <c r="I326" s="260">
        <v>1140.5333333333335</v>
      </c>
      <c r="J326" s="260">
        <v>1157.5666666666666</v>
      </c>
      <c r="K326" s="259">
        <v>1123.5</v>
      </c>
      <c r="L326" s="259">
        <v>1076.45</v>
      </c>
      <c r="M326" s="259">
        <v>9.9206000000000003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580.45000000000005</v>
      </c>
      <c r="D327" s="260">
        <v>582.03333333333342</v>
      </c>
      <c r="E327" s="260">
        <v>576.36666666666679</v>
      </c>
      <c r="F327" s="260">
        <v>572.28333333333342</v>
      </c>
      <c r="G327" s="260">
        <v>566.61666666666679</v>
      </c>
      <c r="H327" s="260">
        <v>586.11666666666679</v>
      </c>
      <c r="I327" s="260">
        <v>591.78333333333353</v>
      </c>
      <c r="J327" s="260">
        <v>595.86666666666679</v>
      </c>
      <c r="K327" s="259">
        <v>587.70000000000005</v>
      </c>
      <c r="L327" s="259">
        <v>577.95000000000005</v>
      </c>
      <c r="M327" s="259">
        <v>4.8476900000000001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36.299999999999997</v>
      </c>
      <c r="D328" s="260">
        <v>36.18333333333333</v>
      </c>
      <c r="E328" s="260">
        <v>34.916666666666657</v>
      </c>
      <c r="F328" s="260">
        <v>33.533333333333324</v>
      </c>
      <c r="G328" s="260">
        <v>32.266666666666652</v>
      </c>
      <c r="H328" s="260">
        <v>37.566666666666663</v>
      </c>
      <c r="I328" s="260">
        <v>38.833333333333329</v>
      </c>
      <c r="J328" s="260">
        <v>40.216666666666669</v>
      </c>
      <c r="K328" s="259">
        <v>37.450000000000003</v>
      </c>
      <c r="L328" s="259">
        <v>34.799999999999997</v>
      </c>
      <c r="M328" s="259">
        <v>291.88224000000002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78.900000000000006</v>
      </c>
      <c r="D329" s="260">
        <v>79.316666666666663</v>
      </c>
      <c r="E329" s="260">
        <v>77.133333333333326</v>
      </c>
      <c r="F329" s="260">
        <v>75.36666666666666</v>
      </c>
      <c r="G329" s="260">
        <v>73.183333333333323</v>
      </c>
      <c r="H329" s="260">
        <v>81.083333333333329</v>
      </c>
      <c r="I329" s="260">
        <v>83.266666666666666</v>
      </c>
      <c r="J329" s="260">
        <v>85.033333333333331</v>
      </c>
      <c r="K329" s="259">
        <v>81.5</v>
      </c>
      <c r="L329" s="259">
        <v>77.55</v>
      </c>
      <c r="M329" s="259">
        <v>145.59258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42.7</v>
      </c>
      <c r="D330" s="260">
        <v>42.733333333333327</v>
      </c>
      <c r="E330" s="260">
        <v>42.016666666666652</v>
      </c>
      <c r="F330" s="260">
        <v>41.333333333333321</v>
      </c>
      <c r="G330" s="260">
        <v>40.616666666666646</v>
      </c>
      <c r="H330" s="260">
        <v>43.416666666666657</v>
      </c>
      <c r="I330" s="260">
        <v>44.13333333333334</v>
      </c>
      <c r="J330" s="260">
        <v>44.816666666666663</v>
      </c>
      <c r="K330" s="259">
        <v>43.45</v>
      </c>
      <c r="L330" s="259">
        <v>42.05</v>
      </c>
      <c r="M330" s="259">
        <v>92.720920000000007</v>
      </c>
      <c r="N330" s="1"/>
      <c r="O330" s="1"/>
    </row>
    <row r="331" spans="1:15" ht="12.75" customHeight="1">
      <c r="A331" s="30">
        <v>321</v>
      </c>
      <c r="B331" s="269" t="s">
        <v>877</v>
      </c>
      <c r="C331" s="259">
        <v>304.75</v>
      </c>
      <c r="D331" s="260">
        <v>305.63333333333333</v>
      </c>
      <c r="E331" s="260">
        <v>301.61666666666667</v>
      </c>
      <c r="F331" s="260">
        <v>298.48333333333335</v>
      </c>
      <c r="G331" s="260">
        <v>294.4666666666667</v>
      </c>
      <c r="H331" s="260">
        <v>308.76666666666665</v>
      </c>
      <c r="I331" s="260">
        <v>312.7833333333333</v>
      </c>
      <c r="J331" s="260">
        <v>315.91666666666663</v>
      </c>
      <c r="K331" s="259">
        <v>309.64999999999998</v>
      </c>
      <c r="L331" s="259">
        <v>302.5</v>
      </c>
      <c r="M331" s="259">
        <v>2.6761300000000001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75.900000000000006</v>
      </c>
      <c r="D332" s="260">
        <v>76.183333333333337</v>
      </c>
      <c r="E332" s="260">
        <v>75.116666666666674</v>
      </c>
      <c r="F332" s="260">
        <v>74.333333333333343</v>
      </c>
      <c r="G332" s="260">
        <v>73.26666666666668</v>
      </c>
      <c r="H332" s="260">
        <v>76.966666666666669</v>
      </c>
      <c r="I332" s="260">
        <v>78.033333333333331</v>
      </c>
      <c r="J332" s="260">
        <v>78.816666666666663</v>
      </c>
      <c r="K332" s="259">
        <v>77.25</v>
      </c>
      <c r="L332" s="259">
        <v>75.400000000000006</v>
      </c>
      <c r="M332" s="259">
        <v>14.676679999999999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227.6</v>
      </c>
      <c r="D333" s="260">
        <v>227.73333333333335</v>
      </c>
      <c r="E333" s="260">
        <v>224.06666666666669</v>
      </c>
      <c r="F333" s="260">
        <v>220.53333333333333</v>
      </c>
      <c r="G333" s="260">
        <v>216.86666666666667</v>
      </c>
      <c r="H333" s="260">
        <v>231.26666666666671</v>
      </c>
      <c r="I333" s="260">
        <v>234.93333333333334</v>
      </c>
      <c r="J333" s="260">
        <v>238.46666666666673</v>
      </c>
      <c r="K333" s="259">
        <v>231.4</v>
      </c>
      <c r="L333" s="259">
        <v>224.2</v>
      </c>
      <c r="M333" s="259">
        <v>4.6569799999999999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169.95</v>
      </c>
      <c r="D334" s="260">
        <v>170.68333333333331</v>
      </c>
      <c r="E334" s="260">
        <v>168.41666666666663</v>
      </c>
      <c r="F334" s="260">
        <v>166.88333333333333</v>
      </c>
      <c r="G334" s="260">
        <v>164.61666666666665</v>
      </c>
      <c r="H334" s="260">
        <v>172.21666666666661</v>
      </c>
      <c r="I334" s="260">
        <v>174.48333333333332</v>
      </c>
      <c r="J334" s="260">
        <v>176.01666666666659</v>
      </c>
      <c r="K334" s="259">
        <v>172.95</v>
      </c>
      <c r="L334" s="259">
        <v>169.15</v>
      </c>
      <c r="M334" s="259">
        <v>97.812740000000005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749.55</v>
      </c>
      <c r="D335" s="260">
        <v>750.51666666666654</v>
      </c>
      <c r="E335" s="260">
        <v>744.1333333333331</v>
      </c>
      <c r="F335" s="260">
        <v>738.71666666666658</v>
      </c>
      <c r="G335" s="260">
        <v>732.33333333333314</v>
      </c>
      <c r="H335" s="260">
        <v>755.93333333333305</v>
      </c>
      <c r="I335" s="260">
        <v>762.31666666666649</v>
      </c>
      <c r="J335" s="260">
        <v>767.73333333333301</v>
      </c>
      <c r="K335" s="259">
        <v>756.9</v>
      </c>
      <c r="L335" s="259">
        <v>745.1</v>
      </c>
      <c r="M335" s="259">
        <v>0.86841999999999997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76.400000000000006</v>
      </c>
      <c r="D336" s="260">
        <v>76.900000000000006</v>
      </c>
      <c r="E336" s="260">
        <v>75.350000000000009</v>
      </c>
      <c r="F336" s="260">
        <v>74.3</v>
      </c>
      <c r="G336" s="260">
        <v>72.75</v>
      </c>
      <c r="H336" s="260">
        <v>77.950000000000017</v>
      </c>
      <c r="I336" s="260">
        <v>79.500000000000028</v>
      </c>
      <c r="J336" s="260">
        <v>80.550000000000026</v>
      </c>
      <c r="K336" s="259">
        <v>78.45</v>
      </c>
      <c r="L336" s="259">
        <v>75.849999999999994</v>
      </c>
      <c r="M336" s="259">
        <v>87.509919999999994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4498.7</v>
      </c>
      <c r="D337" s="260">
        <v>4485.8500000000004</v>
      </c>
      <c r="E337" s="260">
        <v>4451.7000000000007</v>
      </c>
      <c r="F337" s="260">
        <v>4404.7000000000007</v>
      </c>
      <c r="G337" s="260">
        <v>4370.5500000000011</v>
      </c>
      <c r="H337" s="260">
        <v>4532.8500000000004</v>
      </c>
      <c r="I337" s="260">
        <v>4567</v>
      </c>
      <c r="J337" s="260">
        <v>4614</v>
      </c>
      <c r="K337" s="259">
        <v>4520</v>
      </c>
      <c r="L337" s="259">
        <v>4438.8500000000004</v>
      </c>
      <c r="M337" s="259">
        <v>1.5354000000000001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600.4</v>
      </c>
      <c r="D338" s="260">
        <v>607.58333333333337</v>
      </c>
      <c r="E338" s="260">
        <v>590.16666666666674</v>
      </c>
      <c r="F338" s="260">
        <v>579.93333333333339</v>
      </c>
      <c r="G338" s="260">
        <v>562.51666666666677</v>
      </c>
      <c r="H338" s="260">
        <v>617.81666666666672</v>
      </c>
      <c r="I338" s="260">
        <v>635.23333333333346</v>
      </c>
      <c r="J338" s="260">
        <v>645.4666666666667</v>
      </c>
      <c r="K338" s="259">
        <v>625</v>
      </c>
      <c r="L338" s="259">
        <v>597.35</v>
      </c>
      <c r="M338" s="259">
        <v>2.3247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20097.900000000001</v>
      </c>
      <c r="D339" s="260">
        <v>20022.383333333335</v>
      </c>
      <c r="E339" s="260">
        <v>19900.51666666667</v>
      </c>
      <c r="F339" s="260">
        <v>19703.133333333335</v>
      </c>
      <c r="G339" s="260">
        <v>19581.26666666667</v>
      </c>
      <c r="H339" s="260">
        <v>20219.76666666667</v>
      </c>
      <c r="I339" s="260">
        <v>20341.633333333331</v>
      </c>
      <c r="J339" s="260">
        <v>20539.01666666667</v>
      </c>
      <c r="K339" s="259">
        <v>20144.25</v>
      </c>
      <c r="L339" s="259">
        <v>19825</v>
      </c>
      <c r="M339" s="259">
        <v>0.44775999999999999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62.55</v>
      </c>
      <c r="D340" s="260">
        <v>63.083333333333336</v>
      </c>
      <c r="E340" s="260">
        <v>61.766666666666666</v>
      </c>
      <c r="F340" s="260">
        <v>60.983333333333327</v>
      </c>
      <c r="G340" s="260">
        <v>59.666666666666657</v>
      </c>
      <c r="H340" s="260">
        <v>63.866666666666674</v>
      </c>
      <c r="I340" s="260">
        <v>65.183333333333351</v>
      </c>
      <c r="J340" s="260">
        <v>65.966666666666683</v>
      </c>
      <c r="K340" s="259">
        <v>64.400000000000006</v>
      </c>
      <c r="L340" s="259">
        <v>62.3</v>
      </c>
      <c r="M340" s="259">
        <v>5.2398499999999997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261.89999999999998</v>
      </c>
      <c r="D341" s="260">
        <v>261.76666666666665</v>
      </c>
      <c r="E341" s="260">
        <v>260.33333333333331</v>
      </c>
      <c r="F341" s="260">
        <v>258.76666666666665</v>
      </c>
      <c r="G341" s="260">
        <v>257.33333333333331</v>
      </c>
      <c r="H341" s="260">
        <v>263.33333333333331</v>
      </c>
      <c r="I341" s="260">
        <v>264.76666666666671</v>
      </c>
      <c r="J341" s="260">
        <v>266.33333333333331</v>
      </c>
      <c r="K341" s="259">
        <v>263.2</v>
      </c>
      <c r="L341" s="259">
        <v>260.2</v>
      </c>
      <c r="M341" s="259">
        <v>3.4384199999999998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377.9</v>
      </c>
      <c r="D342" s="260">
        <v>379.91666666666669</v>
      </c>
      <c r="E342" s="260">
        <v>373.33333333333337</v>
      </c>
      <c r="F342" s="260">
        <v>368.76666666666671</v>
      </c>
      <c r="G342" s="260">
        <v>362.18333333333339</v>
      </c>
      <c r="H342" s="260">
        <v>384.48333333333335</v>
      </c>
      <c r="I342" s="260">
        <v>391.06666666666672</v>
      </c>
      <c r="J342" s="260">
        <v>395.63333333333333</v>
      </c>
      <c r="K342" s="259">
        <v>386.5</v>
      </c>
      <c r="L342" s="259">
        <v>375.35</v>
      </c>
      <c r="M342" s="259">
        <v>0.53005999999999998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894.35</v>
      </c>
      <c r="D343" s="260">
        <v>897.75</v>
      </c>
      <c r="E343" s="260">
        <v>882.8</v>
      </c>
      <c r="F343" s="260">
        <v>871.25</v>
      </c>
      <c r="G343" s="260">
        <v>856.3</v>
      </c>
      <c r="H343" s="260">
        <v>909.3</v>
      </c>
      <c r="I343" s="260">
        <v>924.25</v>
      </c>
      <c r="J343" s="260">
        <v>935.8</v>
      </c>
      <c r="K343" s="259">
        <v>912.7</v>
      </c>
      <c r="L343" s="259">
        <v>886.2</v>
      </c>
      <c r="M343" s="259">
        <v>4.1054899999999996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142.9</v>
      </c>
      <c r="D344" s="260">
        <v>142.46666666666667</v>
      </c>
      <c r="E344" s="260">
        <v>141.63333333333333</v>
      </c>
      <c r="F344" s="260">
        <v>140.36666666666665</v>
      </c>
      <c r="G344" s="260">
        <v>139.5333333333333</v>
      </c>
      <c r="H344" s="260">
        <v>143.73333333333335</v>
      </c>
      <c r="I344" s="260">
        <v>144.56666666666666</v>
      </c>
      <c r="J344" s="260">
        <v>145.83333333333337</v>
      </c>
      <c r="K344" s="259">
        <v>143.30000000000001</v>
      </c>
      <c r="L344" s="259">
        <v>141.19999999999999</v>
      </c>
      <c r="M344" s="259">
        <v>114.602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204.85</v>
      </c>
      <c r="D345" s="260">
        <v>204.28333333333333</v>
      </c>
      <c r="E345" s="260">
        <v>202.71666666666667</v>
      </c>
      <c r="F345" s="260">
        <v>200.58333333333334</v>
      </c>
      <c r="G345" s="260">
        <v>199.01666666666668</v>
      </c>
      <c r="H345" s="260">
        <v>206.41666666666666</v>
      </c>
      <c r="I345" s="260">
        <v>207.98333333333332</v>
      </c>
      <c r="J345" s="260">
        <v>210.11666666666665</v>
      </c>
      <c r="K345" s="259">
        <v>205.85</v>
      </c>
      <c r="L345" s="259">
        <v>202.15</v>
      </c>
      <c r="M345" s="259">
        <v>11.869949999999999</v>
      </c>
      <c r="N345" s="1"/>
      <c r="O345" s="1"/>
    </row>
    <row r="346" spans="1:15" ht="12.75" customHeight="1">
      <c r="A346" s="30">
        <v>336</v>
      </c>
      <c r="B346" s="269" t="s">
        <v>878</v>
      </c>
      <c r="C346" s="259">
        <v>543.6</v>
      </c>
      <c r="D346" s="260">
        <v>545.94999999999993</v>
      </c>
      <c r="E346" s="260">
        <v>536.89999999999986</v>
      </c>
      <c r="F346" s="260">
        <v>530.19999999999993</v>
      </c>
      <c r="G346" s="260">
        <v>521.14999999999986</v>
      </c>
      <c r="H346" s="260">
        <v>552.64999999999986</v>
      </c>
      <c r="I346" s="260">
        <v>561.69999999999982</v>
      </c>
      <c r="J346" s="260">
        <v>568.39999999999986</v>
      </c>
      <c r="K346" s="259">
        <v>555</v>
      </c>
      <c r="L346" s="259">
        <v>539.25</v>
      </c>
      <c r="M346" s="259">
        <v>1.4788600000000001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601.45000000000005</v>
      </c>
      <c r="D347" s="260">
        <v>610.15</v>
      </c>
      <c r="E347" s="260">
        <v>591.29999999999995</v>
      </c>
      <c r="F347" s="260">
        <v>581.15</v>
      </c>
      <c r="G347" s="260">
        <v>562.29999999999995</v>
      </c>
      <c r="H347" s="260">
        <v>620.29999999999995</v>
      </c>
      <c r="I347" s="260">
        <v>639.15000000000009</v>
      </c>
      <c r="J347" s="260">
        <v>649.29999999999995</v>
      </c>
      <c r="K347" s="259">
        <v>629</v>
      </c>
      <c r="L347" s="259">
        <v>600</v>
      </c>
      <c r="M347" s="259">
        <v>35.519210000000001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3081.9</v>
      </c>
      <c r="D348" s="260">
        <v>3093.6</v>
      </c>
      <c r="E348" s="260">
        <v>3065.5499999999997</v>
      </c>
      <c r="F348" s="260">
        <v>3049.2</v>
      </c>
      <c r="G348" s="260">
        <v>3021.1499999999996</v>
      </c>
      <c r="H348" s="260">
        <v>3109.95</v>
      </c>
      <c r="I348" s="260">
        <v>3138</v>
      </c>
      <c r="J348" s="260">
        <v>3154.35</v>
      </c>
      <c r="K348" s="259">
        <v>3121.65</v>
      </c>
      <c r="L348" s="259">
        <v>3077.25</v>
      </c>
      <c r="M348" s="259">
        <v>0.49164000000000002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265.14999999999998</v>
      </c>
      <c r="D349" s="260">
        <v>265.43333333333334</v>
      </c>
      <c r="E349" s="260">
        <v>263.2166666666667</v>
      </c>
      <c r="F349" s="260">
        <v>261.28333333333336</v>
      </c>
      <c r="G349" s="260">
        <v>259.06666666666672</v>
      </c>
      <c r="H349" s="260">
        <v>267.36666666666667</v>
      </c>
      <c r="I349" s="260">
        <v>269.58333333333326</v>
      </c>
      <c r="J349" s="260">
        <v>271.51666666666665</v>
      </c>
      <c r="K349" s="259">
        <v>267.64999999999998</v>
      </c>
      <c r="L349" s="259">
        <v>263.5</v>
      </c>
      <c r="M349" s="259">
        <v>2.0176099999999999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377.45</v>
      </c>
      <c r="D350" s="260">
        <v>385.08333333333331</v>
      </c>
      <c r="E350" s="260">
        <v>366.86666666666662</v>
      </c>
      <c r="F350" s="260">
        <v>356.2833333333333</v>
      </c>
      <c r="G350" s="260">
        <v>338.06666666666661</v>
      </c>
      <c r="H350" s="260">
        <v>395.66666666666663</v>
      </c>
      <c r="I350" s="260">
        <v>413.88333333333333</v>
      </c>
      <c r="J350" s="260">
        <v>424.46666666666664</v>
      </c>
      <c r="K350" s="259">
        <v>403.3</v>
      </c>
      <c r="L350" s="259">
        <v>374.5</v>
      </c>
      <c r="M350" s="259">
        <v>72.469329999999999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133.6</v>
      </c>
      <c r="D351" s="260">
        <v>132.20000000000002</v>
      </c>
      <c r="E351" s="260">
        <v>130.00000000000003</v>
      </c>
      <c r="F351" s="260">
        <v>126.4</v>
      </c>
      <c r="G351" s="260">
        <v>124.20000000000002</v>
      </c>
      <c r="H351" s="260">
        <v>135.80000000000004</v>
      </c>
      <c r="I351" s="260">
        <v>138.00000000000003</v>
      </c>
      <c r="J351" s="260">
        <v>141.60000000000005</v>
      </c>
      <c r="K351" s="259">
        <v>134.4</v>
      </c>
      <c r="L351" s="259">
        <v>128.6</v>
      </c>
      <c r="M351" s="259">
        <v>26.455580000000001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3379.25</v>
      </c>
      <c r="D352" s="260">
        <v>3427.1666666666665</v>
      </c>
      <c r="E352" s="260">
        <v>3296.333333333333</v>
      </c>
      <c r="F352" s="260">
        <v>3213.4166666666665</v>
      </c>
      <c r="G352" s="260">
        <v>3082.583333333333</v>
      </c>
      <c r="H352" s="260">
        <v>3510.083333333333</v>
      </c>
      <c r="I352" s="260">
        <v>3640.9166666666661</v>
      </c>
      <c r="J352" s="260">
        <v>3723.833333333333</v>
      </c>
      <c r="K352" s="259">
        <v>3558</v>
      </c>
      <c r="L352" s="259">
        <v>3344.25</v>
      </c>
      <c r="M352" s="259">
        <v>7.6898099999999996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420.1</v>
      </c>
      <c r="D353" s="260">
        <v>420</v>
      </c>
      <c r="E353" s="260">
        <v>415.3</v>
      </c>
      <c r="F353" s="260">
        <v>410.5</v>
      </c>
      <c r="G353" s="260">
        <v>405.8</v>
      </c>
      <c r="H353" s="260">
        <v>424.8</v>
      </c>
      <c r="I353" s="260">
        <v>429.50000000000006</v>
      </c>
      <c r="J353" s="260">
        <v>434.3</v>
      </c>
      <c r="K353" s="259">
        <v>424.7</v>
      </c>
      <c r="L353" s="259">
        <v>415.2</v>
      </c>
      <c r="M353" s="259">
        <v>1.21404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263.89999999999998</v>
      </c>
      <c r="D354" s="260">
        <v>260.36666666666662</v>
      </c>
      <c r="E354" s="260">
        <v>255.73333333333323</v>
      </c>
      <c r="F354" s="260">
        <v>247.56666666666661</v>
      </c>
      <c r="G354" s="260">
        <v>242.93333333333322</v>
      </c>
      <c r="H354" s="260">
        <v>268.53333333333325</v>
      </c>
      <c r="I354" s="260">
        <v>273.16666666666657</v>
      </c>
      <c r="J354" s="260">
        <v>281.33333333333326</v>
      </c>
      <c r="K354" s="259">
        <v>265</v>
      </c>
      <c r="L354" s="259">
        <v>252.2</v>
      </c>
      <c r="M354" s="259">
        <v>3.61978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1777.6</v>
      </c>
      <c r="D355" s="260">
        <v>1795.8333333333333</v>
      </c>
      <c r="E355" s="260">
        <v>1751.7666666666664</v>
      </c>
      <c r="F355" s="260">
        <v>1725.9333333333332</v>
      </c>
      <c r="G355" s="260">
        <v>1681.8666666666663</v>
      </c>
      <c r="H355" s="260">
        <v>1821.6666666666665</v>
      </c>
      <c r="I355" s="260">
        <v>1865.7333333333336</v>
      </c>
      <c r="J355" s="260">
        <v>1891.5666666666666</v>
      </c>
      <c r="K355" s="259">
        <v>1839.9</v>
      </c>
      <c r="L355" s="259">
        <v>1770</v>
      </c>
      <c r="M355" s="259">
        <v>3.2279599999999999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46207.1</v>
      </c>
      <c r="D356" s="260">
        <v>46252.433333333327</v>
      </c>
      <c r="E356" s="260">
        <v>45814.866666666654</v>
      </c>
      <c r="F356" s="260">
        <v>45422.633333333324</v>
      </c>
      <c r="G356" s="260">
        <v>44985.066666666651</v>
      </c>
      <c r="H356" s="260">
        <v>46644.666666666657</v>
      </c>
      <c r="I356" s="260">
        <v>47082.233333333323</v>
      </c>
      <c r="J356" s="260">
        <v>47474.46666666666</v>
      </c>
      <c r="K356" s="259">
        <v>46690</v>
      </c>
      <c r="L356" s="259">
        <v>45860.2</v>
      </c>
      <c r="M356" s="259">
        <v>0.47188999999999998</v>
      </c>
      <c r="N356" s="1"/>
      <c r="O356" s="1"/>
    </row>
    <row r="357" spans="1:15" ht="12.75" customHeight="1">
      <c r="A357" s="30">
        <v>347</v>
      </c>
      <c r="B357" s="269" t="s">
        <v>869</v>
      </c>
      <c r="C357" s="259">
        <v>1238.6500000000001</v>
      </c>
      <c r="D357" s="260">
        <v>1245.2666666666667</v>
      </c>
      <c r="E357" s="260">
        <v>1224.5333333333333</v>
      </c>
      <c r="F357" s="260">
        <v>1210.4166666666667</v>
      </c>
      <c r="G357" s="260">
        <v>1189.6833333333334</v>
      </c>
      <c r="H357" s="260">
        <v>1259.3833333333332</v>
      </c>
      <c r="I357" s="260">
        <v>1280.1166666666663</v>
      </c>
      <c r="J357" s="260">
        <v>1294.2333333333331</v>
      </c>
      <c r="K357" s="259">
        <v>1266</v>
      </c>
      <c r="L357" s="259">
        <v>1231.1500000000001</v>
      </c>
      <c r="M357" s="259">
        <v>4.0103499999999999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3812.45</v>
      </c>
      <c r="D358" s="260">
        <v>3831.6666666666665</v>
      </c>
      <c r="E358" s="260">
        <v>3754.7833333333328</v>
      </c>
      <c r="F358" s="260">
        <v>3697.1166666666663</v>
      </c>
      <c r="G358" s="260">
        <v>3620.2333333333327</v>
      </c>
      <c r="H358" s="260">
        <v>3889.333333333333</v>
      </c>
      <c r="I358" s="260">
        <v>3966.2166666666672</v>
      </c>
      <c r="J358" s="260">
        <v>4023.8833333333332</v>
      </c>
      <c r="K358" s="259">
        <v>3908.55</v>
      </c>
      <c r="L358" s="259">
        <v>3774</v>
      </c>
      <c r="M358" s="259">
        <v>4.1131399999999996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213.65</v>
      </c>
      <c r="D359" s="260">
        <v>213.88333333333333</v>
      </c>
      <c r="E359" s="260">
        <v>212.01666666666665</v>
      </c>
      <c r="F359" s="260">
        <v>210.38333333333333</v>
      </c>
      <c r="G359" s="260">
        <v>208.51666666666665</v>
      </c>
      <c r="H359" s="260">
        <v>215.51666666666665</v>
      </c>
      <c r="I359" s="260">
        <v>217.38333333333333</v>
      </c>
      <c r="J359" s="260">
        <v>219.01666666666665</v>
      </c>
      <c r="K359" s="259">
        <v>215.75</v>
      </c>
      <c r="L359" s="259">
        <v>212.25</v>
      </c>
      <c r="M359" s="259">
        <v>12.77106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4432.3</v>
      </c>
      <c r="D360" s="260">
        <v>4468.6499999999996</v>
      </c>
      <c r="E360" s="260">
        <v>4387.2999999999993</v>
      </c>
      <c r="F360" s="260">
        <v>4342.2999999999993</v>
      </c>
      <c r="G360" s="260">
        <v>4260.9499999999989</v>
      </c>
      <c r="H360" s="260">
        <v>4513.6499999999996</v>
      </c>
      <c r="I360" s="260">
        <v>4595</v>
      </c>
      <c r="J360" s="260">
        <v>4640</v>
      </c>
      <c r="K360" s="259">
        <v>4550</v>
      </c>
      <c r="L360" s="259">
        <v>4423.6499999999996</v>
      </c>
      <c r="M360" s="259">
        <v>0.11413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1477.15</v>
      </c>
      <c r="D361" s="260">
        <v>1483.3166666666666</v>
      </c>
      <c r="E361" s="260">
        <v>1458.8333333333333</v>
      </c>
      <c r="F361" s="260">
        <v>1440.5166666666667</v>
      </c>
      <c r="G361" s="260">
        <v>1416.0333333333333</v>
      </c>
      <c r="H361" s="260">
        <v>1501.6333333333332</v>
      </c>
      <c r="I361" s="260">
        <v>1526.1166666666668</v>
      </c>
      <c r="J361" s="260">
        <v>1544.4333333333332</v>
      </c>
      <c r="K361" s="259">
        <v>1507.8</v>
      </c>
      <c r="L361" s="259">
        <v>1465</v>
      </c>
      <c r="M361" s="259">
        <v>2.0228100000000002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2682.45</v>
      </c>
      <c r="D362" s="260">
        <v>2673.5499999999997</v>
      </c>
      <c r="E362" s="260">
        <v>2662.0999999999995</v>
      </c>
      <c r="F362" s="260">
        <v>2641.7499999999995</v>
      </c>
      <c r="G362" s="260">
        <v>2630.2999999999993</v>
      </c>
      <c r="H362" s="260">
        <v>2693.8999999999996</v>
      </c>
      <c r="I362" s="260">
        <v>2705.3499999999995</v>
      </c>
      <c r="J362" s="260">
        <v>2725.7</v>
      </c>
      <c r="K362" s="259">
        <v>2685</v>
      </c>
      <c r="L362" s="259">
        <v>2653.2</v>
      </c>
      <c r="M362" s="259">
        <v>3.49213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977.9</v>
      </c>
      <c r="D363" s="260">
        <v>973.68333333333339</v>
      </c>
      <c r="E363" s="260">
        <v>962.36666666666679</v>
      </c>
      <c r="F363" s="260">
        <v>946.83333333333337</v>
      </c>
      <c r="G363" s="260">
        <v>935.51666666666677</v>
      </c>
      <c r="H363" s="260">
        <v>989.21666666666681</v>
      </c>
      <c r="I363" s="260">
        <v>1000.5333333333334</v>
      </c>
      <c r="J363" s="260">
        <v>1016.0666666666668</v>
      </c>
      <c r="K363" s="259">
        <v>985</v>
      </c>
      <c r="L363" s="259">
        <v>958.15</v>
      </c>
      <c r="M363" s="259">
        <v>0.35758000000000001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2619.65</v>
      </c>
      <c r="D364" s="260">
        <v>2608.9666666666667</v>
      </c>
      <c r="E364" s="260">
        <v>2582.9333333333334</v>
      </c>
      <c r="F364" s="260">
        <v>2546.2166666666667</v>
      </c>
      <c r="G364" s="260">
        <v>2520.1833333333334</v>
      </c>
      <c r="H364" s="260">
        <v>2645.6833333333334</v>
      </c>
      <c r="I364" s="260">
        <v>2671.7166666666672</v>
      </c>
      <c r="J364" s="260">
        <v>2708.4333333333334</v>
      </c>
      <c r="K364" s="259">
        <v>2635</v>
      </c>
      <c r="L364" s="259">
        <v>2572.25</v>
      </c>
      <c r="M364" s="259">
        <v>3.1164800000000001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1769.25</v>
      </c>
      <c r="D365" s="260">
        <v>1768.7</v>
      </c>
      <c r="E365" s="260">
        <v>1758.5500000000002</v>
      </c>
      <c r="F365" s="260">
        <v>1747.8500000000001</v>
      </c>
      <c r="G365" s="260">
        <v>1737.7000000000003</v>
      </c>
      <c r="H365" s="260">
        <v>1779.4</v>
      </c>
      <c r="I365" s="260">
        <v>1789.5500000000002</v>
      </c>
      <c r="J365" s="260">
        <v>1800.25</v>
      </c>
      <c r="K365" s="259">
        <v>1778.85</v>
      </c>
      <c r="L365" s="259">
        <v>1758</v>
      </c>
      <c r="M365" s="259">
        <v>0.93118000000000001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306.8</v>
      </c>
      <c r="D366" s="260">
        <v>309.26666666666671</v>
      </c>
      <c r="E366" s="260">
        <v>301.63333333333344</v>
      </c>
      <c r="F366" s="260">
        <v>296.46666666666675</v>
      </c>
      <c r="G366" s="260">
        <v>288.83333333333348</v>
      </c>
      <c r="H366" s="260">
        <v>314.43333333333339</v>
      </c>
      <c r="I366" s="260">
        <v>322.06666666666672</v>
      </c>
      <c r="J366" s="260">
        <v>327.23333333333335</v>
      </c>
      <c r="K366" s="259">
        <v>316.89999999999998</v>
      </c>
      <c r="L366" s="259">
        <v>304.10000000000002</v>
      </c>
      <c r="M366" s="259">
        <v>25.45805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120.5</v>
      </c>
      <c r="D367" s="260">
        <v>120.64999999999999</v>
      </c>
      <c r="E367" s="260">
        <v>119.64999999999998</v>
      </c>
      <c r="F367" s="260">
        <v>118.79999999999998</v>
      </c>
      <c r="G367" s="260">
        <v>117.79999999999997</v>
      </c>
      <c r="H367" s="260">
        <v>121.49999999999999</v>
      </c>
      <c r="I367" s="260">
        <v>122.50000000000001</v>
      </c>
      <c r="J367" s="260">
        <v>123.35</v>
      </c>
      <c r="K367" s="259">
        <v>121.65</v>
      </c>
      <c r="L367" s="259">
        <v>119.8</v>
      </c>
      <c r="M367" s="259">
        <v>51.721780000000003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217.1</v>
      </c>
      <c r="D368" s="260">
        <v>216</v>
      </c>
      <c r="E368" s="260">
        <v>214.55</v>
      </c>
      <c r="F368" s="260">
        <v>212</v>
      </c>
      <c r="G368" s="260">
        <v>210.55</v>
      </c>
      <c r="H368" s="260">
        <v>218.55</v>
      </c>
      <c r="I368" s="260">
        <v>220</v>
      </c>
      <c r="J368" s="260">
        <v>222.55</v>
      </c>
      <c r="K368" s="259">
        <v>217.45</v>
      </c>
      <c r="L368" s="259">
        <v>213.45</v>
      </c>
      <c r="M368" s="259">
        <v>73.693560000000005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420.35</v>
      </c>
      <c r="D369" s="260">
        <v>427.75</v>
      </c>
      <c r="E369" s="260">
        <v>410.6</v>
      </c>
      <c r="F369" s="260">
        <v>400.85</v>
      </c>
      <c r="G369" s="260">
        <v>383.70000000000005</v>
      </c>
      <c r="H369" s="260">
        <v>437.5</v>
      </c>
      <c r="I369" s="260">
        <v>454.65</v>
      </c>
      <c r="J369" s="260">
        <v>464.4</v>
      </c>
      <c r="K369" s="259">
        <v>444.9</v>
      </c>
      <c r="L369" s="259">
        <v>418</v>
      </c>
      <c r="M369" s="259">
        <v>13.8741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475.4</v>
      </c>
      <c r="D370" s="260">
        <v>471.4666666666667</v>
      </c>
      <c r="E370" s="260">
        <v>464.43333333333339</v>
      </c>
      <c r="F370" s="260">
        <v>453.4666666666667</v>
      </c>
      <c r="G370" s="260">
        <v>446.43333333333339</v>
      </c>
      <c r="H370" s="260">
        <v>482.43333333333339</v>
      </c>
      <c r="I370" s="260">
        <v>489.4666666666667</v>
      </c>
      <c r="J370" s="260">
        <v>500.43333333333339</v>
      </c>
      <c r="K370" s="259">
        <v>478.5</v>
      </c>
      <c r="L370" s="259">
        <v>460.5</v>
      </c>
      <c r="M370" s="259">
        <v>2.57287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565.54999999999995</v>
      </c>
      <c r="D371" s="260">
        <v>562.24999999999989</v>
      </c>
      <c r="E371" s="260">
        <v>554.5999999999998</v>
      </c>
      <c r="F371" s="260">
        <v>543.64999999999986</v>
      </c>
      <c r="G371" s="260">
        <v>535.99999999999977</v>
      </c>
      <c r="H371" s="260">
        <v>573.19999999999982</v>
      </c>
      <c r="I371" s="260">
        <v>580.84999999999991</v>
      </c>
      <c r="J371" s="260">
        <v>591.79999999999984</v>
      </c>
      <c r="K371" s="259">
        <v>569.9</v>
      </c>
      <c r="L371" s="259">
        <v>551.29999999999995</v>
      </c>
      <c r="M371" s="259">
        <v>1.65022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122.4</v>
      </c>
      <c r="D372" s="260">
        <v>123.08333333333333</v>
      </c>
      <c r="E372" s="260">
        <v>121.21666666666665</v>
      </c>
      <c r="F372" s="260">
        <v>120.03333333333333</v>
      </c>
      <c r="G372" s="260">
        <v>118.16666666666666</v>
      </c>
      <c r="H372" s="260">
        <v>124.26666666666665</v>
      </c>
      <c r="I372" s="260">
        <v>126.13333333333333</v>
      </c>
      <c r="J372" s="260">
        <v>127.31666666666665</v>
      </c>
      <c r="K372" s="259">
        <v>124.95</v>
      </c>
      <c r="L372" s="259">
        <v>121.9</v>
      </c>
      <c r="M372" s="259">
        <v>0.82247999999999999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1225.5</v>
      </c>
      <c r="D373" s="260">
        <v>1211.1499999999999</v>
      </c>
      <c r="E373" s="260">
        <v>1179.3999999999996</v>
      </c>
      <c r="F373" s="260">
        <v>1133.2999999999997</v>
      </c>
      <c r="G373" s="260">
        <v>1101.5499999999995</v>
      </c>
      <c r="H373" s="260">
        <v>1257.2499999999998</v>
      </c>
      <c r="I373" s="260">
        <v>1289.0000000000002</v>
      </c>
      <c r="J373" s="260">
        <v>1335.1</v>
      </c>
      <c r="K373" s="259">
        <v>1242.9000000000001</v>
      </c>
      <c r="L373" s="259">
        <v>1165.05</v>
      </c>
      <c r="M373" s="259">
        <v>0.13417000000000001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4292.7</v>
      </c>
      <c r="D374" s="260">
        <v>4299.8999999999996</v>
      </c>
      <c r="E374" s="260">
        <v>4250.6499999999996</v>
      </c>
      <c r="F374" s="260">
        <v>4208.6000000000004</v>
      </c>
      <c r="G374" s="260">
        <v>4159.3500000000004</v>
      </c>
      <c r="H374" s="260">
        <v>4341.9499999999989</v>
      </c>
      <c r="I374" s="260">
        <v>4391.1999999999989</v>
      </c>
      <c r="J374" s="260">
        <v>4433.2499999999982</v>
      </c>
      <c r="K374" s="259">
        <v>4349.1499999999996</v>
      </c>
      <c r="L374" s="259">
        <v>4257.8500000000004</v>
      </c>
      <c r="M374" s="259">
        <v>3.7170000000000002E-2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14004.15</v>
      </c>
      <c r="D375" s="260">
        <v>13976.050000000001</v>
      </c>
      <c r="E375" s="260">
        <v>13908.100000000002</v>
      </c>
      <c r="F375" s="260">
        <v>13812.050000000001</v>
      </c>
      <c r="G375" s="260">
        <v>13744.100000000002</v>
      </c>
      <c r="H375" s="260">
        <v>14072.100000000002</v>
      </c>
      <c r="I375" s="260">
        <v>14140.050000000003</v>
      </c>
      <c r="J375" s="260">
        <v>14236.100000000002</v>
      </c>
      <c r="K375" s="259">
        <v>14044</v>
      </c>
      <c r="L375" s="259">
        <v>13880</v>
      </c>
      <c r="M375" s="259">
        <v>3.4029999999999998E-2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44.15</v>
      </c>
      <c r="D376" s="260">
        <v>44.316666666666663</v>
      </c>
      <c r="E376" s="260">
        <v>43.683333333333323</v>
      </c>
      <c r="F376" s="260">
        <v>43.216666666666661</v>
      </c>
      <c r="G376" s="260">
        <v>42.583333333333321</v>
      </c>
      <c r="H376" s="260">
        <v>44.783333333333324</v>
      </c>
      <c r="I376" s="260">
        <v>45.416666666666664</v>
      </c>
      <c r="J376" s="260">
        <v>45.883333333333326</v>
      </c>
      <c r="K376" s="259">
        <v>44.95</v>
      </c>
      <c r="L376" s="259">
        <v>43.85</v>
      </c>
      <c r="M376" s="259">
        <v>607.64292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479.75</v>
      </c>
      <c r="D377" s="260">
        <v>482.01666666666665</v>
      </c>
      <c r="E377" s="260">
        <v>475.0333333333333</v>
      </c>
      <c r="F377" s="260">
        <v>470.31666666666666</v>
      </c>
      <c r="G377" s="260">
        <v>463.33333333333331</v>
      </c>
      <c r="H377" s="260">
        <v>486.73333333333329</v>
      </c>
      <c r="I377" s="260">
        <v>493.71666666666664</v>
      </c>
      <c r="J377" s="260">
        <v>498.43333333333328</v>
      </c>
      <c r="K377" s="259">
        <v>489</v>
      </c>
      <c r="L377" s="259">
        <v>477.3</v>
      </c>
      <c r="M377" s="259">
        <v>2.3353299999999999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142.80000000000001</v>
      </c>
      <c r="D378" s="260">
        <v>143.85000000000002</v>
      </c>
      <c r="E378" s="260">
        <v>139.80000000000004</v>
      </c>
      <c r="F378" s="260">
        <v>136.80000000000001</v>
      </c>
      <c r="G378" s="260">
        <v>132.75000000000003</v>
      </c>
      <c r="H378" s="260">
        <v>146.85000000000005</v>
      </c>
      <c r="I378" s="260">
        <v>150.9</v>
      </c>
      <c r="J378" s="260">
        <v>153.90000000000006</v>
      </c>
      <c r="K378" s="259">
        <v>147.9</v>
      </c>
      <c r="L378" s="259">
        <v>140.85</v>
      </c>
      <c r="M378" s="259">
        <v>156.81735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99.7</v>
      </c>
      <c r="D379" s="260">
        <v>99.933333333333337</v>
      </c>
      <c r="E379" s="260">
        <v>99.01666666666668</v>
      </c>
      <c r="F379" s="260">
        <v>98.333333333333343</v>
      </c>
      <c r="G379" s="260">
        <v>97.416666666666686</v>
      </c>
      <c r="H379" s="260">
        <v>100.61666666666667</v>
      </c>
      <c r="I379" s="260">
        <v>101.53333333333333</v>
      </c>
      <c r="J379" s="260">
        <v>102.21666666666667</v>
      </c>
      <c r="K379" s="259">
        <v>100.85</v>
      </c>
      <c r="L379" s="259">
        <v>99.25</v>
      </c>
      <c r="M379" s="259">
        <v>49.923200000000001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614.95000000000005</v>
      </c>
      <c r="D380" s="260">
        <v>611.94999999999993</v>
      </c>
      <c r="E380" s="260">
        <v>603.99999999999989</v>
      </c>
      <c r="F380" s="260">
        <v>593.04999999999995</v>
      </c>
      <c r="G380" s="260">
        <v>585.09999999999991</v>
      </c>
      <c r="H380" s="260">
        <v>622.89999999999986</v>
      </c>
      <c r="I380" s="260">
        <v>630.84999999999991</v>
      </c>
      <c r="J380" s="260">
        <v>641.79999999999984</v>
      </c>
      <c r="K380" s="259">
        <v>619.9</v>
      </c>
      <c r="L380" s="259">
        <v>601</v>
      </c>
      <c r="M380" s="259">
        <v>3.38788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387.6</v>
      </c>
      <c r="D381" s="260">
        <v>384.16666666666669</v>
      </c>
      <c r="E381" s="260">
        <v>375.43333333333339</v>
      </c>
      <c r="F381" s="260">
        <v>363.26666666666671</v>
      </c>
      <c r="G381" s="260">
        <v>354.53333333333342</v>
      </c>
      <c r="H381" s="260">
        <v>396.33333333333337</v>
      </c>
      <c r="I381" s="260">
        <v>405.06666666666661</v>
      </c>
      <c r="J381" s="260">
        <v>417.23333333333335</v>
      </c>
      <c r="K381" s="259">
        <v>392.9</v>
      </c>
      <c r="L381" s="259">
        <v>372</v>
      </c>
      <c r="M381" s="259">
        <v>25.365690000000001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950.95</v>
      </c>
      <c r="D382" s="260">
        <v>958.88333333333333</v>
      </c>
      <c r="E382" s="260">
        <v>932.76666666666665</v>
      </c>
      <c r="F382" s="260">
        <v>914.58333333333337</v>
      </c>
      <c r="G382" s="260">
        <v>888.4666666666667</v>
      </c>
      <c r="H382" s="260">
        <v>977.06666666666661</v>
      </c>
      <c r="I382" s="260">
        <v>1003.1833333333332</v>
      </c>
      <c r="J382" s="260">
        <v>1021.3666666666666</v>
      </c>
      <c r="K382" s="259">
        <v>985</v>
      </c>
      <c r="L382" s="259">
        <v>940.7</v>
      </c>
      <c r="M382" s="259">
        <v>6.3270600000000004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63.75</v>
      </c>
      <c r="D383" s="260">
        <v>62.966666666666669</v>
      </c>
      <c r="E383" s="260">
        <v>61.433333333333337</v>
      </c>
      <c r="F383" s="260">
        <v>59.116666666666667</v>
      </c>
      <c r="G383" s="260">
        <v>57.583333333333336</v>
      </c>
      <c r="H383" s="260">
        <v>65.283333333333331</v>
      </c>
      <c r="I383" s="260">
        <v>66.816666666666663</v>
      </c>
      <c r="J383" s="260">
        <v>69.13333333333334</v>
      </c>
      <c r="K383" s="259">
        <v>64.5</v>
      </c>
      <c r="L383" s="259">
        <v>60.65</v>
      </c>
      <c r="M383" s="259">
        <v>1062.55171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174.5</v>
      </c>
      <c r="D384" s="260">
        <v>176.73333333333335</v>
      </c>
      <c r="E384" s="260">
        <v>171.66666666666669</v>
      </c>
      <c r="F384" s="260">
        <v>168.83333333333334</v>
      </c>
      <c r="G384" s="260">
        <v>163.76666666666668</v>
      </c>
      <c r="H384" s="260">
        <v>179.56666666666669</v>
      </c>
      <c r="I384" s="260">
        <v>184.63333333333335</v>
      </c>
      <c r="J384" s="260">
        <v>187.4666666666667</v>
      </c>
      <c r="K384" s="259">
        <v>181.8</v>
      </c>
      <c r="L384" s="259">
        <v>173.9</v>
      </c>
      <c r="M384" s="259">
        <v>20.182939999999999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746.05</v>
      </c>
      <c r="D385" s="260">
        <v>748.5333333333333</v>
      </c>
      <c r="E385" s="260">
        <v>737.06666666666661</v>
      </c>
      <c r="F385" s="260">
        <v>728.08333333333326</v>
      </c>
      <c r="G385" s="260">
        <v>716.61666666666656</v>
      </c>
      <c r="H385" s="260">
        <v>757.51666666666665</v>
      </c>
      <c r="I385" s="260">
        <v>768.98333333333335</v>
      </c>
      <c r="J385" s="260">
        <v>777.9666666666667</v>
      </c>
      <c r="K385" s="259">
        <v>760</v>
      </c>
      <c r="L385" s="259">
        <v>739.55</v>
      </c>
      <c r="M385" s="259">
        <v>2.2784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227.7</v>
      </c>
      <c r="D386" s="260">
        <v>227.21666666666667</v>
      </c>
      <c r="E386" s="260">
        <v>225.48333333333335</v>
      </c>
      <c r="F386" s="260">
        <v>223.26666666666668</v>
      </c>
      <c r="G386" s="260">
        <v>221.53333333333336</v>
      </c>
      <c r="H386" s="260">
        <v>229.43333333333334</v>
      </c>
      <c r="I386" s="260">
        <v>231.16666666666663</v>
      </c>
      <c r="J386" s="260">
        <v>233.38333333333333</v>
      </c>
      <c r="K386" s="259">
        <v>228.95</v>
      </c>
      <c r="L386" s="259">
        <v>225</v>
      </c>
      <c r="M386" s="259">
        <v>1.51274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100.3</v>
      </c>
      <c r="D387" s="260">
        <v>100.78333333333335</v>
      </c>
      <c r="E387" s="260">
        <v>99.116666666666688</v>
      </c>
      <c r="F387" s="260">
        <v>97.933333333333337</v>
      </c>
      <c r="G387" s="260">
        <v>96.26666666666668</v>
      </c>
      <c r="H387" s="260">
        <v>101.9666666666667</v>
      </c>
      <c r="I387" s="260">
        <v>103.63333333333335</v>
      </c>
      <c r="J387" s="260">
        <v>104.81666666666671</v>
      </c>
      <c r="K387" s="259">
        <v>102.45</v>
      </c>
      <c r="L387" s="259">
        <v>99.6</v>
      </c>
      <c r="M387" s="259">
        <v>13.06888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1925.5</v>
      </c>
      <c r="D388" s="260">
        <v>1933.45</v>
      </c>
      <c r="E388" s="260">
        <v>1911</v>
      </c>
      <c r="F388" s="260">
        <v>1896.5</v>
      </c>
      <c r="G388" s="260">
        <v>1874.05</v>
      </c>
      <c r="H388" s="260">
        <v>1947.95</v>
      </c>
      <c r="I388" s="260">
        <v>1970.4000000000003</v>
      </c>
      <c r="J388" s="260">
        <v>1984.9</v>
      </c>
      <c r="K388" s="259">
        <v>1955.9</v>
      </c>
      <c r="L388" s="259">
        <v>1918.95</v>
      </c>
      <c r="M388" s="259">
        <v>0.75968999999999998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49.3</v>
      </c>
      <c r="D389" s="260">
        <v>49.6</v>
      </c>
      <c r="E389" s="260">
        <v>48.400000000000006</v>
      </c>
      <c r="F389" s="260">
        <v>47.500000000000007</v>
      </c>
      <c r="G389" s="260">
        <v>46.300000000000011</v>
      </c>
      <c r="H389" s="260">
        <v>50.5</v>
      </c>
      <c r="I389" s="260">
        <v>51.7</v>
      </c>
      <c r="J389" s="260">
        <v>52.599999999999994</v>
      </c>
      <c r="K389" s="259">
        <v>50.8</v>
      </c>
      <c r="L389" s="259">
        <v>48.7</v>
      </c>
      <c r="M389" s="259">
        <v>15.27092</v>
      </c>
      <c r="N389" s="1"/>
      <c r="O389" s="1"/>
    </row>
    <row r="390" spans="1:15" ht="12.75" customHeight="1">
      <c r="A390" s="30">
        <v>380</v>
      </c>
      <c r="B390" s="269" t="s">
        <v>879</v>
      </c>
      <c r="C390" s="259">
        <v>1299.6500000000001</v>
      </c>
      <c r="D390" s="260">
        <v>1301.1499999999999</v>
      </c>
      <c r="E390" s="260">
        <v>1272.2999999999997</v>
      </c>
      <c r="F390" s="260">
        <v>1244.9499999999998</v>
      </c>
      <c r="G390" s="260">
        <v>1216.0999999999997</v>
      </c>
      <c r="H390" s="260">
        <v>1328.4999999999998</v>
      </c>
      <c r="I390" s="260">
        <v>1357.3499999999997</v>
      </c>
      <c r="J390" s="260">
        <v>1384.6999999999998</v>
      </c>
      <c r="K390" s="259">
        <v>1330</v>
      </c>
      <c r="L390" s="259">
        <v>1273.8</v>
      </c>
      <c r="M390" s="259">
        <v>5.8209799999999996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164.05</v>
      </c>
      <c r="D391" s="260">
        <v>162.18333333333334</v>
      </c>
      <c r="E391" s="260">
        <v>159.56666666666666</v>
      </c>
      <c r="F391" s="260">
        <v>155.08333333333331</v>
      </c>
      <c r="G391" s="260">
        <v>152.46666666666664</v>
      </c>
      <c r="H391" s="260">
        <v>166.66666666666669</v>
      </c>
      <c r="I391" s="260">
        <v>169.28333333333336</v>
      </c>
      <c r="J391" s="260">
        <v>173.76666666666671</v>
      </c>
      <c r="K391" s="259">
        <v>164.8</v>
      </c>
      <c r="L391" s="259">
        <v>157.69999999999999</v>
      </c>
      <c r="M391" s="259">
        <v>74.917270000000002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909.6</v>
      </c>
      <c r="D392" s="260">
        <v>913.06666666666661</v>
      </c>
      <c r="E392" s="260">
        <v>903.53333333333319</v>
      </c>
      <c r="F392" s="260">
        <v>897.46666666666658</v>
      </c>
      <c r="G392" s="260">
        <v>887.93333333333317</v>
      </c>
      <c r="H392" s="260">
        <v>919.13333333333321</v>
      </c>
      <c r="I392" s="260">
        <v>928.66666666666652</v>
      </c>
      <c r="J392" s="260">
        <v>934.73333333333323</v>
      </c>
      <c r="K392" s="259">
        <v>922.6</v>
      </c>
      <c r="L392" s="259">
        <v>907</v>
      </c>
      <c r="M392" s="259">
        <v>1.70835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2592.35</v>
      </c>
      <c r="D393" s="260">
        <v>2596.5499999999997</v>
      </c>
      <c r="E393" s="260">
        <v>2577.1499999999996</v>
      </c>
      <c r="F393" s="260">
        <v>2561.9499999999998</v>
      </c>
      <c r="G393" s="260">
        <v>2542.5499999999997</v>
      </c>
      <c r="H393" s="260">
        <v>2611.7499999999995</v>
      </c>
      <c r="I393" s="260">
        <v>2631.15</v>
      </c>
      <c r="J393" s="260">
        <v>2646.3499999999995</v>
      </c>
      <c r="K393" s="259">
        <v>2615.9499999999998</v>
      </c>
      <c r="L393" s="259">
        <v>2581.35</v>
      </c>
      <c r="M393" s="259">
        <v>44.840069999999997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117.05</v>
      </c>
      <c r="D394" s="260">
        <v>117.21666666666665</v>
      </c>
      <c r="E394" s="260">
        <v>115.98333333333331</v>
      </c>
      <c r="F394" s="260">
        <v>114.91666666666666</v>
      </c>
      <c r="G394" s="260">
        <v>113.68333333333331</v>
      </c>
      <c r="H394" s="260">
        <v>118.2833333333333</v>
      </c>
      <c r="I394" s="260">
        <v>119.51666666666665</v>
      </c>
      <c r="J394" s="260">
        <v>120.5833333333333</v>
      </c>
      <c r="K394" s="259">
        <v>118.45</v>
      </c>
      <c r="L394" s="259">
        <v>116.15</v>
      </c>
      <c r="M394" s="259">
        <v>5.5093699999999997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815.4</v>
      </c>
      <c r="D395" s="260">
        <v>819.41666666666663</v>
      </c>
      <c r="E395" s="260">
        <v>806.98333333333323</v>
      </c>
      <c r="F395" s="260">
        <v>798.56666666666661</v>
      </c>
      <c r="G395" s="260">
        <v>786.13333333333321</v>
      </c>
      <c r="H395" s="260">
        <v>827.83333333333326</v>
      </c>
      <c r="I395" s="260">
        <v>840.26666666666665</v>
      </c>
      <c r="J395" s="260">
        <v>848.68333333333328</v>
      </c>
      <c r="K395" s="259">
        <v>831.85</v>
      </c>
      <c r="L395" s="259">
        <v>811</v>
      </c>
      <c r="M395" s="259">
        <v>0.25841999999999998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1324.25</v>
      </c>
      <c r="D396" s="260">
        <v>1323.7666666666667</v>
      </c>
      <c r="E396" s="260">
        <v>1313.2333333333333</v>
      </c>
      <c r="F396" s="260">
        <v>1302.2166666666667</v>
      </c>
      <c r="G396" s="260">
        <v>1291.6833333333334</v>
      </c>
      <c r="H396" s="260">
        <v>1334.7833333333333</v>
      </c>
      <c r="I396" s="260">
        <v>1345.3166666666666</v>
      </c>
      <c r="J396" s="260">
        <v>1356.3333333333333</v>
      </c>
      <c r="K396" s="259">
        <v>1334.3</v>
      </c>
      <c r="L396" s="259">
        <v>1312.75</v>
      </c>
      <c r="M396" s="259">
        <v>0.55345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811.05</v>
      </c>
      <c r="D397" s="260">
        <v>811.51666666666677</v>
      </c>
      <c r="E397" s="260">
        <v>806.78333333333353</v>
      </c>
      <c r="F397" s="260">
        <v>802.51666666666677</v>
      </c>
      <c r="G397" s="260">
        <v>797.78333333333353</v>
      </c>
      <c r="H397" s="260">
        <v>815.78333333333353</v>
      </c>
      <c r="I397" s="260">
        <v>820.51666666666688</v>
      </c>
      <c r="J397" s="260">
        <v>824.78333333333353</v>
      </c>
      <c r="K397" s="259">
        <v>816.25</v>
      </c>
      <c r="L397" s="259">
        <v>807.25</v>
      </c>
      <c r="M397" s="259">
        <v>10.87186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1254.9000000000001</v>
      </c>
      <c r="D398" s="260">
        <v>1255.5833333333333</v>
      </c>
      <c r="E398" s="260">
        <v>1245.6166666666666</v>
      </c>
      <c r="F398" s="260">
        <v>1236.3333333333333</v>
      </c>
      <c r="G398" s="260">
        <v>1226.3666666666666</v>
      </c>
      <c r="H398" s="260">
        <v>1264.8666666666666</v>
      </c>
      <c r="I398" s="260">
        <v>1274.8333333333333</v>
      </c>
      <c r="J398" s="260">
        <v>1284.1166666666666</v>
      </c>
      <c r="K398" s="259">
        <v>1265.55</v>
      </c>
      <c r="L398" s="259">
        <v>1246.3</v>
      </c>
      <c r="M398" s="259">
        <v>12.8012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401.65</v>
      </c>
      <c r="D399" s="260">
        <v>403.84999999999997</v>
      </c>
      <c r="E399" s="260">
        <v>398.34999999999991</v>
      </c>
      <c r="F399" s="260">
        <v>395.04999999999995</v>
      </c>
      <c r="G399" s="260">
        <v>389.5499999999999</v>
      </c>
      <c r="H399" s="260">
        <v>407.14999999999992</v>
      </c>
      <c r="I399" s="260">
        <v>412.65000000000003</v>
      </c>
      <c r="J399" s="260">
        <v>415.94999999999993</v>
      </c>
      <c r="K399" s="259">
        <v>409.35</v>
      </c>
      <c r="L399" s="259">
        <v>400.55</v>
      </c>
      <c r="M399" s="259">
        <v>0.69952000000000003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36.35</v>
      </c>
      <c r="D400" s="260">
        <v>36.666666666666664</v>
      </c>
      <c r="E400" s="260">
        <v>35.833333333333329</v>
      </c>
      <c r="F400" s="260">
        <v>35.316666666666663</v>
      </c>
      <c r="G400" s="260">
        <v>34.483333333333327</v>
      </c>
      <c r="H400" s="260">
        <v>37.18333333333333</v>
      </c>
      <c r="I400" s="260">
        <v>38.016666666666659</v>
      </c>
      <c r="J400" s="260">
        <v>38.533333333333331</v>
      </c>
      <c r="K400" s="259">
        <v>37.5</v>
      </c>
      <c r="L400" s="259">
        <v>36.15</v>
      </c>
      <c r="M400" s="259">
        <v>43.307519999999997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4850.3999999999996</v>
      </c>
      <c r="D401" s="260">
        <v>4857.1500000000005</v>
      </c>
      <c r="E401" s="260">
        <v>4794.3000000000011</v>
      </c>
      <c r="F401" s="260">
        <v>4738.2000000000007</v>
      </c>
      <c r="G401" s="260">
        <v>4675.3500000000013</v>
      </c>
      <c r="H401" s="260">
        <v>4913.2500000000009</v>
      </c>
      <c r="I401" s="260">
        <v>4976.1000000000013</v>
      </c>
      <c r="J401" s="260">
        <v>5032.2000000000007</v>
      </c>
      <c r="K401" s="259">
        <v>4920</v>
      </c>
      <c r="L401" s="259">
        <v>4801.05</v>
      </c>
      <c r="M401" s="259">
        <v>0.25834000000000001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2369.4499999999998</v>
      </c>
      <c r="D402" s="260">
        <v>2373.5</v>
      </c>
      <c r="E402" s="260">
        <v>2348</v>
      </c>
      <c r="F402" s="260">
        <v>2326.5500000000002</v>
      </c>
      <c r="G402" s="260">
        <v>2301.0500000000002</v>
      </c>
      <c r="H402" s="260">
        <v>2394.9499999999998</v>
      </c>
      <c r="I402" s="260">
        <v>2420.4499999999998</v>
      </c>
      <c r="J402" s="260">
        <v>2441.8999999999996</v>
      </c>
      <c r="K402" s="259">
        <v>2399</v>
      </c>
      <c r="L402" s="259">
        <v>2352.0500000000002</v>
      </c>
      <c r="M402" s="259">
        <v>6.7404500000000001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72.150000000000006</v>
      </c>
      <c r="D403" s="260">
        <v>72.566666666666663</v>
      </c>
      <c r="E403" s="260">
        <v>71.033333333333331</v>
      </c>
      <c r="F403" s="260">
        <v>69.916666666666671</v>
      </c>
      <c r="G403" s="260">
        <v>68.38333333333334</v>
      </c>
      <c r="H403" s="260">
        <v>73.683333333333323</v>
      </c>
      <c r="I403" s="260">
        <v>75.216666666666654</v>
      </c>
      <c r="J403" s="260">
        <v>76.333333333333314</v>
      </c>
      <c r="K403" s="259">
        <v>74.099999999999994</v>
      </c>
      <c r="L403" s="259">
        <v>71.45</v>
      </c>
      <c r="M403" s="259">
        <v>115.35745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5567.2</v>
      </c>
      <c r="D404" s="260">
        <v>5578.8</v>
      </c>
      <c r="E404" s="260">
        <v>5543.6</v>
      </c>
      <c r="F404" s="260">
        <v>5520</v>
      </c>
      <c r="G404" s="260">
        <v>5484.8</v>
      </c>
      <c r="H404" s="260">
        <v>5602.4000000000005</v>
      </c>
      <c r="I404" s="260">
        <v>5637.5999999999995</v>
      </c>
      <c r="J404" s="260">
        <v>5661.2000000000007</v>
      </c>
      <c r="K404" s="259">
        <v>5614</v>
      </c>
      <c r="L404" s="259">
        <v>5555.2</v>
      </c>
      <c r="M404" s="259">
        <v>0.32343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1322.35</v>
      </c>
      <c r="D405" s="260">
        <v>1326.1333333333332</v>
      </c>
      <c r="E405" s="260">
        <v>1297.2166666666665</v>
      </c>
      <c r="F405" s="260">
        <v>1272.0833333333333</v>
      </c>
      <c r="G405" s="260">
        <v>1243.1666666666665</v>
      </c>
      <c r="H405" s="260">
        <v>1351.2666666666664</v>
      </c>
      <c r="I405" s="260">
        <v>1380.1833333333334</v>
      </c>
      <c r="J405" s="260">
        <v>1405.3166666666664</v>
      </c>
      <c r="K405" s="259">
        <v>1355.05</v>
      </c>
      <c r="L405" s="259">
        <v>1301</v>
      </c>
      <c r="M405" s="259">
        <v>1.89635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381.6</v>
      </c>
      <c r="D406" s="260">
        <v>381.7</v>
      </c>
      <c r="E406" s="260">
        <v>375.95</v>
      </c>
      <c r="F406" s="260">
        <v>370.3</v>
      </c>
      <c r="G406" s="260">
        <v>364.55</v>
      </c>
      <c r="H406" s="260">
        <v>387.34999999999997</v>
      </c>
      <c r="I406" s="260">
        <v>393.09999999999997</v>
      </c>
      <c r="J406" s="260">
        <v>398.74999999999994</v>
      </c>
      <c r="K406" s="259">
        <v>387.45</v>
      </c>
      <c r="L406" s="259">
        <v>376.05</v>
      </c>
      <c r="M406" s="259">
        <v>0.70559000000000005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2917.45</v>
      </c>
      <c r="D407" s="260">
        <v>2910.35</v>
      </c>
      <c r="E407" s="260">
        <v>2896.7</v>
      </c>
      <c r="F407" s="260">
        <v>2875.95</v>
      </c>
      <c r="G407" s="260">
        <v>2862.2999999999997</v>
      </c>
      <c r="H407" s="260">
        <v>2931.1</v>
      </c>
      <c r="I407" s="260">
        <v>2944.7500000000005</v>
      </c>
      <c r="J407" s="260">
        <v>2965.5</v>
      </c>
      <c r="K407" s="259">
        <v>2924</v>
      </c>
      <c r="L407" s="259">
        <v>2889.6</v>
      </c>
      <c r="M407" s="259">
        <v>0.30769999999999997</v>
      </c>
      <c r="N407" s="1"/>
      <c r="O407" s="1"/>
    </row>
    <row r="408" spans="1:15" ht="12.75" customHeight="1">
      <c r="A408" s="30">
        <v>398</v>
      </c>
      <c r="B408" s="269" t="s">
        <v>880</v>
      </c>
      <c r="C408" s="259">
        <v>399.6</v>
      </c>
      <c r="D408" s="260">
        <v>400.68333333333334</v>
      </c>
      <c r="E408" s="260">
        <v>395.36666666666667</v>
      </c>
      <c r="F408" s="260">
        <v>391.13333333333333</v>
      </c>
      <c r="G408" s="260">
        <v>385.81666666666666</v>
      </c>
      <c r="H408" s="260">
        <v>404.91666666666669</v>
      </c>
      <c r="I408" s="260">
        <v>410.23333333333341</v>
      </c>
      <c r="J408" s="260">
        <v>414.4666666666667</v>
      </c>
      <c r="K408" s="259">
        <v>406</v>
      </c>
      <c r="L408" s="259">
        <v>396.45</v>
      </c>
      <c r="M408" s="259">
        <v>1.1396200000000001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2688.15</v>
      </c>
      <c r="D409" s="260">
        <v>2695.8333333333335</v>
      </c>
      <c r="E409" s="260">
        <v>2662.5666666666671</v>
      </c>
      <c r="F409" s="260">
        <v>2636.9833333333336</v>
      </c>
      <c r="G409" s="260">
        <v>2603.7166666666672</v>
      </c>
      <c r="H409" s="260">
        <v>2721.416666666667</v>
      </c>
      <c r="I409" s="260">
        <v>2754.6833333333334</v>
      </c>
      <c r="J409" s="260">
        <v>2780.2666666666669</v>
      </c>
      <c r="K409" s="259">
        <v>2729.1</v>
      </c>
      <c r="L409" s="259">
        <v>2670.25</v>
      </c>
      <c r="M409" s="259">
        <v>2.8840000000000001E-2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287.25</v>
      </c>
      <c r="D410" s="260">
        <v>289.78333333333336</v>
      </c>
      <c r="E410" s="260">
        <v>282.61666666666673</v>
      </c>
      <c r="F410" s="260">
        <v>277.98333333333335</v>
      </c>
      <c r="G410" s="260">
        <v>270.81666666666672</v>
      </c>
      <c r="H410" s="260">
        <v>294.41666666666674</v>
      </c>
      <c r="I410" s="260">
        <v>301.58333333333337</v>
      </c>
      <c r="J410" s="260">
        <v>306.21666666666675</v>
      </c>
      <c r="K410" s="259">
        <v>296.95</v>
      </c>
      <c r="L410" s="259">
        <v>285.14999999999998</v>
      </c>
      <c r="M410" s="259">
        <v>1.3706799999999999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129.44999999999999</v>
      </c>
      <c r="D411" s="260">
        <v>129.35</v>
      </c>
      <c r="E411" s="260">
        <v>128</v>
      </c>
      <c r="F411" s="260">
        <v>126.55000000000001</v>
      </c>
      <c r="G411" s="260">
        <v>125.20000000000002</v>
      </c>
      <c r="H411" s="260">
        <v>130.79999999999998</v>
      </c>
      <c r="I411" s="260">
        <v>132.14999999999995</v>
      </c>
      <c r="J411" s="260">
        <v>133.59999999999997</v>
      </c>
      <c r="K411" s="259">
        <v>130.69999999999999</v>
      </c>
      <c r="L411" s="259">
        <v>127.9</v>
      </c>
      <c r="M411" s="259">
        <v>6.6111500000000003</v>
      </c>
      <c r="N411" s="1"/>
      <c r="O411" s="1"/>
    </row>
    <row r="412" spans="1:15" ht="12.75" customHeight="1">
      <c r="A412" s="30">
        <v>402</v>
      </c>
      <c r="B412" s="269" t="s">
        <v>881</v>
      </c>
      <c r="C412" s="259">
        <v>685.65</v>
      </c>
      <c r="D412" s="260">
        <v>688.44999999999993</v>
      </c>
      <c r="E412" s="260">
        <v>672.19999999999982</v>
      </c>
      <c r="F412" s="260">
        <v>658.74999999999989</v>
      </c>
      <c r="G412" s="260">
        <v>642.49999999999977</v>
      </c>
      <c r="H412" s="260">
        <v>701.89999999999986</v>
      </c>
      <c r="I412" s="260">
        <v>718.15000000000009</v>
      </c>
      <c r="J412" s="260">
        <v>731.59999999999991</v>
      </c>
      <c r="K412" s="259">
        <v>704.7</v>
      </c>
      <c r="L412" s="259">
        <v>675</v>
      </c>
      <c r="M412" s="259">
        <v>3.1944300000000001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23253.75</v>
      </c>
      <c r="D413" s="260">
        <v>23242.183333333331</v>
      </c>
      <c r="E413" s="260">
        <v>23092.416666666661</v>
      </c>
      <c r="F413" s="260">
        <v>22931.083333333328</v>
      </c>
      <c r="G413" s="260">
        <v>22781.316666666658</v>
      </c>
      <c r="H413" s="260">
        <v>23403.516666666663</v>
      </c>
      <c r="I413" s="260">
        <v>23553.283333333333</v>
      </c>
      <c r="J413" s="260">
        <v>23714.616666666665</v>
      </c>
      <c r="K413" s="259">
        <v>23391.95</v>
      </c>
      <c r="L413" s="259">
        <v>23080.85</v>
      </c>
      <c r="M413" s="259">
        <v>0.31180000000000002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58.05</v>
      </c>
      <c r="D414" s="260">
        <v>58.6</v>
      </c>
      <c r="E414" s="260">
        <v>57</v>
      </c>
      <c r="F414" s="260">
        <v>55.949999999999996</v>
      </c>
      <c r="G414" s="260">
        <v>54.349999999999994</v>
      </c>
      <c r="H414" s="260">
        <v>59.650000000000006</v>
      </c>
      <c r="I414" s="260">
        <v>61.250000000000014</v>
      </c>
      <c r="J414" s="260">
        <v>62.300000000000011</v>
      </c>
      <c r="K414" s="259">
        <v>60.2</v>
      </c>
      <c r="L414" s="259">
        <v>57.55</v>
      </c>
      <c r="M414" s="259">
        <v>253.20574999999999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1233.6500000000001</v>
      </c>
      <c r="D415" s="260">
        <v>1237.9166666666667</v>
      </c>
      <c r="E415" s="260">
        <v>1221.0333333333335</v>
      </c>
      <c r="F415" s="260">
        <v>1208.4166666666667</v>
      </c>
      <c r="G415" s="260">
        <v>1191.5333333333335</v>
      </c>
      <c r="H415" s="260">
        <v>1250.5333333333335</v>
      </c>
      <c r="I415" s="260">
        <v>1267.4166666666667</v>
      </c>
      <c r="J415" s="260">
        <v>1280.0333333333335</v>
      </c>
      <c r="K415" s="259">
        <v>1254.8</v>
      </c>
      <c r="L415" s="259">
        <v>1225.3</v>
      </c>
      <c r="M415" s="259">
        <v>4.97356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300.2</v>
      </c>
      <c r="D416" s="260">
        <v>301.76666666666665</v>
      </c>
      <c r="E416" s="260">
        <v>297.33333333333331</v>
      </c>
      <c r="F416" s="260">
        <v>294.46666666666664</v>
      </c>
      <c r="G416" s="260">
        <v>290.0333333333333</v>
      </c>
      <c r="H416" s="260">
        <v>304.63333333333333</v>
      </c>
      <c r="I416" s="260">
        <v>309.06666666666672</v>
      </c>
      <c r="J416" s="260">
        <v>311.93333333333334</v>
      </c>
      <c r="K416" s="259">
        <v>306.2</v>
      </c>
      <c r="L416" s="259">
        <v>298.89999999999998</v>
      </c>
      <c r="M416" s="259">
        <v>1.0568599999999999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2880.1</v>
      </c>
      <c r="D417" s="260">
        <v>2873.3999999999996</v>
      </c>
      <c r="E417" s="260">
        <v>2837.8499999999995</v>
      </c>
      <c r="F417" s="260">
        <v>2795.6</v>
      </c>
      <c r="G417" s="260">
        <v>2760.0499999999997</v>
      </c>
      <c r="H417" s="260">
        <v>2915.6499999999992</v>
      </c>
      <c r="I417" s="260">
        <v>2951.1999999999994</v>
      </c>
      <c r="J417" s="260">
        <v>2993.4499999999989</v>
      </c>
      <c r="K417" s="259">
        <v>2908.95</v>
      </c>
      <c r="L417" s="259">
        <v>2831.15</v>
      </c>
      <c r="M417" s="259">
        <v>4.3652499999999996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633.5</v>
      </c>
      <c r="D418" s="260">
        <v>639.5333333333333</v>
      </c>
      <c r="E418" s="260">
        <v>623.96666666666658</v>
      </c>
      <c r="F418" s="260">
        <v>614.43333333333328</v>
      </c>
      <c r="G418" s="260">
        <v>598.86666666666656</v>
      </c>
      <c r="H418" s="260">
        <v>649.06666666666661</v>
      </c>
      <c r="I418" s="260">
        <v>664.63333333333321</v>
      </c>
      <c r="J418" s="260">
        <v>674.16666666666663</v>
      </c>
      <c r="K418" s="259">
        <v>655.1</v>
      </c>
      <c r="L418" s="259">
        <v>630</v>
      </c>
      <c r="M418" s="259">
        <v>7.9064899999999998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4027.5</v>
      </c>
      <c r="D419" s="260">
        <v>4027.2000000000003</v>
      </c>
      <c r="E419" s="260">
        <v>3964.4000000000005</v>
      </c>
      <c r="F419" s="260">
        <v>3901.3</v>
      </c>
      <c r="G419" s="260">
        <v>3838.5000000000005</v>
      </c>
      <c r="H419" s="260">
        <v>4090.3000000000006</v>
      </c>
      <c r="I419" s="260">
        <v>4153.1000000000004</v>
      </c>
      <c r="J419" s="260">
        <v>4216.2000000000007</v>
      </c>
      <c r="K419" s="259">
        <v>4090</v>
      </c>
      <c r="L419" s="259">
        <v>3964.1</v>
      </c>
      <c r="M419" s="259">
        <v>0.3952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446.6</v>
      </c>
      <c r="D420" s="260">
        <v>446.83333333333331</v>
      </c>
      <c r="E420" s="260">
        <v>442.96666666666664</v>
      </c>
      <c r="F420" s="260">
        <v>439.33333333333331</v>
      </c>
      <c r="G420" s="260">
        <v>435.46666666666664</v>
      </c>
      <c r="H420" s="260">
        <v>450.46666666666664</v>
      </c>
      <c r="I420" s="260">
        <v>454.33333333333331</v>
      </c>
      <c r="J420" s="260">
        <v>457.96666666666664</v>
      </c>
      <c r="K420" s="259">
        <v>450.7</v>
      </c>
      <c r="L420" s="259">
        <v>443.2</v>
      </c>
      <c r="M420" s="259">
        <v>8.2767199999999992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543.25</v>
      </c>
      <c r="D421" s="260">
        <v>542.19999999999993</v>
      </c>
      <c r="E421" s="260">
        <v>539.04999999999984</v>
      </c>
      <c r="F421" s="260">
        <v>534.84999999999991</v>
      </c>
      <c r="G421" s="260">
        <v>531.69999999999982</v>
      </c>
      <c r="H421" s="260">
        <v>546.39999999999986</v>
      </c>
      <c r="I421" s="260">
        <v>549.54999999999995</v>
      </c>
      <c r="J421" s="260">
        <v>553.74999999999989</v>
      </c>
      <c r="K421" s="259">
        <v>545.35</v>
      </c>
      <c r="L421" s="259">
        <v>538</v>
      </c>
      <c r="M421" s="259">
        <v>0.70208999999999999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637.20000000000005</v>
      </c>
      <c r="D422" s="260">
        <v>647.4</v>
      </c>
      <c r="E422" s="260">
        <v>619.79999999999995</v>
      </c>
      <c r="F422" s="260">
        <v>602.4</v>
      </c>
      <c r="G422" s="260">
        <v>574.79999999999995</v>
      </c>
      <c r="H422" s="260">
        <v>664.8</v>
      </c>
      <c r="I422" s="260">
        <v>692.40000000000009</v>
      </c>
      <c r="J422" s="260">
        <v>709.8</v>
      </c>
      <c r="K422" s="259">
        <v>675</v>
      </c>
      <c r="L422" s="259">
        <v>630</v>
      </c>
      <c r="M422" s="259">
        <v>2.5637300000000001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599.75</v>
      </c>
      <c r="D423" s="260">
        <v>599.75</v>
      </c>
      <c r="E423" s="260">
        <v>596</v>
      </c>
      <c r="F423" s="260">
        <v>592.25</v>
      </c>
      <c r="G423" s="260">
        <v>588.5</v>
      </c>
      <c r="H423" s="260">
        <v>603.5</v>
      </c>
      <c r="I423" s="260">
        <v>607.25</v>
      </c>
      <c r="J423" s="260">
        <v>611</v>
      </c>
      <c r="K423" s="259">
        <v>603.5</v>
      </c>
      <c r="L423" s="259">
        <v>596</v>
      </c>
      <c r="M423" s="259">
        <v>115.55749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82.6</v>
      </c>
      <c r="D424" s="260">
        <v>83.8</v>
      </c>
      <c r="E424" s="260">
        <v>81.099999999999994</v>
      </c>
      <c r="F424" s="260">
        <v>79.599999999999994</v>
      </c>
      <c r="G424" s="260">
        <v>76.899999999999991</v>
      </c>
      <c r="H424" s="260">
        <v>85.3</v>
      </c>
      <c r="I424" s="260">
        <v>88.000000000000014</v>
      </c>
      <c r="J424" s="260">
        <v>89.5</v>
      </c>
      <c r="K424" s="259">
        <v>86.5</v>
      </c>
      <c r="L424" s="259">
        <v>82.3</v>
      </c>
      <c r="M424" s="259">
        <v>257.39335999999997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282.35000000000002</v>
      </c>
      <c r="D425" s="260">
        <v>283.41666666666669</v>
      </c>
      <c r="E425" s="260">
        <v>279.93333333333339</v>
      </c>
      <c r="F425" s="260">
        <v>277.51666666666671</v>
      </c>
      <c r="G425" s="260">
        <v>274.03333333333342</v>
      </c>
      <c r="H425" s="260">
        <v>285.83333333333337</v>
      </c>
      <c r="I425" s="260">
        <v>289.31666666666661</v>
      </c>
      <c r="J425" s="260">
        <v>291.73333333333335</v>
      </c>
      <c r="K425" s="259">
        <v>286.89999999999998</v>
      </c>
      <c r="L425" s="259">
        <v>281</v>
      </c>
      <c r="M425" s="259">
        <v>1.11293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172</v>
      </c>
      <c r="D426" s="260">
        <v>171.11666666666667</v>
      </c>
      <c r="E426" s="260">
        <v>168.88333333333335</v>
      </c>
      <c r="F426" s="260">
        <v>165.76666666666668</v>
      </c>
      <c r="G426" s="260">
        <v>163.53333333333336</v>
      </c>
      <c r="H426" s="260">
        <v>174.23333333333335</v>
      </c>
      <c r="I426" s="260">
        <v>176.4666666666667</v>
      </c>
      <c r="J426" s="260">
        <v>179.58333333333334</v>
      </c>
      <c r="K426" s="259">
        <v>173.35</v>
      </c>
      <c r="L426" s="259">
        <v>168</v>
      </c>
      <c r="M426" s="259">
        <v>7.1753099999999996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382.85</v>
      </c>
      <c r="D427" s="260">
        <v>385.2</v>
      </c>
      <c r="E427" s="260">
        <v>378.7</v>
      </c>
      <c r="F427" s="260">
        <v>374.55</v>
      </c>
      <c r="G427" s="260">
        <v>368.05</v>
      </c>
      <c r="H427" s="260">
        <v>389.34999999999997</v>
      </c>
      <c r="I427" s="260">
        <v>395.84999999999997</v>
      </c>
      <c r="J427" s="260">
        <v>399.99999999999994</v>
      </c>
      <c r="K427" s="259">
        <v>391.7</v>
      </c>
      <c r="L427" s="259">
        <v>381.05</v>
      </c>
      <c r="M427" s="259">
        <v>1.9817100000000001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468.65</v>
      </c>
      <c r="D428" s="260">
        <v>462.5</v>
      </c>
      <c r="E428" s="260">
        <v>455</v>
      </c>
      <c r="F428" s="260">
        <v>441.35</v>
      </c>
      <c r="G428" s="260">
        <v>433.85</v>
      </c>
      <c r="H428" s="260">
        <v>476.15</v>
      </c>
      <c r="I428" s="260">
        <v>483.65</v>
      </c>
      <c r="J428" s="260">
        <v>497.29999999999995</v>
      </c>
      <c r="K428" s="259">
        <v>470</v>
      </c>
      <c r="L428" s="259">
        <v>448.85</v>
      </c>
      <c r="M428" s="259">
        <v>4.4988900000000003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244.95</v>
      </c>
      <c r="D429" s="260">
        <v>246.63333333333333</v>
      </c>
      <c r="E429" s="260">
        <v>241.81666666666666</v>
      </c>
      <c r="F429" s="260">
        <v>238.68333333333334</v>
      </c>
      <c r="G429" s="260">
        <v>233.86666666666667</v>
      </c>
      <c r="H429" s="260">
        <v>249.76666666666665</v>
      </c>
      <c r="I429" s="260">
        <v>254.58333333333331</v>
      </c>
      <c r="J429" s="260">
        <v>257.71666666666664</v>
      </c>
      <c r="K429" s="259">
        <v>251.45</v>
      </c>
      <c r="L429" s="259">
        <v>243.5</v>
      </c>
      <c r="M429" s="259">
        <v>1.85599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1018.65</v>
      </c>
      <c r="D430" s="260">
        <v>1016.1833333333333</v>
      </c>
      <c r="E430" s="260">
        <v>1009.5666666666666</v>
      </c>
      <c r="F430" s="260">
        <v>1000.4833333333333</v>
      </c>
      <c r="G430" s="260">
        <v>993.86666666666667</v>
      </c>
      <c r="H430" s="260">
        <v>1025.2666666666664</v>
      </c>
      <c r="I430" s="260">
        <v>1031.8833333333332</v>
      </c>
      <c r="J430" s="260">
        <v>1040.9666666666665</v>
      </c>
      <c r="K430" s="259">
        <v>1022.8</v>
      </c>
      <c r="L430" s="259">
        <v>1007.1</v>
      </c>
      <c r="M430" s="259">
        <v>14.85506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483.25</v>
      </c>
      <c r="D431" s="260">
        <v>486.91666666666669</v>
      </c>
      <c r="E431" s="260">
        <v>474.33333333333337</v>
      </c>
      <c r="F431" s="260">
        <v>465.41666666666669</v>
      </c>
      <c r="G431" s="260">
        <v>452.83333333333337</v>
      </c>
      <c r="H431" s="260">
        <v>495.83333333333337</v>
      </c>
      <c r="I431" s="260">
        <v>508.41666666666674</v>
      </c>
      <c r="J431" s="260">
        <v>517.33333333333337</v>
      </c>
      <c r="K431" s="259">
        <v>499.5</v>
      </c>
      <c r="L431" s="259">
        <v>478</v>
      </c>
      <c r="M431" s="259">
        <v>15.583629999999999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2237.3000000000002</v>
      </c>
      <c r="D432" s="260">
        <v>2250.4500000000003</v>
      </c>
      <c r="E432" s="260">
        <v>2204.9000000000005</v>
      </c>
      <c r="F432" s="260">
        <v>2172.5000000000005</v>
      </c>
      <c r="G432" s="260">
        <v>2126.9500000000007</v>
      </c>
      <c r="H432" s="260">
        <v>2282.8500000000004</v>
      </c>
      <c r="I432" s="260">
        <v>2328.4000000000005</v>
      </c>
      <c r="J432" s="260">
        <v>2360.8000000000002</v>
      </c>
      <c r="K432" s="259">
        <v>2296</v>
      </c>
      <c r="L432" s="259">
        <v>2218.0500000000002</v>
      </c>
      <c r="M432" s="259">
        <v>7.7539999999999998E-2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914.85</v>
      </c>
      <c r="D433" s="260">
        <v>920.21666666666658</v>
      </c>
      <c r="E433" s="260">
        <v>902.43333333333317</v>
      </c>
      <c r="F433" s="260">
        <v>890.01666666666654</v>
      </c>
      <c r="G433" s="260">
        <v>872.23333333333312</v>
      </c>
      <c r="H433" s="260">
        <v>932.63333333333321</v>
      </c>
      <c r="I433" s="260">
        <v>950.41666666666674</v>
      </c>
      <c r="J433" s="260">
        <v>962.83333333333326</v>
      </c>
      <c r="K433" s="259">
        <v>938</v>
      </c>
      <c r="L433" s="259">
        <v>907.8</v>
      </c>
      <c r="M433" s="259">
        <v>0.62705999999999995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391.3</v>
      </c>
      <c r="D434" s="260">
        <v>393.18333333333334</v>
      </c>
      <c r="E434" s="260">
        <v>385.36666666666667</v>
      </c>
      <c r="F434" s="260">
        <v>379.43333333333334</v>
      </c>
      <c r="G434" s="260">
        <v>371.61666666666667</v>
      </c>
      <c r="H434" s="260">
        <v>399.11666666666667</v>
      </c>
      <c r="I434" s="260">
        <v>406.93333333333339</v>
      </c>
      <c r="J434" s="260">
        <v>412.86666666666667</v>
      </c>
      <c r="K434" s="259">
        <v>401</v>
      </c>
      <c r="L434" s="259">
        <v>387.25</v>
      </c>
      <c r="M434" s="259">
        <v>3.4045100000000001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331.95</v>
      </c>
      <c r="D435" s="260">
        <v>333.08333333333331</v>
      </c>
      <c r="E435" s="260">
        <v>327.96666666666664</v>
      </c>
      <c r="F435" s="260">
        <v>323.98333333333335</v>
      </c>
      <c r="G435" s="260">
        <v>318.86666666666667</v>
      </c>
      <c r="H435" s="260">
        <v>337.06666666666661</v>
      </c>
      <c r="I435" s="260">
        <v>342.18333333333328</v>
      </c>
      <c r="J435" s="260">
        <v>346.16666666666657</v>
      </c>
      <c r="K435" s="259">
        <v>338.2</v>
      </c>
      <c r="L435" s="259">
        <v>329.1</v>
      </c>
      <c r="M435" s="259">
        <v>0.84402999999999995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2369.3000000000002</v>
      </c>
      <c r="D436" s="260">
        <v>2387.9</v>
      </c>
      <c r="E436" s="260">
        <v>2336.9500000000003</v>
      </c>
      <c r="F436" s="260">
        <v>2304.6000000000004</v>
      </c>
      <c r="G436" s="260">
        <v>2253.6500000000005</v>
      </c>
      <c r="H436" s="260">
        <v>2420.25</v>
      </c>
      <c r="I436" s="260">
        <v>2471.1999999999998</v>
      </c>
      <c r="J436" s="260">
        <v>2503.5499999999997</v>
      </c>
      <c r="K436" s="259">
        <v>2438.85</v>
      </c>
      <c r="L436" s="259">
        <v>2355.5500000000002</v>
      </c>
      <c r="M436" s="259">
        <v>0.43681999999999999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462.3</v>
      </c>
      <c r="D437" s="260">
        <v>453.33333333333331</v>
      </c>
      <c r="E437" s="260">
        <v>439.16666666666663</v>
      </c>
      <c r="F437" s="260">
        <v>416.0333333333333</v>
      </c>
      <c r="G437" s="260">
        <v>401.86666666666662</v>
      </c>
      <c r="H437" s="260">
        <v>476.46666666666664</v>
      </c>
      <c r="I437" s="260">
        <v>490.63333333333327</v>
      </c>
      <c r="J437" s="260">
        <v>513.76666666666665</v>
      </c>
      <c r="K437" s="259">
        <v>467.5</v>
      </c>
      <c r="L437" s="259">
        <v>430.2</v>
      </c>
      <c r="M437" s="259">
        <v>6.2228399999999997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8.1</v>
      </c>
      <c r="D438" s="260">
        <v>8.1166666666666671</v>
      </c>
      <c r="E438" s="260">
        <v>7.9833333333333343</v>
      </c>
      <c r="F438" s="260">
        <v>7.8666666666666671</v>
      </c>
      <c r="G438" s="260">
        <v>7.7333333333333343</v>
      </c>
      <c r="H438" s="260">
        <v>8.2333333333333343</v>
      </c>
      <c r="I438" s="260">
        <v>8.3666666666666671</v>
      </c>
      <c r="J438" s="260">
        <v>8.4833333333333343</v>
      </c>
      <c r="K438" s="259">
        <v>8.25</v>
      </c>
      <c r="L438" s="259">
        <v>8</v>
      </c>
      <c r="M438" s="259">
        <v>583.73865000000001</v>
      </c>
      <c r="N438" s="1"/>
      <c r="O438" s="1"/>
    </row>
    <row r="439" spans="1:15" ht="12.75" customHeight="1">
      <c r="A439" s="30">
        <v>429</v>
      </c>
      <c r="B439" s="269" t="s">
        <v>882</v>
      </c>
      <c r="C439" s="259">
        <v>228.95</v>
      </c>
      <c r="D439" s="260">
        <v>229.9</v>
      </c>
      <c r="E439" s="260">
        <v>226.10000000000002</v>
      </c>
      <c r="F439" s="260">
        <v>223.25000000000003</v>
      </c>
      <c r="G439" s="260">
        <v>219.45000000000005</v>
      </c>
      <c r="H439" s="260">
        <v>232.75</v>
      </c>
      <c r="I439" s="260">
        <v>236.55</v>
      </c>
      <c r="J439" s="260">
        <v>239.39999999999998</v>
      </c>
      <c r="K439" s="259">
        <v>233.7</v>
      </c>
      <c r="L439" s="259">
        <v>227.05</v>
      </c>
      <c r="M439" s="259">
        <v>0.56530000000000002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844</v>
      </c>
      <c r="D440" s="260">
        <v>847.75</v>
      </c>
      <c r="E440" s="260">
        <v>837.25</v>
      </c>
      <c r="F440" s="260">
        <v>830.5</v>
      </c>
      <c r="G440" s="260">
        <v>820</v>
      </c>
      <c r="H440" s="260">
        <v>854.5</v>
      </c>
      <c r="I440" s="260">
        <v>865</v>
      </c>
      <c r="J440" s="260">
        <v>871.75</v>
      </c>
      <c r="K440" s="259">
        <v>858.25</v>
      </c>
      <c r="L440" s="259">
        <v>841</v>
      </c>
      <c r="M440" s="259">
        <v>0.14998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608.45000000000005</v>
      </c>
      <c r="D441" s="260">
        <v>615.91666666666663</v>
      </c>
      <c r="E441" s="260">
        <v>597.0333333333333</v>
      </c>
      <c r="F441" s="260">
        <v>585.61666666666667</v>
      </c>
      <c r="G441" s="260">
        <v>566.73333333333335</v>
      </c>
      <c r="H441" s="260">
        <v>627.33333333333326</v>
      </c>
      <c r="I441" s="260">
        <v>646.2166666666667</v>
      </c>
      <c r="J441" s="260">
        <v>657.63333333333321</v>
      </c>
      <c r="K441" s="259">
        <v>634.79999999999995</v>
      </c>
      <c r="L441" s="259">
        <v>604.5</v>
      </c>
      <c r="M441" s="259">
        <v>12.32807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1885.95</v>
      </c>
      <c r="D442" s="260">
        <v>1882.4833333333333</v>
      </c>
      <c r="E442" s="260">
        <v>1869.9666666666667</v>
      </c>
      <c r="F442" s="260">
        <v>1853.9833333333333</v>
      </c>
      <c r="G442" s="260">
        <v>1841.4666666666667</v>
      </c>
      <c r="H442" s="260">
        <v>1898.4666666666667</v>
      </c>
      <c r="I442" s="260">
        <v>1910.9833333333336</v>
      </c>
      <c r="J442" s="260">
        <v>1926.9666666666667</v>
      </c>
      <c r="K442" s="259">
        <v>1895</v>
      </c>
      <c r="L442" s="259">
        <v>1866.5</v>
      </c>
      <c r="M442" s="259">
        <v>9.9610000000000004E-2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606.75</v>
      </c>
      <c r="D443" s="260">
        <v>600.51666666666665</v>
      </c>
      <c r="E443" s="260">
        <v>582.23333333333335</v>
      </c>
      <c r="F443" s="260">
        <v>557.7166666666667</v>
      </c>
      <c r="G443" s="260">
        <v>539.43333333333339</v>
      </c>
      <c r="H443" s="260">
        <v>625.0333333333333</v>
      </c>
      <c r="I443" s="260">
        <v>643.31666666666661</v>
      </c>
      <c r="J443" s="260">
        <v>667.83333333333326</v>
      </c>
      <c r="K443" s="259">
        <v>618.79999999999995</v>
      </c>
      <c r="L443" s="259">
        <v>576</v>
      </c>
      <c r="M443" s="259">
        <v>13.002459999999999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875.2</v>
      </c>
      <c r="D444" s="260">
        <v>878.69999999999993</v>
      </c>
      <c r="E444" s="260">
        <v>869.49999999999989</v>
      </c>
      <c r="F444" s="260">
        <v>863.8</v>
      </c>
      <c r="G444" s="260">
        <v>854.59999999999991</v>
      </c>
      <c r="H444" s="260">
        <v>884.39999999999986</v>
      </c>
      <c r="I444" s="260">
        <v>893.59999999999991</v>
      </c>
      <c r="J444" s="260">
        <v>899.29999999999984</v>
      </c>
      <c r="K444" s="259">
        <v>887.9</v>
      </c>
      <c r="L444" s="259">
        <v>873</v>
      </c>
      <c r="M444" s="259">
        <v>0.30306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35.799999999999997</v>
      </c>
      <c r="D445" s="260">
        <v>35.93333333333333</v>
      </c>
      <c r="E445" s="260">
        <v>35.36666666666666</v>
      </c>
      <c r="F445" s="260">
        <v>34.93333333333333</v>
      </c>
      <c r="G445" s="260">
        <v>34.36666666666666</v>
      </c>
      <c r="H445" s="260">
        <v>36.36666666666666</v>
      </c>
      <c r="I445" s="260">
        <v>36.933333333333337</v>
      </c>
      <c r="J445" s="260">
        <v>37.36666666666666</v>
      </c>
      <c r="K445" s="259">
        <v>36.5</v>
      </c>
      <c r="L445" s="259">
        <v>35.5</v>
      </c>
      <c r="M445" s="259">
        <v>41.943469999999998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1118.5</v>
      </c>
      <c r="D446" s="260">
        <v>1119.75</v>
      </c>
      <c r="E446" s="260">
        <v>1103.5</v>
      </c>
      <c r="F446" s="260">
        <v>1088.5</v>
      </c>
      <c r="G446" s="260">
        <v>1072.25</v>
      </c>
      <c r="H446" s="260">
        <v>1134.75</v>
      </c>
      <c r="I446" s="260">
        <v>1151</v>
      </c>
      <c r="J446" s="260">
        <v>1166</v>
      </c>
      <c r="K446" s="259">
        <v>1136</v>
      </c>
      <c r="L446" s="259">
        <v>1104.75</v>
      </c>
      <c r="M446" s="259">
        <v>20.345410000000001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756.9</v>
      </c>
      <c r="D447" s="260">
        <v>759.48333333333323</v>
      </c>
      <c r="E447" s="260">
        <v>751.96666666666647</v>
      </c>
      <c r="F447" s="260">
        <v>747.03333333333319</v>
      </c>
      <c r="G447" s="260">
        <v>739.51666666666642</v>
      </c>
      <c r="H447" s="260">
        <v>764.41666666666652</v>
      </c>
      <c r="I447" s="260">
        <v>771.93333333333317</v>
      </c>
      <c r="J447" s="260">
        <v>776.86666666666656</v>
      </c>
      <c r="K447" s="259">
        <v>767</v>
      </c>
      <c r="L447" s="259">
        <v>754.55</v>
      </c>
      <c r="M447" s="259">
        <v>1.4614100000000001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1049.2</v>
      </c>
      <c r="D448" s="260">
        <v>1050.4833333333333</v>
      </c>
      <c r="E448" s="260">
        <v>1036.7666666666667</v>
      </c>
      <c r="F448" s="260">
        <v>1024.3333333333333</v>
      </c>
      <c r="G448" s="260">
        <v>1010.6166666666666</v>
      </c>
      <c r="H448" s="260">
        <v>1062.9166666666667</v>
      </c>
      <c r="I448" s="260">
        <v>1076.6333333333334</v>
      </c>
      <c r="J448" s="260">
        <v>1089.0666666666668</v>
      </c>
      <c r="K448" s="259">
        <v>1064.2</v>
      </c>
      <c r="L448" s="259">
        <v>1038.05</v>
      </c>
      <c r="M448" s="259">
        <v>8.6208600000000004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221.1</v>
      </c>
      <c r="D449" s="260">
        <v>220.71666666666667</v>
      </c>
      <c r="E449" s="260">
        <v>219.58333333333334</v>
      </c>
      <c r="F449" s="260">
        <v>218.06666666666666</v>
      </c>
      <c r="G449" s="260">
        <v>216.93333333333334</v>
      </c>
      <c r="H449" s="260">
        <v>222.23333333333335</v>
      </c>
      <c r="I449" s="260">
        <v>223.36666666666667</v>
      </c>
      <c r="J449" s="260">
        <v>224.88333333333335</v>
      </c>
      <c r="K449" s="259">
        <v>221.85</v>
      </c>
      <c r="L449" s="259">
        <v>219.2</v>
      </c>
      <c r="M449" s="259">
        <v>6.0731299999999999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1306.8</v>
      </c>
      <c r="D450" s="260">
        <v>1314.0833333333333</v>
      </c>
      <c r="E450" s="260">
        <v>1290.1666666666665</v>
      </c>
      <c r="F450" s="260">
        <v>1273.5333333333333</v>
      </c>
      <c r="G450" s="260">
        <v>1249.6166666666666</v>
      </c>
      <c r="H450" s="260">
        <v>1330.7166666666665</v>
      </c>
      <c r="I450" s="260">
        <v>1354.633333333333</v>
      </c>
      <c r="J450" s="260">
        <v>1371.2666666666664</v>
      </c>
      <c r="K450" s="259">
        <v>1338</v>
      </c>
      <c r="L450" s="259">
        <v>1297.45</v>
      </c>
      <c r="M450" s="259">
        <v>3.2305600000000001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3355.35</v>
      </c>
      <c r="D451" s="260">
        <v>3348.2333333333336</v>
      </c>
      <c r="E451" s="260">
        <v>3328.5666666666671</v>
      </c>
      <c r="F451" s="260">
        <v>3301.7833333333333</v>
      </c>
      <c r="G451" s="260">
        <v>3282.1166666666668</v>
      </c>
      <c r="H451" s="260">
        <v>3375.0166666666673</v>
      </c>
      <c r="I451" s="260">
        <v>3394.6833333333334</v>
      </c>
      <c r="J451" s="260">
        <v>3421.4666666666676</v>
      </c>
      <c r="K451" s="259">
        <v>3367.9</v>
      </c>
      <c r="L451" s="259">
        <v>3321.45</v>
      </c>
      <c r="M451" s="259">
        <v>17.48235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769.55</v>
      </c>
      <c r="D452" s="260">
        <v>769.51666666666677</v>
      </c>
      <c r="E452" s="260">
        <v>764.83333333333348</v>
      </c>
      <c r="F452" s="260">
        <v>760.11666666666667</v>
      </c>
      <c r="G452" s="260">
        <v>755.43333333333339</v>
      </c>
      <c r="H452" s="260">
        <v>774.23333333333358</v>
      </c>
      <c r="I452" s="260">
        <v>778.91666666666674</v>
      </c>
      <c r="J452" s="260">
        <v>783.63333333333367</v>
      </c>
      <c r="K452" s="259">
        <v>774.2</v>
      </c>
      <c r="L452" s="259">
        <v>764.8</v>
      </c>
      <c r="M452" s="259">
        <v>10.7171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6946.35</v>
      </c>
      <c r="D453" s="260">
        <v>6967.9666666666672</v>
      </c>
      <c r="E453" s="260">
        <v>6909.9333333333343</v>
      </c>
      <c r="F453" s="260">
        <v>6873.5166666666673</v>
      </c>
      <c r="G453" s="260">
        <v>6815.4833333333345</v>
      </c>
      <c r="H453" s="260">
        <v>7004.3833333333341</v>
      </c>
      <c r="I453" s="260">
        <v>7062.416666666667</v>
      </c>
      <c r="J453" s="260">
        <v>7098.8333333333339</v>
      </c>
      <c r="K453" s="259">
        <v>7026</v>
      </c>
      <c r="L453" s="259">
        <v>6931.55</v>
      </c>
      <c r="M453" s="259">
        <v>1.2693300000000001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2367.3000000000002</v>
      </c>
      <c r="D454" s="260">
        <v>2370</v>
      </c>
      <c r="E454" s="260">
        <v>2347.3000000000002</v>
      </c>
      <c r="F454" s="260">
        <v>2327.3000000000002</v>
      </c>
      <c r="G454" s="260">
        <v>2304.6000000000004</v>
      </c>
      <c r="H454" s="260">
        <v>2390</v>
      </c>
      <c r="I454" s="260">
        <v>2412.6999999999998</v>
      </c>
      <c r="J454" s="260">
        <v>2432.6999999999998</v>
      </c>
      <c r="K454" s="259">
        <v>2392.6999999999998</v>
      </c>
      <c r="L454" s="259">
        <v>2350</v>
      </c>
      <c r="M454" s="259">
        <v>0.19320000000000001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225.5</v>
      </c>
      <c r="D455" s="260">
        <v>225.33333333333334</v>
      </c>
      <c r="E455" s="260">
        <v>222.56666666666669</v>
      </c>
      <c r="F455" s="260">
        <v>219.63333333333335</v>
      </c>
      <c r="G455" s="260">
        <v>216.8666666666667</v>
      </c>
      <c r="H455" s="260">
        <v>228.26666666666668</v>
      </c>
      <c r="I455" s="260">
        <v>231.03333333333333</v>
      </c>
      <c r="J455" s="260">
        <v>233.96666666666667</v>
      </c>
      <c r="K455" s="259">
        <v>228.1</v>
      </c>
      <c r="L455" s="259">
        <v>222.4</v>
      </c>
      <c r="M455" s="259">
        <v>20.96424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431.55</v>
      </c>
      <c r="D456" s="260">
        <v>433.11666666666662</v>
      </c>
      <c r="E456" s="260">
        <v>428.03333333333325</v>
      </c>
      <c r="F456" s="260">
        <v>424.51666666666665</v>
      </c>
      <c r="G456" s="260">
        <v>419.43333333333328</v>
      </c>
      <c r="H456" s="260">
        <v>436.63333333333321</v>
      </c>
      <c r="I456" s="260">
        <v>441.71666666666658</v>
      </c>
      <c r="J456" s="260">
        <v>445.23333333333318</v>
      </c>
      <c r="K456" s="259">
        <v>438.2</v>
      </c>
      <c r="L456" s="259">
        <v>429.6</v>
      </c>
      <c r="M456" s="259">
        <v>82.061689999999999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224.6</v>
      </c>
      <c r="D457" s="260">
        <v>225.61666666666667</v>
      </c>
      <c r="E457" s="260">
        <v>221.23333333333335</v>
      </c>
      <c r="F457" s="260">
        <v>217.86666666666667</v>
      </c>
      <c r="G457" s="260">
        <v>213.48333333333335</v>
      </c>
      <c r="H457" s="260">
        <v>228.98333333333335</v>
      </c>
      <c r="I457" s="260">
        <v>233.36666666666667</v>
      </c>
      <c r="J457" s="260">
        <v>236.73333333333335</v>
      </c>
      <c r="K457" s="259">
        <v>230</v>
      </c>
      <c r="L457" s="259">
        <v>222.25</v>
      </c>
      <c r="M457" s="259">
        <v>106.62953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106.55</v>
      </c>
      <c r="D458" s="260">
        <v>106.85000000000001</v>
      </c>
      <c r="E458" s="260">
        <v>104.90000000000002</v>
      </c>
      <c r="F458" s="260">
        <v>103.25000000000001</v>
      </c>
      <c r="G458" s="260">
        <v>101.30000000000003</v>
      </c>
      <c r="H458" s="260">
        <v>108.50000000000001</v>
      </c>
      <c r="I458" s="260">
        <v>110.45</v>
      </c>
      <c r="J458" s="260">
        <v>112.10000000000001</v>
      </c>
      <c r="K458" s="259">
        <v>108.8</v>
      </c>
      <c r="L458" s="259">
        <v>105.2</v>
      </c>
      <c r="M458" s="259">
        <v>404.04167000000001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97.35</v>
      </c>
      <c r="D459" s="260">
        <v>98.083333333333329</v>
      </c>
      <c r="E459" s="260">
        <v>96.266666666666652</v>
      </c>
      <c r="F459" s="260">
        <v>95.183333333333323</v>
      </c>
      <c r="G459" s="260">
        <v>93.366666666666646</v>
      </c>
      <c r="H459" s="260">
        <v>99.166666666666657</v>
      </c>
      <c r="I459" s="260">
        <v>100.98333333333335</v>
      </c>
      <c r="J459" s="260">
        <v>102.06666666666666</v>
      </c>
      <c r="K459" s="259">
        <v>99.9</v>
      </c>
      <c r="L459" s="259">
        <v>97</v>
      </c>
      <c r="M459" s="259">
        <v>12.70749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2437.1</v>
      </c>
      <c r="D460" s="260">
        <v>2419.15</v>
      </c>
      <c r="E460" s="260">
        <v>2393.9500000000003</v>
      </c>
      <c r="F460" s="260">
        <v>2350.8000000000002</v>
      </c>
      <c r="G460" s="260">
        <v>2325.6000000000004</v>
      </c>
      <c r="H460" s="260">
        <v>2462.3000000000002</v>
      </c>
      <c r="I460" s="260">
        <v>2487.5</v>
      </c>
      <c r="J460" s="260">
        <v>2530.65</v>
      </c>
      <c r="K460" s="259">
        <v>2444.35</v>
      </c>
      <c r="L460" s="259">
        <v>2376</v>
      </c>
      <c r="M460" s="259">
        <v>1.5999399999999999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1066.8499999999999</v>
      </c>
      <c r="D461" s="260">
        <v>1066.95</v>
      </c>
      <c r="E461" s="260">
        <v>1058.9000000000001</v>
      </c>
      <c r="F461" s="260">
        <v>1050.95</v>
      </c>
      <c r="G461" s="260">
        <v>1042.9000000000001</v>
      </c>
      <c r="H461" s="260">
        <v>1074.9000000000001</v>
      </c>
      <c r="I461" s="260">
        <v>1082.9499999999998</v>
      </c>
      <c r="J461" s="260">
        <v>1090.9000000000001</v>
      </c>
      <c r="K461" s="259">
        <v>1075</v>
      </c>
      <c r="L461" s="259">
        <v>1059</v>
      </c>
      <c r="M461" s="259">
        <v>23.359369999999998</v>
      </c>
      <c r="N461" s="1"/>
      <c r="O461" s="1"/>
    </row>
    <row r="462" spans="1:15" ht="12.75" customHeight="1">
      <c r="A462" s="30">
        <v>452</v>
      </c>
      <c r="B462" s="269" t="s">
        <v>883</v>
      </c>
      <c r="C462" s="259">
        <v>644.5</v>
      </c>
      <c r="D462" s="260">
        <v>644.9</v>
      </c>
      <c r="E462" s="260">
        <v>627.59999999999991</v>
      </c>
      <c r="F462" s="260">
        <v>610.69999999999993</v>
      </c>
      <c r="G462" s="260">
        <v>593.39999999999986</v>
      </c>
      <c r="H462" s="260">
        <v>661.8</v>
      </c>
      <c r="I462" s="260">
        <v>679.09999999999991</v>
      </c>
      <c r="J462" s="260">
        <v>696</v>
      </c>
      <c r="K462" s="259">
        <v>662.2</v>
      </c>
      <c r="L462" s="259">
        <v>628</v>
      </c>
      <c r="M462" s="259">
        <v>11.148289999999999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92.2</v>
      </c>
      <c r="D463" s="260">
        <v>92.833333333333329</v>
      </c>
      <c r="E463" s="260">
        <v>90.966666666666654</v>
      </c>
      <c r="F463" s="260">
        <v>89.73333333333332</v>
      </c>
      <c r="G463" s="260">
        <v>87.866666666666646</v>
      </c>
      <c r="H463" s="260">
        <v>94.066666666666663</v>
      </c>
      <c r="I463" s="260">
        <v>95.933333333333337</v>
      </c>
      <c r="J463" s="260">
        <v>97.166666666666671</v>
      </c>
      <c r="K463" s="259">
        <v>94.7</v>
      </c>
      <c r="L463" s="259">
        <v>91.6</v>
      </c>
      <c r="M463" s="259">
        <v>2.7950699999999999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656.8</v>
      </c>
      <c r="D464" s="260">
        <v>660.48333333333323</v>
      </c>
      <c r="E464" s="260">
        <v>648.96666666666647</v>
      </c>
      <c r="F464" s="260">
        <v>641.13333333333321</v>
      </c>
      <c r="G464" s="260">
        <v>629.61666666666645</v>
      </c>
      <c r="H464" s="260">
        <v>668.31666666666649</v>
      </c>
      <c r="I464" s="260">
        <v>679.83333333333314</v>
      </c>
      <c r="J464" s="260">
        <v>687.66666666666652</v>
      </c>
      <c r="K464" s="259">
        <v>672</v>
      </c>
      <c r="L464" s="259">
        <v>652.65</v>
      </c>
      <c r="M464" s="259">
        <v>4.6153700000000004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2199.35</v>
      </c>
      <c r="D465" s="260">
        <v>2218.0666666666666</v>
      </c>
      <c r="E465" s="260">
        <v>2169.333333333333</v>
      </c>
      <c r="F465" s="260">
        <v>2139.3166666666666</v>
      </c>
      <c r="G465" s="260">
        <v>2090.583333333333</v>
      </c>
      <c r="H465" s="260">
        <v>2248.083333333333</v>
      </c>
      <c r="I465" s="260">
        <v>2296.8166666666666</v>
      </c>
      <c r="J465" s="260">
        <v>2326.833333333333</v>
      </c>
      <c r="K465" s="259">
        <v>2266.8000000000002</v>
      </c>
      <c r="L465" s="259">
        <v>2188.0500000000002</v>
      </c>
      <c r="M465" s="259">
        <v>0.2898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630.65</v>
      </c>
      <c r="D466" s="260">
        <v>634.51666666666665</v>
      </c>
      <c r="E466" s="260">
        <v>624.08333333333326</v>
      </c>
      <c r="F466" s="260">
        <v>617.51666666666665</v>
      </c>
      <c r="G466" s="260">
        <v>607.08333333333326</v>
      </c>
      <c r="H466" s="260">
        <v>641.08333333333326</v>
      </c>
      <c r="I466" s="260">
        <v>651.51666666666665</v>
      </c>
      <c r="J466" s="260">
        <v>658.08333333333326</v>
      </c>
      <c r="K466" s="259">
        <v>644.95000000000005</v>
      </c>
      <c r="L466" s="259">
        <v>627.95000000000005</v>
      </c>
      <c r="M466" s="259">
        <v>0.22639000000000001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2921.7</v>
      </c>
      <c r="D467" s="260">
        <v>2922.7999999999997</v>
      </c>
      <c r="E467" s="260">
        <v>2886.8999999999996</v>
      </c>
      <c r="F467" s="260">
        <v>2852.1</v>
      </c>
      <c r="G467" s="260">
        <v>2816.2</v>
      </c>
      <c r="H467" s="260">
        <v>2957.5999999999995</v>
      </c>
      <c r="I467" s="260">
        <v>2993.5</v>
      </c>
      <c r="J467" s="260">
        <v>3028.2999999999993</v>
      </c>
      <c r="K467" s="259">
        <v>2958.7</v>
      </c>
      <c r="L467" s="259">
        <v>2888</v>
      </c>
      <c r="M467" s="259">
        <v>0.36668000000000001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2644.3</v>
      </c>
      <c r="D468" s="260">
        <v>2650.8333333333335</v>
      </c>
      <c r="E468" s="260">
        <v>2623.4666666666672</v>
      </c>
      <c r="F468" s="260">
        <v>2602.6333333333337</v>
      </c>
      <c r="G468" s="260">
        <v>2575.2666666666673</v>
      </c>
      <c r="H468" s="260">
        <v>2671.666666666667</v>
      </c>
      <c r="I468" s="260">
        <v>2699.0333333333328</v>
      </c>
      <c r="J468" s="260">
        <v>2719.8666666666668</v>
      </c>
      <c r="K468" s="259">
        <v>2678.2</v>
      </c>
      <c r="L468" s="259">
        <v>2630</v>
      </c>
      <c r="M468" s="259">
        <v>8.3506400000000003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1619</v>
      </c>
      <c r="D469" s="260">
        <v>1625.3333333333333</v>
      </c>
      <c r="E469" s="260">
        <v>1596.6666666666665</v>
      </c>
      <c r="F469" s="260">
        <v>1574.3333333333333</v>
      </c>
      <c r="G469" s="260">
        <v>1545.6666666666665</v>
      </c>
      <c r="H469" s="260">
        <v>1647.6666666666665</v>
      </c>
      <c r="I469" s="260">
        <v>1676.333333333333</v>
      </c>
      <c r="J469" s="260">
        <v>1698.6666666666665</v>
      </c>
      <c r="K469" s="259">
        <v>1654</v>
      </c>
      <c r="L469" s="259">
        <v>1603</v>
      </c>
      <c r="M469" s="259">
        <v>4.6200799999999997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509.35</v>
      </c>
      <c r="D470" s="260">
        <v>513</v>
      </c>
      <c r="E470" s="260">
        <v>502.35</v>
      </c>
      <c r="F470" s="260">
        <v>495.35</v>
      </c>
      <c r="G470" s="260">
        <v>484.70000000000005</v>
      </c>
      <c r="H470" s="260">
        <v>520</v>
      </c>
      <c r="I470" s="260">
        <v>530.65000000000009</v>
      </c>
      <c r="J470" s="260">
        <v>537.65</v>
      </c>
      <c r="K470" s="259">
        <v>523.65</v>
      </c>
      <c r="L470" s="259">
        <v>506</v>
      </c>
      <c r="M470" s="259">
        <v>2.5467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641.25</v>
      </c>
      <c r="D471" s="260">
        <v>646.01666666666677</v>
      </c>
      <c r="E471" s="260">
        <v>631.13333333333355</v>
      </c>
      <c r="F471" s="260">
        <v>621.01666666666677</v>
      </c>
      <c r="G471" s="260">
        <v>606.13333333333355</v>
      </c>
      <c r="H471" s="260">
        <v>656.13333333333355</v>
      </c>
      <c r="I471" s="260">
        <v>671.01666666666677</v>
      </c>
      <c r="J471" s="260">
        <v>681.13333333333355</v>
      </c>
      <c r="K471" s="259">
        <v>660.9</v>
      </c>
      <c r="L471" s="259">
        <v>635.9</v>
      </c>
      <c r="M471" s="259">
        <v>0.80764000000000002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1394.85</v>
      </c>
      <c r="D472" s="260">
        <v>1402.3166666666666</v>
      </c>
      <c r="E472" s="260">
        <v>1379.6333333333332</v>
      </c>
      <c r="F472" s="260">
        <v>1364.4166666666665</v>
      </c>
      <c r="G472" s="260">
        <v>1341.7333333333331</v>
      </c>
      <c r="H472" s="260">
        <v>1417.5333333333333</v>
      </c>
      <c r="I472" s="260">
        <v>1440.2166666666667</v>
      </c>
      <c r="J472" s="260">
        <v>1455.4333333333334</v>
      </c>
      <c r="K472" s="259">
        <v>1425</v>
      </c>
      <c r="L472" s="259">
        <v>1387.1</v>
      </c>
      <c r="M472" s="259">
        <v>4.6795299999999997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35.1</v>
      </c>
      <c r="D473" s="260">
        <v>35.35</v>
      </c>
      <c r="E473" s="260">
        <v>34.75</v>
      </c>
      <c r="F473" s="260">
        <v>34.4</v>
      </c>
      <c r="G473" s="260">
        <v>33.799999999999997</v>
      </c>
      <c r="H473" s="260">
        <v>35.700000000000003</v>
      </c>
      <c r="I473" s="260">
        <v>36.300000000000011</v>
      </c>
      <c r="J473" s="260">
        <v>36.650000000000006</v>
      </c>
      <c r="K473" s="259">
        <v>35.950000000000003</v>
      </c>
      <c r="L473" s="259">
        <v>35</v>
      </c>
      <c r="M473" s="259">
        <v>77.254980000000003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279.3</v>
      </c>
      <c r="D474" s="260">
        <v>279.68333333333334</v>
      </c>
      <c r="E474" s="260">
        <v>275.76666666666665</v>
      </c>
      <c r="F474" s="260">
        <v>272.23333333333329</v>
      </c>
      <c r="G474" s="260">
        <v>268.31666666666661</v>
      </c>
      <c r="H474" s="260">
        <v>283.2166666666667</v>
      </c>
      <c r="I474" s="260">
        <v>287.13333333333333</v>
      </c>
      <c r="J474" s="260">
        <v>290.66666666666674</v>
      </c>
      <c r="K474" s="259">
        <v>283.60000000000002</v>
      </c>
      <c r="L474" s="259">
        <v>276.14999999999998</v>
      </c>
      <c r="M474" s="259">
        <v>8.6975499999999997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285.60000000000002</v>
      </c>
      <c r="D475" s="260">
        <v>284.78333333333336</v>
      </c>
      <c r="E475" s="260">
        <v>282.16666666666674</v>
      </c>
      <c r="F475" s="260">
        <v>278.73333333333341</v>
      </c>
      <c r="G475" s="260">
        <v>276.11666666666679</v>
      </c>
      <c r="H475" s="260">
        <v>288.2166666666667</v>
      </c>
      <c r="I475" s="260">
        <v>290.83333333333337</v>
      </c>
      <c r="J475" s="260">
        <v>294.26666666666665</v>
      </c>
      <c r="K475" s="259">
        <v>287.39999999999998</v>
      </c>
      <c r="L475" s="259">
        <v>281.35000000000002</v>
      </c>
      <c r="M475" s="259">
        <v>5.14147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2599.6</v>
      </c>
      <c r="D476" s="260">
        <v>2594.2000000000003</v>
      </c>
      <c r="E476" s="260">
        <v>2561.4000000000005</v>
      </c>
      <c r="F476" s="260">
        <v>2523.2000000000003</v>
      </c>
      <c r="G476" s="260">
        <v>2490.4000000000005</v>
      </c>
      <c r="H476" s="260">
        <v>2632.4000000000005</v>
      </c>
      <c r="I476" s="260">
        <v>2665.2000000000007</v>
      </c>
      <c r="J476" s="260">
        <v>2703.4000000000005</v>
      </c>
      <c r="K476" s="259">
        <v>2627</v>
      </c>
      <c r="L476" s="259">
        <v>2556</v>
      </c>
      <c r="M476" s="259">
        <v>8.2514199999999995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646.9</v>
      </c>
      <c r="D477" s="260">
        <v>648.76666666666665</v>
      </c>
      <c r="E477" s="260">
        <v>638.13333333333333</v>
      </c>
      <c r="F477" s="260">
        <v>629.36666666666667</v>
      </c>
      <c r="G477" s="260">
        <v>618.73333333333335</v>
      </c>
      <c r="H477" s="260">
        <v>657.5333333333333</v>
      </c>
      <c r="I477" s="260">
        <v>668.16666666666652</v>
      </c>
      <c r="J477" s="260">
        <v>676.93333333333328</v>
      </c>
      <c r="K477" s="259">
        <v>659.4</v>
      </c>
      <c r="L477" s="259">
        <v>640</v>
      </c>
      <c r="M477" s="259">
        <v>1.4899</v>
      </c>
      <c r="N477" s="1"/>
      <c r="O477" s="1"/>
    </row>
    <row r="478" spans="1:15" ht="12.75" customHeight="1">
      <c r="A478" s="30">
        <v>468</v>
      </c>
      <c r="B478" s="269" t="s">
        <v>884</v>
      </c>
      <c r="C478" s="259">
        <v>544.1</v>
      </c>
      <c r="D478" s="260">
        <v>541.11666666666667</v>
      </c>
      <c r="E478" s="260">
        <v>533.33333333333337</v>
      </c>
      <c r="F478" s="260">
        <v>522.56666666666672</v>
      </c>
      <c r="G478" s="260">
        <v>514.78333333333342</v>
      </c>
      <c r="H478" s="260">
        <v>551.88333333333333</v>
      </c>
      <c r="I478" s="260">
        <v>559.66666666666663</v>
      </c>
      <c r="J478" s="260">
        <v>570.43333333333328</v>
      </c>
      <c r="K478" s="259">
        <v>548.9</v>
      </c>
      <c r="L478" s="259">
        <v>530.35</v>
      </c>
      <c r="M478" s="259">
        <v>6.1015899999999998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767.5</v>
      </c>
      <c r="D479" s="260">
        <v>767.01666666666677</v>
      </c>
      <c r="E479" s="260">
        <v>762.73333333333358</v>
      </c>
      <c r="F479" s="260">
        <v>757.96666666666681</v>
      </c>
      <c r="G479" s="260">
        <v>753.68333333333362</v>
      </c>
      <c r="H479" s="260">
        <v>771.78333333333353</v>
      </c>
      <c r="I479" s="260">
        <v>776.06666666666661</v>
      </c>
      <c r="J479" s="260">
        <v>780.83333333333348</v>
      </c>
      <c r="K479" s="259">
        <v>771.3</v>
      </c>
      <c r="L479" s="259">
        <v>762.25</v>
      </c>
      <c r="M479" s="259">
        <v>14.07784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684.85</v>
      </c>
      <c r="D480" s="260">
        <v>685.26666666666677</v>
      </c>
      <c r="E480" s="260">
        <v>681.58333333333348</v>
      </c>
      <c r="F480" s="260">
        <v>678.31666666666672</v>
      </c>
      <c r="G480" s="260">
        <v>674.63333333333344</v>
      </c>
      <c r="H480" s="260">
        <v>688.53333333333353</v>
      </c>
      <c r="I480" s="260">
        <v>692.2166666666667</v>
      </c>
      <c r="J480" s="260">
        <v>695.48333333333358</v>
      </c>
      <c r="K480" s="259">
        <v>688.95</v>
      </c>
      <c r="L480" s="259">
        <v>682</v>
      </c>
      <c r="M480" s="259">
        <v>0.53874999999999995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6912</v>
      </c>
      <c r="D481" s="260">
        <v>6938.5999999999995</v>
      </c>
      <c r="E481" s="260">
        <v>6842.1999999999989</v>
      </c>
      <c r="F481" s="260">
        <v>6772.4</v>
      </c>
      <c r="G481" s="260">
        <v>6675.9999999999991</v>
      </c>
      <c r="H481" s="260">
        <v>7008.3999999999987</v>
      </c>
      <c r="I481" s="260">
        <v>7104.7999999999984</v>
      </c>
      <c r="J481" s="260">
        <v>7174.5999999999985</v>
      </c>
      <c r="K481" s="259">
        <v>7035</v>
      </c>
      <c r="L481" s="259">
        <v>6868.8</v>
      </c>
      <c r="M481" s="259">
        <v>3.0735199999999998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66.05</v>
      </c>
      <c r="D482" s="260">
        <v>65.5</v>
      </c>
      <c r="E482" s="260">
        <v>63.7</v>
      </c>
      <c r="F482" s="260">
        <v>61.35</v>
      </c>
      <c r="G482" s="260">
        <v>59.550000000000004</v>
      </c>
      <c r="H482" s="260">
        <v>67.849999999999994</v>
      </c>
      <c r="I482" s="260">
        <v>69.650000000000006</v>
      </c>
      <c r="J482" s="260">
        <v>72</v>
      </c>
      <c r="K482" s="259">
        <v>67.3</v>
      </c>
      <c r="L482" s="259">
        <v>63.15</v>
      </c>
      <c r="M482" s="259">
        <v>311.93344999999999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1680.4</v>
      </c>
      <c r="D483" s="260">
        <v>1684.1166666666668</v>
      </c>
      <c r="E483" s="260">
        <v>1667.2833333333335</v>
      </c>
      <c r="F483" s="260">
        <v>1654.1666666666667</v>
      </c>
      <c r="G483" s="260">
        <v>1637.3333333333335</v>
      </c>
      <c r="H483" s="260">
        <v>1697.2333333333336</v>
      </c>
      <c r="I483" s="260">
        <v>1714.0666666666666</v>
      </c>
      <c r="J483" s="260">
        <v>1727.1833333333336</v>
      </c>
      <c r="K483" s="259">
        <v>1700.95</v>
      </c>
      <c r="L483" s="259">
        <v>1671</v>
      </c>
      <c r="M483" s="259">
        <v>1.17994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888.7</v>
      </c>
      <c r="D484" s="275">
        <v>894.19999999999993</v>
      </c>
      <c r="E484" s="275">
        <v>874.59999999999991</v>
      </c>
      <c r="F484" s="275">
        <v>860.5</v>
      </c>
      <c r="G484" s="275">
        <v>840.9</v>
      </c>
      <c r="H484" s="275">
        <v>908.29999999999984</v>
      </c>
      <c r="I484" s="275">
        <v>927.9</v>
      </c>
      <c r="J484" s="274">
        <v>941.99999999999977</v>
      </c>
      <c r="K484" s="274">
        <v>913.8</v>
      </c>
      <c r="L484" s="274">
        <v>880.1</v>
      </c>
      <c r="M484" s="230">
        <v>17.92803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259.35000000000002</v>
      </c>
      <c r="D485" s="275">
        <v>259.45</v>
      </c>
      <c r="E485" s="275">
        <v>256.89999999999998</v>
      </c>
      <c r="F485" s="275">
        <v>254.45</v>
      </c>
      <c r="G485" s="275">
        <v>251.89999999999998</v>
      </c>
      <c r="H485" s="275">
        <v>261.89999999999998</v>
      </c>
      <c r="I485" s="275">
        <v>264.45000000000005</v>
      </c>
      <c r="J485" s="274">
        <v>266.89999999999998</v>
      </c>
      <c r="K485" s="274">
        <v>262</v>
      </c>
      <c r="L485" s="274">
        <v>257</v>
      </c>
      <c r="M485" s="230">
        <v>1.77901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2795.75</v>
      </c>
      <c r="D486" s="260">
        <v>2808.3166666666671</v>
      </c>
      <c r="E486" s="260">
        <v>2772.3833333333341</v>
      </c>
      <c r="F486" s="260">
        <v>2749.0166666666669</v>
      </c>
      <c r="G486" s="260">
        <v>2713.0833333333339</v>
      </c>
      <c r="H486" s="260">
        <v>2831.6833333333343</v>
      </c>
      <c r="I486" s="260">
        <v>2867.6166666666677</v>
      </c>
      <c r="J486" s="260">
        <v>2890.9833333333345</v>
      </c>
      <c r="K486" s="259">
        <v>2844.25</v>
      </c>
      <c r="L486" s="259">
        <v>2784.95</v>
      </c>
      <c r="M486" s="259">
        <v>0.24815000000000001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708</v>
      </c>
      <c r="D487" s="275">
        <v>707.38333333333333</v>
      </c>
      <c r="E487" s="275">
        <v>700.7166666666667</v>
      </c>
      <c r="F487" s="275">
        <v>693.43333333333339</v>
      </c>
      <c r="G487" s="275">
        <v>686.76666666666677</v>
      </c>
      <c r="H487" s="275">
        <v>714.66666666666663</v>
      </c>
      <c r="I487" s="275">
        <v>721.33333333333337</v>
      </c>
      <c r="J487" s="274">
        <v>728.61666666666656</v>
      </c>
      <c r="K487" s="274">
        <v>714.05</v>
      </c>
      <c r="L487" s="274">
        <v>700.1</v>
      </c>
      <c r="M487" s="230">
        <v>1.2949999999999999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327.2</v>
      </c>
      <c r="D488" s="260">
        <v>328.05</v>
      </c>
      <c r="E488" s="260">
        <v>325.25</v>
      </c>
      <c r="F488" s="260">
        <v>323.3</v>
      </c>
      <c r="G488" s="260">
        <v>320.5</v>
      </c>
      <c r="H488" s="260">
        <v>330</v>
      </c>
      <c r="I488" s="260">
        <v>332.80000000000007</v>
      </c>
      <c r="J488" s="260">
        <v>334.75</v>
      </c>
      <c r="K488" s="259">
        <v>330.85</v>
      </c>
      <c r="L488" s="259">
        <v>326.10000000000002</v>
      </c>
      <c r="M488" s="259">
        <v>0.54983000000000004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337.65</v>
      </c>
      <c r="D489" s="275">
        <v>340.2833333333333</v>
      </c>
      <c r="E489" s="260">
        <v>332.56666666666661</v>
      </c>
      <c r="F489" s="260">
        <v>327.48333333333329</v>
      </c>
      <c r="G489" s="260">
        <v>319.76666666666659</v>
      </c>
      <c r="H489" s="260">
        <v>345.36666666666662</v>
      </c>
      <c r="I489" s="260">
        <v>353.08333333333331</v>
      </c>
      <c r="J489" s="260">
        <v>358.16666666666663</v>
      </c>
      <c r="K489" s="259">
        <v>348</v>
      </c>
      <c r="L489" s="259">
        <v>335.2</v>
      </c>
      <c r="M489" s="259">
        <v>2.0817700000000001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291.14999999999998</v>
      </c>
      <c r="D490" s="260">
        <v>292.18333333333334</v>
      </c>
      <c r="E490" s="260">
        <v>289.9666666666667</v>
      </c>
      <c r="F490" s="260">
        <v>288.78333333333336</v>
      </c>
      <c r="G490" s="260">
        <v>286.56666666666672</v>
      </c>
      <c r="H490" s="260">
        <v>293.36666666666667</v>
      </c>
      <c r="I490" s="260">
        <v>295.58333333333326</v>
      </c>
      <c r="J490" s="260">
        <v>296.76666666666665</v>
      </c>
      <c r="K490" s="259">
        <v>294.39999999999998</v>
      </c>
      <c r="L490" s="259">
        <v>291</v>
      </c>
      <c r="M490" s="259">
        <v>0.96379000000000004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1131.5999999999999</v>
      </c>
      <c r="D491" s="275">
        <v>1127.5333333333333</v>
      </c>
      <c r="E491" s="260">
        <v>1107.0666666666666</v>
      </c>
      <c r="F491" s="260">
        <v>1082.5333333333333</v>
      </c>
      <c r="G491" s="260">
        <v>1062.0666666666666</v>
      </c>
      <c r="H491" s="260">
        <v>1152.0666666666666</v>
      </c>
      <c r="I491" s="260">
        <v>1172.5333333333333</v>
      </c>
      <c r="J491" s="260">
        <v>1197.0666666666666</v>
      </c>
      <c r="K491" s="259">
        <v>1148</v>
      </c>
      <c r="L491" s="259">
        <v>1103</v>
      </c>
      <c r="M491" s="259">
        <v>24.585920000000002</v>
      </c>
      <c r="N491" s="1"/>
      <c r="O491" s="1"/>
    </row>
    <row r="492" spans="1:15" ht="12.75" customHeight="1">
      <c r="A492" s="30">
        <v>482</v>
      </c>
      <c r="B492" s="230" t="s">
        <v>885</v>
      </c>
      <c r="C492" s="259">
        <v>1352.3</v>
      </c>
      <c r="D492" s="260">
        <v>1346.1499999999999</v>
      </c>
      <c r="E492" s="260">
        <v>1332.3999999999996</v>
      </c>
      <c r="F492" s="260">
        <v>1312.4999999999998</v>
      </c>
      <c r="G492" s="260">
        <v>1298.7499999999995</v>
      </c>
      <c r="H492" s="260">
        <v>1366.0499999999997</v>
      </c>
      <c r="I492" s="260">
        <v>1379.8000000000002</v>
      </c>
      <c r="J492" s="260">
        <v>1399.6999999999998</v>
      </c>
      <c r="K492" s="259">
        <v>1359.9</v>
      </c>
      <c r="L492" s="259">
        <v>1326.25</v>
      </c>
      <c r="M492" s="259">
        <v>0.52622000000000002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311.95</v>
      </c>
      <c r="D493" s="275">
        <v>314.06666666666666</v>
      </c>
      <c r="E493" s="260">
        <v>307.48333333333335</v>
      </c>
      <c r="F493" s="260">
        <v>303.01666666666671</v>
      </c>
      <c r="G493" s="260">
        <v>296.43333333333339</v>
      </c>
      <c r="H493" s="260">
        <v>318.5333333333333</v>
      </c>
      <c r="I493" s="260">
        <v>325.11666666666667</v>
      </c>
      <c r="J493" s="260">
        <v>329.58333333333326</v>
      </c>
      <c r="K493" s="259">
        <v>320.64999999999998</v>
      </c>
      <c r="L493" s="259">
        <v>309.60000000000002</v>
      </c>
      <c r="M493" s="259">
        <v>97.487480000000005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451.6</v>
      </c>
      <c r="D494" s="260">
        <v>453.18333333333334</v>
      </c>
      <c r="E494" s="260">
        <v>446.91666666666669</v>
      </c>
      <c r="F494" s="260">
        <v>442.23333333333335</v>
      </c>
      <c r="G494" s="260">
        <v>435.9666666666667</v>
      </c>
      <c r="H494" s="260">
        <v>457.86666666666667</v>
      </c>
      <c r="I494" s="260">
        <v>464.13333333333333</v>
      </c>
      <c r="J494" s="260">
        <v>468.81666666666666</v>
      </c>
      <c r="K494" s="259">
        <v>459.45</v>
      </c>
      <c r="L494" s="259">
        <v>448.5</v>
      </c>
      <c r="M494" s="259">
        <v>0.65397000000000005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2109.8000000000002</v>
      </c>
      <c r="D495" s="275">
        <v>2105.0166666666669</v>
      </c>
      <c r="E495" s="260">
        <v>2095.0833333333339</v>
      </c>
      <c r="F495" s="260">
        <v>2080.3666666666672</v>
      </c>
      <c r="G495" s="260">
        <v>2070.4333333333343</v>
      </c>
      <c r="H495" s="260">
        <v>2119.7333333333336</v>
      </c>
      <c r="I495" s="260">
        <v>2129.666666666667</v>
      </c>
      <c r="J495" s="260">
        <v>2144.3833333333332</v>
      </c>
      <c r="K495" s="259">
        <v>2114.9499999999998</v>
      </c>
      <c r="L495" s="259">
        <v>2090.3000000000002</v>
      </c>
      <c r="M495" s="259">
        <v>1.19319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8.4</v>
      </c>
      <c r="D496" s="275">
        <v>8.4166666666666679</v>
      </c>
      <c r="E496" s="260">
        <v>8.283333333333335</v>
      </c>
      <c r="F496" s="260">
        <v>8.1666666666666679</v>
      </c>
      <c r="G496" s="260">
        <v>8.033333333333335</v>
      </c>
      <c r="H496" s="260">
        <v>8.533333333333335</v>
      </c>
      <c r="I496" s="260">
        <v>8.6666666666666679</v>
      </c>
      <c r="J496" s="260">
        <v>8.783333333333335</v>
      </c>
      <c r="K496" s="259">
        <v>8.5500000000000007</v>
      </c>
      <c r="L496" s="259">
        <v>8.3000000000000007</v>
      </c>
      <c r="M496" s="259">
        <v>649.96046000000001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817.2</v>
      </c>
      <c r="D497" s="275">
        <v>817.11666666666679</v>
      </c>
      <c r="E497" s="260">
        <v>811.78333333333353</v>
      </c>
      <c r="F497" s="260">
        <v>806.36666666666679</v>
      </c>
      <c r="G497" s="260">
        <v>801.03333333333353</v>
      </c>
      <c r="H497" s="260">
        <v>822.53333333333353</v>
      </c>
      <c r="I497" s="260">
        <v>827.86666666666679</v>
      </c>
      <c r="J497" s="260">
        <v>833.28333333333353</v>
      </c>
      <c r="K497" s="259">
        <v>822.45</v>
      </c>
      <c r="L497" s="259">
        <v>811.7</v>
      </c>
      <c r="M497" s="259">
        <v>8.1561800000000009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229.75</v>
      </c>
      <c r="D498" s="275">
        <v>231.15</v>
      </c>
      <c r="E498" s="260">
        <v>225.60000000000002</v>
      </c>
      <c r="F498" s="260">
        <v>221.45000000000002</v>
      </c>
      <c r="G498" s="260">
        <v>215.90000000000003</v>
      </c>
      <c r="H498" s="260">
        <v>235.3</v>
      </c>
      <c r="I498" s="260">
        <v>240.85000000000002</v>
      </c>
      <c r="J498" s="260">
        <v>245</v>
      </c>
      <c r="K498" s="259">
        <v>236.7</v>
      </c>
      <c r="L498" s="259">
        <v>227</v>
      </c>
      <c r="M498" s="259">
        <v>10.871259999999999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79.05</v>
      </c>
      <c r="D499" s="275">
        <v>79.11666666666666</v>
      </c>
      <c r="E499" s="260">
        <v>78.133333333333326</v>
      </c>
      <c r="F499" s="260">
        <v>77.216666666666669</v>
      </c>
      <c r="G499" s="260">
        <v>76.233333333333334</v>
      </c>
      <c r="H499" s="260">
        <v>80.033333333333317</v>
      </c>
      <c r="I499" s="260">
        <v>81.016666666666637</v>
      </c>
      <c r="J499" s="260">
        <v>81.933333333333309</v>
      </c>
      <c r="K499" s="259">
        <v>80.099999999999994</v>
      </c>
      <c r="L499" s="259">
        <v>78.2</v>
      </c>
      <c r="M499" s="259">
        <v>10.4292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773.25</v>
      </c>
      <c r="D500" s="275">
        <v>772.65</v>
      </c>
      <c r="E500" s="260">
        <v>762.59999999999991</v>
      </c>
      <c r="F500" s="260">
        <v>751.94999999999993</v>
      </c>
      <c r="G500" s="260">
        <v>741.89999999999986</v>
      </c>
      <c r="H500" s="260">
        <v>783.3</v>
      </c>
      <c r="I500" s="260">
        <v>793.34999999999991</v>
      </c>
      <c r="J500" s="260">
        <v>804</v>
      </c>
      <c r="K500" s="259">
        <v>782.7</v>
      </c>
      <c r="L500" s="259">
        <v>762</v>
      </c>
      <c r="M500" s="259">
        <v>0.32755000000000001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1522.35</v>
      </c>
      <c r="D501" s="275">
        <v>1522.95</v>
      </c>
      <c r="E501" s="260">
        <v>1512.5</v>
      </c>
      <c r="F501" s="260">
        <v>1502.6499999999999</v>
      </c>
      <c r="G501" s="260">
        <v>1492.1999999999998</v>
      </c>
      <c r="H501" s="260">
        <v>1532.8000000000002</v>
      </c>
      <c r="I501" s="260">
        <v>1543.2500000000005</v>
      </c>
      <c r="J501" s="260">
        <v>1553.1000000000004</v>
      </c>
      <c r="K501" s="259">
        <v>1533.4</v>
      </c>
      <c r="L501" s="259">
        <v>1513.1</v>
      </c>
      <c r="M501" s="259">
        <v>0.42643999999999999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398.25</v>
      </c>
      <c r="D502" s="275">
        <v>398.7166666666667</v>
      </c>
      <c r="E502" s="260">
        <v>395.73333333333341</v>
      </c>
      <c r="F502" s="260">
        <v>393.2166666666667</v>
      </c>
      <c r="G502" s="260">
        <v>390.23333333333341</v>
      </c>
      <c r="H502" s="260">
        <v>401.23333333333341</v>
      </c>
      <c r="I502" s="260">
        <v>404.21666666666675</v>
      </c>
      <c r="J502" s="260">
        <v>406.73333333333341</v>
      </c>
      <c r="K502" s="259">
        <v>401.7</v>
      </c>
      <c r="L502" s="259">
        <v>396.2</v>
      </c>
      <c r="M502" s="259">
        <v>55.19764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237.35</v>
      </c>
      <c r="D503" s="275">
        <v>238.44999999999996</v>
      </c>
      <c r="E503" s="260">
        <v>234.19999999999993</v>
      </c>
      <c r="F503" s="260">
        <v>231.04999999999998</v>
      </c>
      <c r="G503" s="260">
        <v>226.79999999999995</v>
      </c>
      <c r="H503" s="260">
        <v>241.59999999999991</v>
      </c>
      <c r="I503" s="260">
        <v>245.84999999999997</v>
      </c>
      <c r="J503" s="260">
        <v>248.99999999999989</v>
      </c>
      <c r="K503" s="259">
        <v>242.7</v>
      </c>
      <c r="L503" s="259">
        <v>235.3</v>
      </c>
      <c r="M503" s="259">
        <v>7.4356299999999997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17.05</v>
      </c>
      <c r="D504" s="275">
        <v>17.100000000000001</v>
      </c>
      <c r="E504" s="260">
        <v>16.850000000000001</v>
      </c>
      <c r="F504" s="260">
        <v>16.649999999999999</v>
      </c>
      <c r="G504" s="260">
        <v>16.399999999999999</v>
      </c>
      <c r="H504" s="260">
        <v>17.300000000000004</v>
      </c>
      <c r="I504" s="260">
        <v>17.550000000000004</v>
      </c>
      <c r="J504" s="260">
        <v>17.750000000000007</v>
      </c>
      <c r="K504" s="259">
        <v>17.350000000000001</v>
      </c>
      <c r="L504" s="259">
        <v>16.899999999999999</v>
      </c>
      <c r="M504" s="259">
        <v>1065.22657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9515.2000000000007</v>
      </c>
      <c r="D505" s="275">
        <v>9479.1166666666668</v>
      </c>
      <c r="E505" s="260">
        <v>9343.3333333333339</v>
      </c>
      <c r="F505" s="260">
        <v>9171.4666666666672</v>
      </c>
      <c r="G505" s="260">
        <v>9035.6833333333343</v>
      </c>
      <c r="H505" s="260">
        <v>9650.9833333333336</v>
      </c>
      <c r="I505" s="260">
        <v>9786.7666666666664</v>
      </c>
      <c r="J505" s="260">
        <v>9958.6333333333332</v>
      </c>
      <c r="K505" s="259">
        <v>9614.9</v>
      </c>
      <c r="L505" s="259">
        <v>9307.25</v>
      </c>
      <c r="M505" s="259">
        <v>5.3859999999999998E-2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254.75</v>
      </c>
      <c r="D506" s="260">
        <v>256.66666666666669</v>
      </c>
      <c r="E506" s="260">
        <v>252.08333333333337</v>
      </c>
      <c r="F506" s="260">
        <v>249.41666666666669</v>
      </c>
      <c r="G506" s="260">
        <v>244.83333333333337</v>
      </c>
      <c r="H506" s="260">
        <v>259.33333333333337</v>
      </c>
      <c r="I506" s="260">
        <v>263.91666666666674</v>
      </c>
      <c r="J506" s="259">
        <v>266.58333333333337</v>
      </c>
      <c r="K506" s="259">
        <v>261.25</v>
      </c>
      <c r="L506" s="259">
        <v>254</v>
      </c>
      <c r="M506" s="230">
        <v>65.336380000000005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217.9</v>
      </c>
      <c r="D507" s="260">
        <v>218.25</v>
      </c>
      <c r="E507" s="260">
        <v>216.65</v>
      </c>
      <c r="F507" s="260">
        <v>215.4</v>
      </c>
      <c r="G507" s="260">
        <v>213.8</v>
      </c>
      <c r="H507" s="260">
        <v>219.5</v>
      </c>
      <c r="I507" s="260">
        <v>221.10000000000002</v>
      </c>
      <c r="J507" s="259">
        <v>222.35</v>
      </c>
      <c r="K507" s="259">
        <v>219.85</v>
      </c>
      <c r="L507" s="259">
        <v>217</v>
      </c>
      <c r="M507" s="230">
        <v>3.36849</v>
      </c>
      <c r="N507" s="1"/>
      <c r="O507" s="1"/>
    </row>
    <row r="508" spans="1:15" ht="12.75" customHeight="1">
      <c r="A508" s="30">
        <v>498</v>
      </c>
      <c r="B508" s="230" t="s">
        <v>815</v>
      </c>
      <c r="C508" s="230">
        <v>68.7</v>
      </c>
      <c r="D508" s="275">
        <v>68.966666666666654</v>
      </c>
      <c r="E508" s="260">
        <v>67.433333333333309</v>
      </c>
      <c r="F508" s="260">
        <v>66.166666666666657</v>
      </c>
      <c r="G508" s="260">
        <v>64.633333333333312</v>
      </c>
      <c r="H508" s="260">
        <v>70.233333333333306</v>
      </c>
      <c r="I508" s="260">
        <v>71.766666666666637</v>
      </c>
      <c r="J508" s="260">
        <v>73.033333333333303</v>
      </c>
      <c r="K508" s="259">
        <v>70.5</v>
      </c>
      <c r="L508" s="259">
        <v>67.7</v>
      </c>
      <c r="M508" s="259">
        <v>754.25522999999998</v>
      </c>
      <c r="N508" s="1"/>
      <c r="O508" s="1"/>
    </row>
    <row r="509" spans="1:15" ht="12.75" customHeight="1">
      <c r="A509" s="30">
        <v>499</v>
      </c>
      <c r="B509" s="230" t="s">
        <v>806</v>
      </c>
      <c r="C509" s="230">
        <v>415.05</v>
      </c>
      <c r="D509" s="275">
        <v>415.83333333333331</v>
      </c>
      <c r="E509" s="260">
        <v>412.21666666666664</v>
      </c>
      <c r="F509" s="260">
        <v>409.38333333333333</v>
      </c>
      <c r="G509" s="260">
        <v>405.76666666666665</v>
      </c>
      <c r="H509" s="260">
        <v>418.66666666666663</v>
      </c>
      <c r="I509" s="260">
        <v>422.2833333333333</v>
      </c>
      <c r="J509" s="260">
        <v>425.11666666666662</v>
      </c>
      <c r="K509" s="259">
        <v>419.45</v>
      </c>
      <c r="L509" s="259">
        <v>413</v>
      </c>
      <c r="M509" s="259">
        <v>5.8696799999999998</v>
      </c>
      <c r="N509" s="1"/>
      <c r="O509" s="1"/>
    </row>
    <row r="510" spans="1:15" ht="12.75" customHeight="1">
      <c r="A510" s="323">
        <v>500</v>
      </c>
      <c r="B510" s="230" t="s">
        <v>514</v>
      </c>
      <c r="C510" s="275">
        <v>1600.05</v>
      </c>
      <c r="D510" s="260">
        <v>1599.3166666666666</v>
      </c>
      <c r="E510" s="260">
        <v>1584.7333333333331</v>
      </c>
      <c r="F510" s="260">
        <v>1569.4166666666665</v>
      </c>
      <c r="G510" s="260">
        <v>1554.833333333333</v>
      </c>
      <c r="H510" s="260">
        <v>1614.6333333333332</v>
      </c>
      <c r="I510" s="260">
        <v>1629.2166666666667</v>
      </c>
      <c r="J510" s="259">
        <v>1644.5333333333333</v>
      </c>
      <c r="K510" s="259">
        <v>1613.9</v>
      </c>
      <c r="L510" s="259">
        <v>1584</v>
      </c>
      <c r="M510" s="230">
        <v>0.81667999999999996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1438.35</v>
      </c>
      <c r="D511" s="275">
        <v>1445.7833333333335</v>
      </c>
      <c r="E511" s="260">
        <v>1423.0666666666671</v>
      </c>
      <c r="F511" s="260">
        <v>1407.7833333333335</v>
      </c>
      <c r="G511" s="260">
        <v>1385.0666666666671</v>
      </c>
      <c r="H511" s="260">
        <v>1461.0666666666671</v>
      </c>
      <c r="I511" s="260">
        <v>1483.7833333333338</v>
      </c>
      <c r="J511" s="260">
        <v>1499.0666666666671</v>
      </c>
      <c r="K511" s="259">
        <v>1468.5</v>
      </c>
      <c r="L511" s="259">
        <v>1430.5</v>
      </c>
      <c r="M511" s="259">
        <v>0.67145999999999995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06"/>
      <c r="B5" s="407"/>
      <c r="C5" s="406"/>
      <c r="D5" s="407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08" t="s">
        <v>517</v>
      </c>
      <c r="C7" s="407"/>
      <c r="D7" s="7">
        <f>Main!B10</f>
        <v>44882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44881</v>
      </c>
      <c r="B10" s="29">
        <v>539277</v>
      </c>
      <c r="C10" s="28" t="s">
        <v>973</v>
      </c>
      <c r="D10" s="28" t="s">
        <v>974</v>
      </c>
      <c r="E10" s="28" t="s">
        <v>527</v>
      </c>
      <c r="F10" s="85">
        <v>140000</v>
      </c>
      <c r="G10" s="29">
        <v>272.55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44881</v>
      </c>
      <c r="B11" s="29">
        <v>539277</v>
      </c>
      <c r="C11" s="28" t="s">
        <v>973</v>
      </c>
      <c r="D11" s="28" t="s">
        <v>975</v>
      </c>
      <c r="E11" s="28" t="s">
        <v>527</v>
      </c>
      <c r="F11" s="85">
        <v>65000</v>
      </c>
      <c r="G11" s="29">
        <v>272.55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44881</v>
      </c>
      <c r="B12" s="29">
        <v>524640</v>
      </c>
      <c r="C12" s="28" t="s">
        <v>1019</v>
      </c>
      <c r="D12" s="28" t="s">
        <v>1020</v>
      </c>
      <c r="E12" s="28" t="s">
        <v>527</v>
      </c>
      <c r="F12" s="85">
        <v>300000</v>
      </c>
      <c r="G12" s="29">
        <v>72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44881</v>
      </c>
      <c r="B13" s="29">
        <v>524640</v>
      </c>
      <c r="C13" s="28" t="s">
        <v>1019</v>
      </c>
      <c r="D13" s="28" t="s">
        <v>1021</v>
      </c>
      <c r="E13" s="28" t="s">
        <v>526</v>
      </c>
      <c r="F13" s="85">
        <v>200000</v>
      </c>
      <c r="G13" s="29">
        <v>72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44881</v>
      </c>
      <c r="B14" s="29">
        <v>526853</v>
      </c>
      <c r="C14" s="28" t="s">
        <v>990</v>
      </c>
      <c r="D14" s="28" t="s">
        <v>991</v>
      </c>
      <c r="E14" s="28" t="s">
        <v>527</v>
      </c>
      <c r="F14" s="85">
        <v>150000</v>
      </c>
      <c r="G14" s="29">
        <v>35.46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44881</v>
      </c>
      <c r="B15" s="29">
        <v>526853</v>
      </c>
      <c r="C15" s="28" t="s">
        <v>990</v>
      </c>
      <c r="D15" s="28" t="s">
        <v>992</v>
      </c>
      <c r="E15" s="28" t="s">
        <v>527</v>
      </c>
      <c r="F15" s="85">
        <v>120936</v>
      </c>
      <c r="G15" s="29">
        <v>36.53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44881</v>
      </c>
      <c r="B16" s="29">
        <v>526853</v>
      </c>
      <c r="C16" s="28" t="s">
        <v>990</v>
      </c>
      <c r="D16" s="28" t="s">
        <v>992</v>
      </c>
      <c r="E16" s="28" t="s">
        <v>526</v>
      </c>
      <c r="F16" s="85">
        <v>100000</v>
      </c>
      <c r="G16" s="29">
        <v>35.049999999999997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44881</v>
      </c>
      <c r="B17" s="29">
        <v>526853</v>
      </c>
      <c r="C17" s="28" t="s">
        <v>990</v>
      </c>
      <c r="D17" s="28" t="s">
        <v>950</v>
      </c>
      <c r="E17" s="28" t="s">
        <v>526</v>
      </c>
      <c r="F17" s="85">
        <v>122440</v>
      </c>
      <c r="G17" s="29">
        <v>35.1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44881</v>
      </c>
      <c r="B18" s="29">
        <v>526853</v>
      </c>
      <c r="C18" s="28" t="s">
        <v>990</v>
      </c>
      <c r="D18" s="28" t="s">
        <v>950</v>
      </c>
      <c r="E18" s="28" t="s">
        <v>527</v>
      </c>
      <c r="F18" s="85">
        <v>122440</v>
      </c>
      <c r="G18" s="29">
        <v>35.450000000000003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44881</v>
      </c>
      <c r="B19" s="29">
        <v>539546</v>
      </c>
      <c r="C19" s="28" t="s">
        <v>928</v>
      </c>
      <c r="D19" s="28" t="s">
        <v>929</v>
      </c>
      <c r="E19" s="28" t="s">
        <v>527</v>
      </c>
      <c r="F19" s="85">
        <v>50000</v>
      </c>
      <c r="G19" s="29">
        <v>60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44881</v>
      </c>
      <c r="B20" s="29">
        <v>513353</v>
      </c>
      <c r="C20" s="28" t="s">
        <v>1022</v>
      </c>
      <c r="D20" s="28" t="s">
        <v>1023</v>
      </c>
      <c r="E20" s="28" t="s">
        <v>527</v>
      </c>
      <c r="F20" s="85">
        <v>55000</v>
      </c>
      <c r="G20" s="29">
        <v>324.54000000000002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44881</v>
      </c>
      <c r="B21" s="29">
        <v>542727</v>
      </c>
      <c r="C21" s="28" t="s">
        <v>1024</v>
      </c>
      <c r="D21" s="28" t="s">
        <v>1025</v>
      </c>
      <c r="E21" s="28" t="s">
        <v>526</v>
      </c>
      <c r="F21" s="85">
        <v>20000</v>
      </c>
      <c r="G21" s="29">
        <v>57.37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44881</v>
      </c>
      <c r="B22" s="29">
        <v>542727</v>
      </c>
      <c r="C22" s="28" t="s">
        <v>1024</v>
      </c>
      <c r="D22" s="28" t="s">
        <v>1026</v>
      </c>
      <c r="E22" s="28" t="s">
        <v>527</v>
      </c>
      <c r="F22" s="85">
        <v>18000</v>
      </c>
      <c r="G22" s="29">
        <v>57.18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44881</v>
      </c>
      <c r="B23" s="29">
        <v>542727</v>
      </c>
      <c r="C23" s="28" t="s">
        <v>1024</v>
      </c>
      <c r="D23" s="28" t="s">
        <v>1026</v>
      </c>
      <c r="E23" s="28" t="s">
        <v>526</v>
      </c>
      <c r="F23" s="85">
        <v>14000</v>
      </c>
      <c r="G23" s="29">
        <v>58.39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44881</v>
      </c>
      <c r="B24" s="29">
        <v>539405</v>
      </c>
      <c r="C24" s="28" t="s">
        <v>994</v>
      </c>
      <c r="D24" s="28" t="s">
        <v>995</v>
      </c>
      <c r="E24" s="28" t="s">
        <v>527</v>
      </c>
      <c r="F24" s="85">
        <v>41904</v>
      </c>
      <c r="G24" s="29">
        <v>17.829999999999998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44881</v>
      </c>
      <c r="B25" s="29">
        <v>540204</v>
      </c>
      <c r="C25" s="28" t="s">
        <v>1027</v>
      </c>
      <c r="D25" s="28" t="s">
        <v>1028</v>
      </c>
      <c r="E25" s="28" t="s">
        <v>527</v>
      </c>
      <c r="F25" s="85">
        <v>50000</v>
      </c>
      <c r="G25" s="29">
        <v>38.07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44881</v>
      </c>
      <c r="B26" s="29">
        <v>540936</v>
      </c>
      <c r="C26" s="28" t="s">
        <v>1029</v>
      </c>
      <c r="D26" s="28" t="s">
        <v>1030</v>
      </c>
      <c r="E26" s="28" t="s">
        <v>527</v>
      </c>
      <c r="F26" s="85">
        <v>69488</v>
      </c>
      <c r="G26" s="29">
        <v>15.13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44881</v>
      </c>
      <c r="B27" s="29">
        <v>540936</v>
      </c>
      <c r="C27" s="28" t="s">
        <v>1029</v>
      </c>
      <c r="D27" s="28" t="s">
        <v>1030</v>
      </c>
      <c r="E27" s="28" t="s">
        <v>526</v>
      </c>
      <c r="F27" s="85">
        <v>68332</v>
      </c>
      <c r="G27" s="29">
        <v>14.48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44881</v>
      </c>
      <c r="B28" s="29">
        <v>531737</v>
      </c>
      <c r="C28" s="28" t="s">
        <v>891</v>
      </c>
      <c r="D28" s="28" t="s">
        <v>996</v>
      </c>
      <c r="E28" s="28" t="s">
        <v>527</v>
      </c>
      <c r="F28" s="85">
        <v>343890</v>
      </c>
      <c r="G28" s="29">
        <v>2.62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44881</v>
      </c>
      <c r="B29" s="29">
        <v>531737</v>
      </c>
      <c r="C29" s="28" t="s">
        <v>891</v>
      </c>
      <c r="D29" s="28" t="s">
        <v>997</v>
      </c>
      <c r="E29" s="28" t="s">
        <v>526</v>
      </c>
      <c r="F29" s="85">
        <v>332000</v>
      </c>
      <c r="G29" s="29">
        <v>2.61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44881</v>
      </c>
      <c r="B30" s="29">
        <v>531737</v>
      </c>
      <c r="C30" s="28" t="s">
        <v>891</v>
      </c>
      <c r="D30" s="28" t="s">
        <v>997</v>
      </c>
      <c r="E30" s="28" t="s">
        <v>527</v>
      </c>
      <c r="F30" s="85">
        <v>332000</v>
      </c>
      <c r="G30" s="29">
        <v>2.62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44881</v>
      </c>
      <c r="B31" s="29">
        <v>531737</v>
      </c>
      <c r="C31" s="28" t="s">
        <v>891</v>
      </c>
      <c r="D31" s="28" t="s">
        <v>976</v>
      </c>
      <c r="E31" s="28" t="s">
        <v>527</v>
      </c>
      <c r="F31" s="85">
        <v>600000</v>
      </c>
      <c r="G31" s="29">
        <v>2.62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44881</v>
      </c>
      <c r="B32" s="29">
        <v>531737</v>
      </c>
      <c r="C32" s="28" t="s">
        <v>891</v>
      </c>
      <c r="D32" s="28" t="s">
        <v>1031</v>
      </c>
      <c r="E32" s="28" t="s">
        <v>527</v>
      </c>
      <c r="F32" s="85">
        <v>225390</v>
      </c>
      <c r="G32" s="29">
        <v>2.62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44881</v>
      </c>
      <c r="B33" s="29">
        <v>531737</v>
      </c>
      <c r="C33" s="28" t="s">
        <v>891</v>
      </c>
      <c r="D33" s="28" t="s">
        <v>1032</v>
      </c>
      <c r="E33" s="28" t="s">
        <v>527</v>
      </c>
      <c r="F33" s="85">
        <v>800000</v>
      </c>
      <c r="G33" s="29">
        <v>2.62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44881</v>
      </c>
      <c r="B34" s="29">
        <v>531737</v>
      </c>
      <c r="C34" s="28" t="s">
        <v>891</v>
      </c>
      <c r="D34" s="28" t="s">
        <v>998</v>
      </c>
      <c r="E34" s="28" t="s">
        <v>526</v>
      </c>
      <c r="F34" s="85">
        <v>300000</v>
      </c>
      <c r="G34" s="29">
        <v>2.62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44881</v>
      </c>
      <c r="B35" s="29">
        <v>531737</v>
      </c>
      <c r="C35" s="28" t="s">
        <v>891</v>
      </c>
      <c r="D35" s="28" t="s">
        <v>998</v>
      </c>
      <c r="E35" s="28" t="s">
        <v>527</v>
      </c>
      <c r="F35" s="85">
        <v>300000</v>
      </c>
      <c r="G35" s="29">
        <v>2.6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44881</v>
      </c>
      <c r="B36" s="29">
        <v>531737</v>
      </c>
      <c r="C36" s="28" t="s">
        <v>891</v>
      </c>
      <c r="D36" s="28" t="s">
        <v>956</v>
      </c>
      <c r="E36" s="28" t="s">
        <v>526</v>
      </c>
      <c r="F36" s="85">
        <v>462907</v>
      </c>
      <c r="G36" s="29">
        <v>2.61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44881</v>
      </c>
      <c r="B37" s="29">
        <v>531737</v>
      </c>
      <c r="C37" s="28" t="s">
        <v>891</v>
      </c>
      <c r="D37" s="28" t="s">
        <v>956</v>
      </c>
      <c r="E37" s="28" t="s">
        <v>527</v>
      </c>
      <c r="F37" s="85">
        <v>509907</v>
      </c>
      <c r="G37" s="29">
        <v>2.62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44881</v>
      </c>
      <c r="B38" s="29">
        <v>531737</v>
      </c>
      <c r="C38" s="28" t="s">
        <v>891</v>
      </c>
      <c r="D38" s="28" t="s">
        <v>1033</v>
      </c>
      <c r="E38" s="28" t="s">
        <v>527</v>
      </c>
      <c r="F38" s="85">
        <v>200000</v>
      </c>
      <c r="G38" s="29">
        <v>2.6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44881</v>
      </c>
      <c r="B39" s="29">
        <v>531737</v>
      </c>
      <c r="C39" s="28" t="s">
        <v>891</v>
      </c>
      <c r="D39" s="28" t="s">
        <v>977</v>
      </c>
      <c r="E39" s="28" t="s">
        <v>527</v>
      </c>
      <c r="F39" s="85">
        <v>269000</v>
      </c>
      <c r="G39" s="29">
        <v>2.62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44881</v>
      </c>
      <c r="B40" s="29">
        <v>531737</v>
      </c>
      <c r="C40" s="28" t="s">
        <v>891</v>
      </c>
      <c r="D40" s="28" t="s">
        <v>1034</v>
      </c>
      <c r="E40" s="28" t="s">
        <v>526</v>
      </c>
      <c r="F40" s="85">
        <v>190000</v>
      </c>
      <c r="G40" s="29">
        <v>2.62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44881</v>
      </c>
      <c r="B41" s="29">
        <v>531737</v>
      </c>
      <c r="C41" s="28" t="s">
        <v>891</v>
      </c>
      <c r="D41" s="28" t="s">
        <v>1033</v>
      </c>
      <c r="E41" s="28" t="s">
        <v>526</v>
      </c>
      <c r="F41" s="85">
        <v>200000</v>
      </c>
      <c r="G41" s="29">
        <v>2.62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44881</v>
      </c>
      <c r="B42" s="29">
        <v>531737</v>
      </c>
      <c r="C42" s="28" t="s">
        <v>891</v>
      </c>
      <c r="D42" s="28" t="s">
        <v>977</v>
      </c>
      <c r="E42" s="28" t="s">
        <v>526</v>
      </c>
      <c r="F42" s="85">
        <v>269000</v>
      </c>
      <c r="G42" s="29">
        <v>2.6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44881</v>
      </c>
      <c r="B43" s="29">
        <v>526899</v>
      </c>
      <c r="C43" s="28" t="s">
        <v>1035</v>
      </c>
      <c r="D43" s="28" t="s">
        <v>1036</v>
      </c>
      <c r="E43" s="28" t="s">
        <v>527</v>
      </c>
      <c r="F43" s="85">
        <v>335929</v>
      </c>
      <c r="G43" s="29">
        <v>19.989999999999998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44881</v>
      </c>
      <c r="B44" s="29">
        <v>538838</v>
      </c>
      <c r="C44" s="28" t="s">
        <v>1037</v>
      </c>
      <c r="D44" s="28" t="s">
        <v>1038</v>
      </c>
      <c r="E44" s="28" t="s">
        <v>527</v>
      </c>
      <c r="F44" s="85">
        <v>23000</v>
      </c>
      <c r="G44" s="29">
        <v>93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44881</v>
      </c>
      <c r="B45" s="29">
        <v>517467</v>
      </c>
      <c r="C45" s="28" t="s">
        <v>1039</v>
      </c>
      <c r="D45" s="28" t="s">
        <v>1040</v>
      </c>
      <c r="E45" s="28" t="s">
        <v>526</v>
      </c>
      <c r="F45" s="85">
        <v>1000000</v>
      </c>
      <c r="G45" s="29">
        <v>3.32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44881</v>
      </c>
      <c r="B46" s="29">
        <v>513721</v>
      </c>
      <c r="C46" s="28" t="s">
        <v>1041</v>
      </c>
      <c r="D46" s="28" t="s">
        <v>1042</v>
      </c>
      <c r="E46" s="28" t="s">
        <v>527</v>
      </c>
      <c r="F46" s="85">
        <v>24919</v>
      </c>
      <c r="G46" s="29">
        <v>11.06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44881</v>
      </c>
      <c r="B47" s="29">
        <v>543539</v>
      </c>
      <c r="C47" s="28" t="s">
        <v>999</v>
      </c>
      <c r="D47" s="28" t="s">
        <v>1000</v>
      </c>
      <c r="E47" s="28" t="s">
        <v>526</v>
      </c>
      <c r="F47" s="85">
        <v>22400</v>
      </c>
      <c r="G47" s="29">
        <v>150.71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44881</v>
      </c>
      <c r="B48" s="29">
        <v>543539</v>
      </c>
      <c r="C48" s="28" t="s">
        <v>999</v>
      </c>
      <c r="D48" s="28" t="s">
        <v>1000</v>
      </c>
      <c r="E48" s="28" t="s">
        <v>527</v>
      </c>
      <c r="F48" s="85">
        <v>25600</v>
      </c>
      <c r="G48" s="29">
        <v>155.77000000000001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44881</v>
      </c>
      <c r="B49" s="29">
        <v>530167</v>
      </c>
      <c r="C49" s="28" t="s">
        <v>1043</v>
      </c>
      <c r="D49" s="28" t="s">
        <v>1044</v>
      </c>
      <c r="E49" s="28" t="s">
        <v>527</v>
      </c>
      <c r="F49" s="85">
        <v>22000</v>
      </c>
      <c r="G49" s="29">
        <v>25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44881</v>
      </c>
      <c r="B50" s="29">
        <v>530167</v>
      </c>
      <c r="C50" s="28" t="s">
        <v>1043</v>
      </c>
      <c r="D50" s="28" t="s">
        <v>1045</v>
      </c>
      <c r="E50" s="28" t="s">
        <v>526</v>
      </c>
      <c r="F50" s="85">
        <v>25000</v>
      </c>
      <c r="G50" s="29">
        <v>25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44881</v>
      </c>
      <c r="B51" s="29">
        <v>539275</v>
      </c>
      <c r="C51" s="28" t="s">
        <v>1001</v>
      </c>
      <c r="D51" s="28" t="s">
        <v>1002</v>
      </c>
      <c r="E51" s="28" t="s">
        <v>527</v>
      </c>
      <c r="F51" s="85">
        <v>120000</v>
      </c>
      <c r="G51" s="29">
        <v>88.34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44881</v>
      </c>
      <c r="B52" s="29">
        <v>543384</v>
      </c>
      <c r="C52" s="28" t="s">
        <v>812</v>
      </c>
      <c r="D52" s="28" t="s">
        <v>1046</v>
      </c>
      <c r="E52" s="28" t="s">
        <v>527</v>
      </c>
      <c r="F52" s="85">
        <v>30000000</v>
      </c>
      <c r="G52" s="29">
        <v>175.13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44881</v>
      </c>
      <c r="B53" s="29">
        <v>507690</v>
      </c>
      <c r="C53" s="28" t="s">
        <v>1047</v>
      </c>
      <c r="D53" s="28" t="s">
        <v>1048</v>
      </c>
      <c r="E53" s="28" t="s">
        <v>526</v>
      </c>
      <c r="F53" s="85">
        <v>12192</v>
      </c>
      <c r="G53" s="29">
        <v>121.13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44881</v>
      </c>
      <c r="B54" s="29">
        <v>507690</v>
      </c>
      <c r="C54" s="28" t="s">
        <v>1047</v>
      </c>
      <c r="D54" s="28" t="s">
        <v>1048</v>
      </c>
      <c r="E54" s="28" t="s">
        <v>527</v>
      </c>
      <c r="F54" s="85">
        <v>671</v>
      </c>
      <c r="G54" s="29">
        <v>121.58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44881</v>
      </c>
      <c r="B55" s="29">
        <v>539273</v>
      </c>
      <c r="C55" s="28" t="s">
        <v>1049</v>
      </c>
      <c r="D55" s="28" t="s">
        <v>1050</v>
      </c>
      <c r="E55" s="28" t="s">
        <v>526</v>
      </c>
      <c r="F55" s="85">
        <v>8000</v>
      </c>
      <c r="G55" s="29">
        <v>82.89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44881</v>
      </c>
      <c r="B56" s="29">
        <v>539273</v>
      </c>
      <c r="C56" s="28" t="s">
        <v>1049</v>
      </c>
      <c r="D56" s="28" t="s">
        <v>1051</v>
      </c>
      <c r="E56" s="28" t="s">
        <v>527</v>
      </c>
      <c r="F56" s="85">
        <v>7000</v>
      </c>
      <c r="G56" s="29">
        <v>82.5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44881</v>
      </c>
      <c r="B57" s="29">
        <v>530111</v>
      </c>
      <c r="C57" s="28" t="s">
        <v>1052</v>
      </c>
      <c r="D57" s="28" t="s">
        <v>1053</v>
      </c>
      <c r="E57" s="28" t="s">
        <v>526</v>
      </c>
      <c r="F57" s="85">
        <v>40001</v>
      </c>
      <c r="G57" s="29">
        <v>43.65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44881</v>
      </c>
      <c r="B58" s="29">
        <v>539673</v>
      </c>
      <c r="C58" s="28" t="s">
        <v>1003</v>
      </c>
      <c r="D58" s="28" t="s">
        <v>1054</v>
      </c>
      <c r="E58" s="28" t="s">
        <v>527</v>
      </c>
      <c r="F58" s="85">
        <v>15000</v>
      </c>
      <c r="G58" s="29">
        <v>25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44881</v>
      </c>
      <c r="B59" s="29">
        <v>543366</v>
      </c>
      <c r="C59" s="28" t="s">
        <v>978</v>
      </c>
      <c r="D59" s="28" t="s">
        <v>1004</v>
      </c>
      <c r="E59" s="28" t="s">
        <v>526</v>
      </c>
      <c r="F59" s="85">
        <v>13200</v>
      </c>
      <c r="G59" s="29">
        <v>73.7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44881</v>
      </c>
      <c r="B60" s="29">
        <v>543366</v>
      </c>
      <c r="C60" s="28" t="s">
        <v>978</v>
      </c>
      <c r="D60" s="28" t="s">
        <v>1055</v>
      </c>
      <c r="E60" s="28" t="s">
        <v>527</v>
      </c>
      <c r="F60" s="85">
        <v>4800</v>
      </c>
      <c r="G60" s="29">
        <v>73.7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44881</v>
      </c>
      <c r="B61" s="29">
        <v>543366</v>
      </c>
      <c r="C61" s="28" t="s">
        <v>978</v>
      </c>
      <c r="D61" s="28" t="s">
        <v>1005</v>
      </c>
      <c r="E61" s="28" t="s">
        <v>527</v>
      </c>
      <c r="F61" s="85">
        <v>6000</v>
      </c>
      <c r="G61" s="29">
        <v>73.7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44881</v>
      </c>
      <c r="B62" s="29">
        <v>511447</v>
      </c>
      <c r="C62" s="28" t="s">
        <v>949</v>
      </c>
      <c r="D62" s="28" t="s">
        <v>1056</v>
      </c>
      <c r="E62" s="28" t="s">
        <v>527</v>
      </c>
      <c r="F62" s="85">
        <v>300000</v>
      </c>
      <c r="G62" s="29">
        <v>18.61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44881</v>
      </c>
      <c r="B63" s="29">
        <v>511447</v>
      </c>
      <c r="C63" s="28" t="s">
        <v>949</v>
      </c>
      <c r="D63" s="28" t="s">
        <v>1006</v>
      </c>
      <c r="E63" s="28" t="s">
        <v>527</v>
      </c>
      <c r="F63" s="85">
        <v>100000</v>
      </c>
      <c r="G63" s="29">
        <v>18.600000000000001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44881</v>
      </c>
      <c r="B64" s="29">
        <v>511447</v>
      </c>
      <c r="C64" s="28" t="s">
        <v>949</v>
      </c>
      <c r="D64" s="28" t="s">
        <v>1006</v>
      </c>
      <c r="E64" s="28" t="s">
        <v>526</v>
      </c>
      <c r="F64" s="85">
        <v>29423</v>
      </c>
      <c r="G64" s="29">
        <v>18.59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44881</v>
      </c>
      <c r="B65" s="29">
        <v>511447</v>
      </c>
      <c r="C65" s="28" t="s">
        <v>949</v>
      </c>
      <c r="D65" s="28" t="s">
        <v>1057</v>
      </c>
      <c r="E65" s="28" t="s">
        <v>527</v>
      </c>
      <c r="F65" s="85">
        <v>77189</v>
      </c>
      <c r="G65" s="29">
        <v>18.64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44881</v>
      </c>
      <c r="B66" s="29">
        <v>543656</v>
      </c>
      <c r="C66" s="28" t="s">
        <v>1058</v>
      </c>
      <c r="D66" s="28" t="s">
        <v>1059</v>
      </c>
      <c r="E66" s="28" t="s">
        <v>526</v>
      </c>
      <c r="F66" s="85">
        <v>54000</v>
      </c>
      <c r="G66" s="29">
        <v>77.680000000000007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44881</v>
      </c>
      <c r="B67" s="29">
        <v>536264</v>
      </c>
      <c r="C67" s="28" t="s">
        <v>1060</v>
      </c>
      <c r="D67" s="28" t="s">
        <v>1061</v>
      </c>
      <c r="E67" s="28" t="s">
        <v>526</v>
      </c>
      <c r="F67" s="85">
        <v>64700</v>
      </c>
      <c r="G67" s="29">
        <v>304.72000000000003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44881</v>
      </c>
      <c r="B68" s="29">
        <v>536264</v>
      </c>
      <c r="C68" s="28" t="s">
        <v>1060</v>
      </c>
      <c r="D68" s="28" t="s">
        <v>1062</v>
      </c>
      <c r="E68" s="28" t="s">
        <v>527</v>
      </c>
      <c r="F68" s="85">
        <v>64431</v>
      </c>
      <c r="G68" s="29">
        <v>304.73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44881</v>
      </c>
      <c r="B69" s="29">
        <v>500014</v>
      </c>
      <c r="C69" s="28" t="s">
        <v>1063</v>
      </c>
      <c r="D69" s="28" t="s">
        <v>1064</v>
      </c>
      <c r="E69" s="28" t="s">
        <v>526</v>
      </c>
      <c r="F69" s="85">
        <v>292119</v>
      </c>
      <c r="G69" s="29">
        <v>8.0299999999999994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44881</v>
      </c>
      <c r="B70" s="29">
        <v>506178</v>
      </c>
      <c r="C70" s="28" t="s">
        <v>1065</v>
      </c>
      <c r="D70" s="28" t="s">
        <v>1066</v>
      </c>
      <c r="E70" s="28" t="s">
        <v>526</v>
      </c>
      <c r="F70" s="85">
        <v>10700</v>
      </c>
      <c r="G70" s="29">
        <v>14.03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44881</v>
      </c>
      <c r="B71" s="29">
        <v>506178</v>
      </c>
      <c r="C71" s="28" t="s">
        <v>1065</v>
      </c>
      <c r="D71" s="28" t="s">
        <v>1067</v>
      </c>
      <c r="E71" s="28" t="s">
        <v>527</v>
      </c>
      <c r="F71" s="85">
        <v>10700</v>
      </c>
      <c r="G71" s="29">
        <v>14.03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44881</v>
      </c>
      <c r="B72" s="29">
        <v>538634</v>
      </c>
      <c r="C72" s="28" t="s">
        <v>1007</v>
      </c>
      <c r="D72" s="28" t="s">
        <v>1068</v>
      </c>
      <c r="E72" s="28" t="s">
        <v>526</v>
      </c>
      <c r="F72" s="85">
        <v>17920</v>
      </c>
      <c r="G72" s="29">
        <v>142.25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44881</v>
      </c>
      <c r="B73" s="29">
        <v>524661</v>
      </c>
      <c r="C73" s="28" t="s">
        <v>979</v>
      </c>
      <c r="D73" s="28" t="s">
        <v>1069</v>
      </c>
      <c r="E73" s="28" t="s">
        <v>526</v>
      </c>
      <c r="F73" s="85">
        <v>100000</v>
      </c>
      <c r="G73" s="29">
        <v>8.02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44881</v>
      </c>
      <c r="B74" s="29" t="s">
        <v>1070</v>
      </c>
      <c r="C74" s="28" t="s">
        <v>1071</v>
      </c>
      <c r="D74" s="28" t="s">
        <v>1008</v>
      </c>
      <c r="E74" s="28" t="s">
        <v>526</v>
      </c>
      <c r="F74" s="85">
        <v>9600</v>
      </c>
      <c r="G74" s="29">
        <v>129.1</v>
      </c>
      <c r="H74" s="29" t="s">
        <v>798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44881</v>
      </c>
      <c r="B75" s="29" t="s">
        <v>1070</v>
      </c>
      <c r="C75" s="28" t="s">
        <v>1071</v>
      </c>
      <c r="D75" s="28" t="s">
        <v>1072</v>
      </c>
      <c r="E75" s="28" t="s">
        <v>526</v>
      </c>
      <c r="F75" s="85">
        <v>9600</v>
      </c>
      <c r="G75" s="29">
        <v>129.15</v>
      </c>
      <c r="H75" s="29" t="s">
        <v>798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44881</v>
      </c>
      <c r="B76" s="29" t="s">
        <v>1070</v>
      </c>
      <c r="C76" s="28" t="s">
        <v>1071</v>
      </c>
      <c r="D76" s="28" t="s">
        <v>993</v>
      </c>
      <c r="E76" s="28" t="s">
        <v>526</v>
      </c>
      <c r="F76" s="85">
        <v>25600</v>
      </c>
      <c r="G76" s="29">
        <v>135.43</v>
      </c>
      <c r="H76" s="29" t="s">
        <v>798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44881</v>
      </c>
      <c r="B77" s="29" t="s">
        <v>1070</v>
      </c>
      <c r="C77" s="28" t="s">
        <v>1071</v>
      </c>
      <c r="D77" s="28" t="s">
        <v>1073</v>
      </c>
      <c r="E77" s="28" t="s">
        <v>526</v>
      </c>
      <c r="F77" s="85">
        <v>19200</v>
      </c>
      <c r="G77" s="29">
        <v>132.97999999999999</v>
      </c>
      <c r="H77" s="29" t="s">
        <v>798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44881</v>
      </c>
      <c r="B78" s="29" t="s">
        <v>1074</v>
      </c>
      <c r="C78" s="28" t="s">
        <v>1075</v>
      </c>
      <c r="D78" s="28" t="s">
        <v>1076</v>
      </c>
      <c r="E78" s="28" t="s">
        <v>526</v>
      </c>
      <c r="F78" s="85">
        <v>111388</v>
      </c>
      <c r="G78" s="29">
        <v>293.01</v>
      </c>
      <c r="H78" s="29" t="s">
        <v>798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44881</v>
      </c>
      <c r="B79" s="29" t="s">
        <v>1077</v>
      </c>
      <c r="C79" s="28" t="s">
        <v>1078</v>
      </c>
      <c r="D79" s="28" t="s">
        <v>1079</v>
      </c>
      <c r="E79" s="28" t="s">
        <v>526</v>
      </c>
      <c r="F79" s="85">
        <v>1745354</v>
      </c>
      <c r="G79" s="29">
        <v>324.5</v>
      </c>
      <c r="H79" s="29" t="s">
        <v>798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44881</v>
      </c>
      <c r="B80" s="29" t="s">
        <v>1080</v>
      </c>
      <c r="C80" s="28" t="s">
        <v>1081</v>
      </c>
      <c r="D80" s="28" t="s">
        <v>1082</v>
      </c>
      <c r="E80" s="28" t="s">
        <v>526</v>
      </c>
      <c r="F80" s="85">
        <v>3001000</v>
      </c>
      <c r="G80" s="29">
        <v>333.05</v>
      </c>
      <c r="H80" s="29" t="s">
        <v>798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44881</v>
      </c>
      <c r="B81" s="29" t="s">
        <v>1083</v>
      </c>
      <c r="C81" s="28" t="s">
        <v>1084</v>
      </c>
      <c r="D81" s="28" t="s">
        <v>1085</v>
      </c>
      <c r="E81" s="28" t="s">
        <v>526</v>
      </c>
      <c r="F81" s="85">
        <v>15000</v>
      </c>
      <c r="G81" s="29">
        <v>87.5</v>
      </c>
      <c r="H81" s="29" t="s">
        <v>798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44881</v>
      </c>
      <c r="B82" s="29" t="s">
        <v>980</v>
      </c>
      <c r="C82" s="28" t="s">
        <v>981</v>
      </c>
      <c r="D82" s="28" t="s">
        <v>1008</v>
      </c>
      <c r="E82" s="28" t="s">
        <v>526</v>
      </c>
      <c r="F82" s="85">
        <v>106000</v>
      </c>
      <c r="G82" s="29">
        <v>70.94</v>
      </c>
      <c r="H82" s="29" t="s">
        <v>798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44881</v>
      </c>
      <c r="B83" s="29" t="s">
        <v>1086</v>
      </c>
      <c r="C83" s="28" t="s">
        <v>1087</v>
      </c>
      <c r="D83" s="28" t="s">
        <v>1088</v>
      </c>
      <c r="E83" s="28" t="s">
        <v>526</v>
      </c>
      <c r="F83" s="85">
        <v>40</v>
      </c>
      <c r="G83" s="29">
        <v>105.13</v>
      </c>
      <c r="H83" s="29" t="s">
        <v>798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44881</v>
      </c>
      <c r="B84" s="29" t="s">
        <v>1086</v>
      </c>
      <c r="C84" s="28" t="s">
        <v>1087</v>
      </c>
      <c r="D84" s="28" t="s">
        <v>992</v>
      </c>
      <c r="E84" s="28" t="s">
        <v>526</v>
      </c>
      <c r="F84" s="85">
        <v>53000</v>
      </c>
      <c r="G84" s="29">
        <v>105.15</v>
      </c>
      <c r="H84" s="29" t="s">
        <v>798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44881</v>
      </c>
      <c r="B85" s="29" t="s">
        <v>1089</v>
      </c>
      <c r="C85" s="28" t="s">
        <v>1090</v>
      </c>
      <c r="D85" s="28" t="s">
        <v>1091</v>
      </c>
      <c r="E85" s="28" t="s">
        <v>526</v>
      </c>
      <c r="F85" s="85">
        <v>1500000</v>
      </c>
      <c r="G85" s="29">
        <v>414.57</v>
      </c>
      <c r="H85" s="29" t="s">
        <v>798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44881</v>
      </c>
      <c r="B86" s="29" t="s">
        <v>1089</v>
      </c>
      <c r="C86" s="28" t="s">
        <v>1090</v>
      </c>
      <c r="D86" s="28" t="s">
        <v>1092</v>
      </c>
      <c r="E86" s="28" t="s">
        <v>526</v>
      </c>
      <c r="F86" s="85">
        <v>2100000</v>
      </c>
      <c r="G86" s="29">
        <v>401</v>
      </c>
      <c r="H86" s="29" t="s">
        <v>798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44881</v>
      </c>
      <c r="B87" s="29" t="s">
        <v>1089</v>
      </c>
      <c r="C87" s="28" t="s">
        <v>1090</v>
      </c>
      <c r="D87" s="28" t="s">
        <v>1093</v>
      </c>
      <c r="E87" s="28" t="s">
        <v>526</v>
      </c>
      <c r="F87" s="85">
        <v>1530000</v>
      </c>
      <c r="G87" s="29">
        <v>401</v>
      </c>
      <c r="H87" s="29" t="s">
        <v>798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44881</v>
      </c>
      <c r="B88" s="29" t="s">
        <v>1094</v>
      </c>
      <c r="C88" s="28" t="s">
        <v>1095</v>
      </c>
      <c r="D88" s="28" t="s">
        <v>1096</v>
      </c>
      <c r="E88" s="28" t="s">
        <v>526</v>
      </c>
      <c r="F88" s="85">
        <v>455000</v>
      </c>
      <c r="G88" s="29">
        <v>1.1599999999999999</v>
      </c>
      <c r="H88" s="29" t="s">
        <v>798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44881</v>
      </c>
      <c r="B89" s="29" t="s">
        <v>1074</v>
      </c>
      <c r="C89" s="28" t="s">
        <v>1075</v>
      </c>
      <c r="D89" s="28" t="s">
        <v>1076</v>
      </c>
      <c r="E89" s="28" t="s">
        <v>527</v>
      </c>
      <c r="F89" s="85">
        <v>111388</v>
      </c>
      <c r="G89" s="29">
        <v>293.16000000000003</v>
      </c>
      <c r="H89" s="29" t="s">
        <v>798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44881</v>
      </c>
      <c r="B90" s="29" t="s">
        <v>1097</v>
      </c>
      <c r="C90" s="28" t="s">
        <v>1098</v>
      </c>
      <c r="D90" s="28" t="s">
        <v>1085</v>
      </c>
      <c r="E90" s="28" t="s">
        <v>527</v>
      </c>
      <c r="F90" s="85">
        <v>132000</v>
      </c>
      <c r="G90" s="29">
        <v>57.82</v>
      </c>
      <c r="H90" s="29" t="s">
        <v>798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44881</v>
      </c>
      <c r="B91" s="29" t="s">
        <v>1080</v>
      </c>
      <c r="C91" s="28" t="s">
        <v>1081</v>
      </c>
      <c r="D91" s="28" t="s">
        <v>1099</v>
      </c>
      <c r="E91" s="28" t="s">
        <v>527</v>
      </c>
      <c r="F91" s="85">
        <v>3001100</v>
      </c>
      <c r="G91" s="29">
        <v>333.05</v>
      </c>
      <c r="H91" s="29" t="s">
        <v>798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44881</v>
      </c>
      <c r="B92" s="29" t="s">
        <v>1083</v>
      </c>
      <c r="C92" s="28" t="s">
        <v>1084</v>
      </c>
      <c r="D92" s="28" t="s">
        <v>1085</v>
      </c>
      <c r="E92" s="28" t="s">
        <v>527</v>
      </c>
      <c r="F92" s="85">
        <v>8</v>
      </c>
      <c r="G92" s="29">
        <v>92</v>
      </c>
      <c r="H92" s="29" t="s">
        <v>798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44881</v>
      </c>
      <c r="B93" s="29" t="s">
        <v>1083</v>
      </c>
      <c r="C93" s="28" t="s">
        <v>1084</v>
      </c>
      <c r="D93" s="28" t="s">
        <v>1100</v>
      </c>
      <c r="E93" s="28" t="s">
        <v>527</v>
      </c>
      <c r="F93" s="85">
        <v>15000</v>
      </c>
      <c r="G93" s="29">
        <v>87.5</v>
      </c>
      <c r="H93" s="29" t="s">
        <v>798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44881</v>
      </c>
      <c r="B94" s="29" t="s">
        <v>1101</v>
      </c>
      <c r="C94" s="28" t="s">
        <v>1102</v>
      </c>
      <c r="D94" s="28" t="s">
        <v>1103</v>
      </c>
      <c r="E94" s="28" t="s">
        <v>527</v>
      </c>
      <c r="F94" s="85">
        <v>13000000</v>
      </c>
      <c r="G94" s="29">
        <v>15.57</v>
      </c>
      <c r="H94" s="29" t="s">
        <v>798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44881</v>
      </c>
      <c r="B95" s="29" t="s">
        <v>980</v>
      </c>
      <c r="C95" s="28" t="s">
        <v>981</v>
      </c>
      <c r="D95" s="28" t="s">
        <v>1008</v>
      </c>
      <c r="E95" s="28" t="s">
        <v>527</v>
      </c>
      <c r="F95" s="85">
        <v>30000</v>
      </c>
      <c r="G95" s="29">
        <v>71.680000000000007</v>
      </c>
      <c r="H95" s="29" t="s">
        <v>798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44881</v>
      </c>
      <c r="B96" s="29" t="s">
        <v>980</v>
      </c>
      <c r="C96" s="28" t="s">
        <v>981</v>
      </c>
      <c r="D96" s="28" t="s">
        <v>950</v>
      </c>
      <c r="E96" s="28" t="s">
        <v>527</v>
      </c>
      <c r="F96" s="85">
        <v>48000</v>
      </c>
      <c r="G96" s="29">
        <v>69.510000000000005</v>
      </c>
      <c r="H96" s="29" t="s">
        <v>798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44881</v>
      </c>
      <c r="B97" s="29" t="s">
        <v>1086</v>
      </c>
      <c r="C97" s="28" t="s">
        <v>1087</v>
      </c>
      <c r="D97" s="28" t="s">
        <v>1088</v>
      </c>
      <c r="E97" s="28" t="s">
        <v>527</v>
      </c>
      <c r="F97" s="85">
        <v>77982</v>
      </c>
      <c r="G97" s="29">
        <v>105.15</v>
      </c>
      <c r="H97" s="29" t="s">
        <v>798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44881</v>
      </c>
      <c r="B98" s="29" t="s">
        <v>1086</v>
      </c>
      <c r="C98" s="28" t="s">
        <v>1087</v>
      </c>
      <c r="D98" s="28" t="s">
        <v>992</v>
      </c>
      <c r="E98" s="28" t="s">
        <v>527</v>
      </c>
      <c r="F98" s="85">
        <v>958</v>
      </c>
      <c r="G98" s="29">
        <v>105.07</v>
      </c>
      <c r="H98" s="29" t="s">
        <v>798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44881</v>
      </c>
      <c r="B99" s="29" t="s">
        <v>1104</v>
      </c>
      <c r="C99" s="28" t="s">
        <v>1105</v>
      </c>
      <c r="D99" s="28" t="s">
        <v>1106</v>
      </c>
      <c r="E99" s="28" t="s">
        <v>527</v>
      </c>
      <c r="F99" s="85">
        <v>137451</v>
      </c>
      <c r="G99" s="29">
        <v>20.3</v>
      </c>
      <c r="H99" s="29" t="s">
        <v>798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44881</v>
      </c>
      <c r="B100" s="29" t="s">
        <v>1094</v>
      </c>
      <c r="C100" s="28" t="s">
        <v>1095</v>
      </c>
      <c r="D100" s="28" t="s">
        <v>1096</v>
      </c>
      <c r="E100" s="28" t="s">
        <v>527</v>
      </c>
      <c r="F100" s="85">
        <v>2629785</v>
      </c>
      <c r="G100" s="29">
        <v>1.23</v>
      </c>
      <c r="H100" s="29" t="s">
        <v>798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62"/>
  <sheetViews>
    <sheetView zoomScale="85" zoomScaleNormal="85" workbookViewId="0">
      <selection activeCell="I26" sqref="I2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44882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35"/>
      <c r="D10" s="336" t="s">
        <v>88</v>
      </c>
      <c r="E10" s="337" t="s">
        <v>543</v>
      </c>
      <c r="F10" s="212">
        <v>1625</v>
      </c>
      <c r="G10" s="212">
        <v>1535</v>
      </c>
      <c r="H10" s="212"/>
      <c r="I10" s="338" t="s">
        <v>848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53">
        <v>2</v>
      </c>
      <c r="B11" s="354">
        <v>44816</v>
      </c>
      <c r="C11" s="355"/>
      <c r="D11" s="356" t="s">
        <v>353</v>
      </c>
      <c r="E11" s="357" t="s">
        <v>543</v>
      </c>
      <c r="F11" s="358">
        <v>1915</v>
      </c>
      <c r="G11" s="358">
        <v>1800</v>
      </c>
      <c r="H11" s="358">
        <v>2035</v>
      </c>
      <c r="I11" s="359" t="s">
        <v>849</v>
      </c>
      <c r="J11" s="283" t="s">
        <v>927</v>
      </c>
      <c r="K11" s="283">
        <f t="shared" ref="K11" si="0">H11-F11</f>
        <v>120</v>
      </c>
      <c r="L11" s="360">
        <f t="shared" ref="L11" si="1">(F11*-0.7)/100</f>
        <v>-13.404999999999999</v>
      </c>
      <c r="M11" s="361">
        <f t="shared" ref="M11" si="2">(K11+L11)/F11</f>
        <v>5.566318537859008E-2</v>
      </c>
      <c r="N11" s="283" t="s">
        <v>541</v>
      </c>
      <c r="O11" s="362">
        <v>44869</v>
      </c>
      <c r="P11" s="283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86">
        <v>3</v>
      </c>
      <c r="B12" s="316">
        <v>44823</v>
      </c>
      <c r="C12" s="296"/>
      <c r="D12" s="297" t="s">
        <v>66</v>
      </c>
      <c r="E12" s="298" t="s">
        <v>543</v>
      </c>
      <c r="F12" s="307" t="s">
        <v>850</v>
      </c>
      <c r="G12" s="307">
        <v>1780</v>
      </c>
      <c r="H12" s="307"/>
      <c r="I12" s="299" t="s">
        <v>845</v>
      </c>
      <c r="J12" s="311" t="s">
        <v>544</v>
      </c>
      <c r="K12" s="311"/>
      <c r="L12" s="290"/>
      <c r="M12" s="291"/>
      <c r="N12" s="311"/>
      <c r="O12" s="292"/>
      <c r="P12" s="311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286">
        <v>4</v>
      </c>
      <c r="B13" s="318">
        <v>44840</v>
      </c>
      <c r="C13" s="296"/>
      <c r="D13" s="297" t="s">
        <v>125</v>
      </c>
      <c r="E13" s="298" t="s">
        <v>543</v>
      </c>
      <c r="F13" s="307" t="s">
        <v>853</v>
      </c>
      <c r="G13" s="307">
        <v>1075</v>
      </c>
      <c r="H13" s="307"/>
      <c r="I13" s="299" t="s">
        <v>854</v>
      </c>
      <c r="J13" s="311" t="s">
        <v>544</v>
      </c>
      <c r="K13" s="311"/>
      <c r="L13" s="290"/>
      <c r="M13" s="291"/>
      <c r="N13" s="311"/>
      <c r="O13" s="292"/>
      <c r="P13" s="311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286">
        <v>5</v>
      </c>
      <c r="B14" s="318">
        <v>44840</v>
      </c>
      <c r="C14" s="296"/>
      <c r="D14" s="297" t="s">
        <v>69</v>
      </c>
      <c r="E14" s="298" t="s">
        <v>543</v>
      </c>
      <c r="F14" s="307" t="s">
        <v>855</v>
      </c>
      <c r="G14" s="307">
        <v>1690</v>
      </c>
      <c r="H14" s="307"/>
      <c r="I14" s="299" t="s">
        <v>856</v>
      </c>
      <c r="J14" s="311" t="s">
        <v>544</v>
      </c>
      <c r="K14" s="311"/>
      <c r="L14" s="290"/>
      <c r="M14" s="291"/>
      <c r="N14" s="311"/>
      <c r="O14" s="292"/>
      <c r="P14" s="311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53">
        <v>6</v>
      </c>
      <c r="B15" s="354">
        <v>44845</v>
      </c>
      <c r="C15" s="355"/>
      <c r="D15" s="356" t="s">
        <v>458</v>
      </c>
      <c r="E15" s="357" t="s">
        <v>543</v>
      </c>
      <c r="F15" s="358">
        <v>138</v>
      </c>
      <c r="G15" s="358">
        <v>127</v>
      </c>
      <c r="H15" s="358">
        <v>146.5</v>
      </c>
      <c r="I15" s="359" t="s">
        <v>852</v>
      </c>
      <c r="J15" s="283" t="s">
        <v>907</v>
      </c>
      <c r="K15" s="283">
        <f t="shared" ref="K15:K16" si="3">H15-F15</f>
        <v>8.5</v>
      </c>
      <c r="L15" s="360">
        <f t="shared" ref="L15:L16" si="4">(F15*-0.7)/100</f>
        <v>-0.96599999999999997</v>
      </c>
      <c r="M15" s="361">
        <f t="shared" ref="M15:M16" si="5">(K15+L15)/F15</f>
        <v>5.4594202898550721E-2</v>
      </c>
      <c r="N15" s="283" t="s">
        <v>541</v>
      </c>
      <c r="O15" s="362">
        <v>44867</v>
      </c>
      <c r="P15" s="283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63">
        <v>7</v>
      </c>
      <c r="B16" s="364">
        <v>44848</v>
      </c>
      <c r="C16" s="365"/>
      <c r="D16" s="366" t="s">
        <v>307</v>
      </c>
      <c r="E16" s="367" t="s">
        <v>543</v>
      </c>
      <c r="F16" s="368">
        <v>3055</v>
      </c>
      <c r="G16" s="368">
        <v>2795</v>
      </c>
      <c r="H16" s="368">
        <v>3090</v>
      </c>
      <c r="I16" s="369" t="s">
        <v>851</v>
      </c>
      <c r="J16" s="370" t="s">
        <v>920</v>
      </c>
      <c r="K16" s="370">
        <f t="shared" si="3"/>
        <v>35</v>
      </c>
      <c r="L16" s="371">
        <f t="shared" si="4"/>
        <v>-21.385000000000002</v>
      </c>
      <c r="M16" s="372">
        <f t="shared" si="5"/>
        <v>4.456628477905073E-3</v>
      </c>
      <c r="N16" s="370" t="s">
        <v>662</v>
      </c>
      <c r="O16" s="373">
        <v>44868</v>
      </c>
      <c r="P16" s="370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53">
        <v>8</v>
      </c>
      <c r="B17" s="354">
        <v>44852</v>
      </c>
      <c r="C17" s="355"/>
      <c r="D17" s="356" t="s">
        <v>158</v>
      </c>
      <c r="E17" s="357" t="s">
        <v>543</v>
      </c>
      <c r="F17" s="358">
        <v>3360</v>
      </c>
      <c r="G17" s="358">
        <v>3180</v>
      </c>
      <c r="H17" s="358">
        <v>3605</v>
      </c>
      <c r="I17" s="359" t="s">
        <v>886</v>
      </c>
      <c r="J17" s="283" t="s">
        <v>957</v>
      </c>
      <c r="K17" s="283">
        <f t="shared" ref="K17" si="6">H17-F17</f>
        <v>245</v>
      </c>
      <c r="L17" s="360">
        <f t="shared" ref="L17" si="7">(F17*-0.7)/100</f>
        <v>-23.52</v>
      </c>
      <c r="M17" s="361">
        <f t="shared" ref="M17" si="8">(K17+L17)/F17</f>
        <v>6.5916666666666665E-2</v>
      </c>
      <c r="N17" s="283" t="s">
        <v>541</v>
      </c>
      <c r="O17" s="362">
        <v>44876</v>
      </c>
      <c r="P17" s="283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353">
        <v>9</v>
      </c>
      <c r="B18" s="354">
        <v>44855</v>
      </c>
      <c r="C18" s="355"/>
      <c r="D18" s="356" t="s">
        <v>768</v>
      </c>
      <c r="E18" s="357" t="s">
        <v>543</v>
      </c>
      <c r="F18" s="358">
        <v>1410</v>
      </c>
      <c r="G18" s="358">
        <v>1320</v>
      </c>
      <c r="H18" s="358">
        <v>1500</v>
      </c>
      <c r="I18" s="359" t="s">
        <v>888</v>
      </c>
      <c r="J18" s="283" t="s">
        <v>906</v>
      </c>
      <c r="K18" s="283">
        <f t="shared" ref="K18:K19" si="9">H18-F18</f>
        <v>90</v>
      </c>
      <c r="L18" s="360">
        <f t="shared" ref="L18:L19" si="10">(F18*-0.7)/100</f>
        <v>-9.8699999999999992</v>
      </c>
      <c r="M18" s="361">
        <f t="shared" ref="M18:M19" si="11">(K18+L18)/F18</f>
        <v>5.6829787234042549E-2</v>
      </c>
      <c r="N18" s="283" t="s">
        <v>541</v>
      </c>
      <c r="O18" s="362">
        <v>44867</v>
      </c>
      <c r="P18" s="283"/>
      <c r="Q18" s="208"/>
      <c r="R18" s="208" t="s">
        <v>808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342">
        <v>10</v>
      </c>
      <c r="B19" s="343">
        <v>44861</v>
      </c>
      <c r="C19" s="344"/>
      <c r="D19" s="345" t="s">
        <v>55</v>
      </c>
      <c r="E19" s="346" t="s">
        <v>543</v>
      </c>
      <c r="F19" s="347">
        <v>147</v>
      </c>
      <c r="G19" s="347">
        <v>137</v>
      </c>
      <c r="H19" s="347">
        <v>154</v>
      </c>
      <c r="I19" s="348" t="s">
        <v>890</v>
      </c>
      <c r="J19" s="349" t="s">
        <v>901</v>
      </c>
      <c r="K19" s="349">
        <f t="shared" si="9"/>
        <v>7</v>
      </c>
      <c r="L19" s="350">
        <f t="shared" si="10"/>
        <v>-1.0289999999999999</v>
      </c>
      <c r="M19" s="351">
        <f t="shared" si="11"/>
        <v>4.0619047619047617E-2</v>
      </c>
      <c r="N19" s="349" t="s">
        <v>541</v>
      </c>
      <c r="O19" s="352">
        <v>44866</v>
      </c>
      <c r="P19" s="349"/>
      <c r="Q19" s="208"/>
      <c r="R19" s="208" t="s">
        <v>808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53">
        <v>11</v>
      </c>
      <c r="B20" s="354">
        <v>44861</v>
      </c>
      <c r="C20" s="355"/>
      <c r="D20" s="356" t="s">
        <v>506</v>
      </c>
      <c r="E20" s="357" t="s">
        <v>543</v>
      </c>
      <c r="F20" s="358">
        <v>337</v>
      </c>
      <c r="G20" s="358">
        <v>310</v>
      </c>
      <c r="H20" s="358">
        <v>356.5</v>
      </c>
      <c r="I20" s="359" t="s">
        <v>846</v>
      </c>
      <c r="J20" s="283" t="s">
        <v>912</v>
      </c>
      <c r="K20" s="283">
        <f t="shared" ref="K20:K21" si="12">H20-F20</f>
        <v>19.5</v>
      </c>
      <c r="L20" s="360">
        <f t="shared" ref="L20:L21" si="13">(F20*-0.7)/100</f>
        <v>-2.359</v>
      </c>
      <c r="M20" s="361">
        <f t="shared" ref="M20:M21" si="14">(K20+L20)/F20</f>
        <v>5.0863501483679519E-2</v>
      </c>
      <c r="N20" s="283" t="s">
        <v>541</v>
      </c>
      <c r="O20" s="362">
        <v>44868</v>
      </c>
      <c r="P20" s="283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353">
        <v>12</v>
      </c>
      <c r="B21" s="354">
        <v>44865</v>
      </c>
      <c r="C21" s="355"/>
      <c r="D21" s="356" t="s">
        <v>295</v>
      </c>
      <c r="E21" s="357" t="s">
        <v>543</v>
      </c>
      <c r="F21" s="358">
        <v>1154</v>
      </c>
      <c r="G21" s="358">
        <v>1090</v>
      </c>
      <c r="H21" s="358">
        <v>1225</v>
      </c>
      <c r="I21" s="359" t="s">
        <v>854</v>
      </c>
      <c r="J21" s="283" t="s">
        <v>965</v>
      </c>
      <c r="K21" s="283">
        <f t="shared" si="12"/>
        <v>71</v>
      </c>
      <c r="L21" s="360">
        <f t="shared" si="13"/>
        <v>-8.0779999999999994</v>
      </c>
      <c r="M21" s="361">
        <f t="shared" si="14"/>
        <v>5.4525129982668973E-2</v>
      </c>
      <c r="N21" s="283" t="s">
        <v>541</v>
      </c>
      <c r="O21" s="362">
        <v>44876</v>
      </c>
      <c r="P21" s="283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6">
        <v>13</v>
      </c>
      <c r="B22" s="318">
        <v>44867</v>
      </c>
      <c r="C22" s="296"/>
      <c r="D22" s="297" t="s">
        <v>903</v>
      </c>
      <c r="E22" s="298" t="s">
        <v>543</v>
      </c>
      <c r="F22" s="307" t="s">
        <v>904</v>
      </c>
      <c r="G22" s="307">
        <v>790</v>
      </c>
      <c r="H22" s="307"/>
      <c r="I22" s="299" t="s">
        <v>905</v>
      </c>
      <c r="J22" s="311" t="s">
        <v>544</v>
      </c>
      <c r="K22" s="311"/>
      <c r="L22" s="290"/>
      <c r="M22" s="291"/>
      <c r="N22" s="311"/>
      <c r="O22" s="292"/>
      <c r="P22" s="311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353">
        <v>14</v>
      </c>
      <c r="B23" s="354">
        <v>44872</v>
      </c>
      <c r="C23" s="355"/>
      <c r="D23" s="356" t="s">
        <v>498</v>
      </c>
      <c r="E23" s="357" t="s">
        <v>543</v>
      </c>
      <c r="F23" s="358">
        <v>36.75</v>
      </c>
      <c r="G23" s="358">
        <v>34.75</v>
      </c>
      <c r="H23" s="358">
        <v>39.1</v>
      </c>
      <c r="I23" s="359" t="s">
        <v>940</v>
      </c>
      <c r="J23" s="283" t="s">
        <v>943</v>
      </c>
      <c r="K23" s="283">
        <f t="shared" ref="K23" si="15">H23-F23</f>
        <v>2.3500000000000014</v>
      </c>
      <c r="L23" s="360">
        <f t="shared" ref="L23" si="16">(F23*-0.7)/100</f>
        <v>-0.25724999999999998</v>
      </c>
      <c r="M23" s="361">
        <f t="shared" ref="M23" si="17">(K23+L23)/F23</f>
        <v>5.6945578231292558E-2</v>
      </c>
      <c r="N23" s="283" t="s">
        <v>541</v>
      </c>
      <c r="O23" s="362">
        <v>44874</v>
      </c>
      <c r="P23" s="283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7" customFormat="1" ht="13.9" customHeight="1">
      <c r="A24" s="286">
        <v>15</v>
      </c>
      <c r="B24" s="378">
        <v>44875</v>
      </c>
      <c r="C24" s="296"/>
      <c r="D24" s="297" t="s">
        <v>61</v>
      </c>
      <c r="E24" s="298" t="s">
        <v>543</v>
      </c>
      <c r="F24" s="307" t="s">
        <v>952</v>
      </c>
      <c r="G24" s="307">
        <v>780</v>
      </c>
      <c r="H24" s="307"/>
      <c r="I24" s="299" t="s">
        <v>953</v>
      </c>
      <c r="J24" s="311" t="s">
        <v>544</v>
      </c>
      <c r="K24" s="311"/>
      <c r="L24" s="290"/>
      <c r="M24" s="291"/>
      <c r="N24" s="311"/>
      <c r="O24" s="292"/>
      <c r="P24" s="311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7" customFormat="1" ht="13.9" customHeight="1">
      <c r="A25" s="342">
        <v>16</v>
      </c>
      <c r="B25" s="343">
        <v>44875</v>
      </c>
      <c r="C25" s="344"/>
      <c r="D25" s="345" t="s">
        <v>353</v>
      </c>
      <c r="E25" s="346" t="s">
        <v>543</v>
      </c>
      <c r="F25" s="347">
        <v>1860</v>
      </c>
      <c r="G25" s="347">
        <v>1740</v>
      </c>
      <c r="H25" s="347">
        <v>1940</v>
      </c>
      <c r="I25" s="348" t="s">
        <v>954</v>
      </c>
      <c r="J25" s="349" t="s">
        <v>1018</v>
      </c>
      <c r="K25" s="349">
        <f t="shared" ref="K25" si="18">H25-F25</f>
        <v>80</v>
      </c>
      <c r="L25" s="350">
        <f t="shared" ref="L25" si="19">(F25*-0.7)/100</f>
        <v>-13.02</v>
      </c>
      <c r="M25" s="351">
        <f t="shared" ref="M25" si="20">(K25+L25)/F25</f>
        <v>3.6010752688172047E-2</v>
      </c>
      <c r="N25" s="349" t="s">
        <v>541</v>
      </c>
      <c r="O25" s="352">
        <v>44881</v>
      </c>
      <c r="P25" s="349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s="247" customFormat="1" ht="13.9" customHeight="1">
      <c r="A26" s="307">
        <v>17</v>
      </c>
      <c r="B26" s="308">
        <v>44876</v>
      </c>
      <c r="C26" s="296"/>
      <c r="D26" s="297" t="s">
        <v>208</v>
      </c>
      <c r="E26" s="298" t="s">
        <v>543</v>
      </c>
      <c r="F26" s="307" t="s">
        <v>963</v>
      </c>
      <c r="G26" s="307">
        <v>6340</v>
      </c>
      <c r="H26" s="307"/>
      <c r="I26" s="299" t="s">
        <v>964</v>
      </c>
      <c r="J26" s="311" t="s">
        <v>544</v>
      </c>
      <c r="K26" s="311"/>
      <c r="L26" s="290"/>
      <c r="M26" s="291"/>
      <c r="N26" s="311"/>
      <c r="O26" s="292"/>
      <c r="P26" s="311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s="247" customFormat="1" ht="13.9" customHeight="1">
      <c r="A27" s="353">
        <v>18</v>
      </c>
      <c r="B27" s="374">
        <v>44876</v>
      </c>
      <c r="C27" s="355"/>
      <c r="D27" s="356" t="s">
        <v>458</v>
      </c>
      <c r="E27" s="357" t="s">
        <v>543</v>
      </c>
      <c r="F27" s="358">
        <v>146</v>
      </c>
      <c r="G27" s="358">
        <v>135</v>
      </c>
      <c r="H27" s="358">
        <v>155.25</v>
      </c>
      <c r="I27" s="359" t="s">
        <v>890</v>
      </c>
      <c r="J27" s="283" t="s">
        <v>1017</v>
      </c>
      <c r="K27" s="283">
        <f t="shared" ref="K27" si="21">H27-F27</f>
        <v>9.25</v>
      </c>
      <c r="L27" s="360">
        <f t="shared" ref="L27" si="22">(F27*-0.7)/100</f>
        <v>-1.0219999999999998</v>
      </c>
      <c r="M27" s="361">
        <f t="shared" ref="M27" si="23">(K27+L27)/F27</f>
        <v>5.6356164383561641E-2</v>
      </c>
      <c r="N27" s="283" t="s">
        <v>541</v>
      </c>
      <c r="O27" s="362">
        <v>44879</v>
      </c>
      <c r="P27" s="283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s="247" customFormat="1" ht="13.9" customHeight="1">
      <c r="A28" s="286">
        <v>19</v>
      </c>
      <c r="B28" s="378">
        <v>44880</v>
      </c>
      <c r="C28" s="296"/>
      <c r="D28" s="297" t="s">
        <v>365</v>
      </c>
      <c r="E28" s="298" t="s">
        <v>543</v>
      </c>
      <c r="F28" s="307" t="s">
        <v>983</v>
      </c>
      <c r="G28" s="307">
        <v>3170</v>
      </c>
      <c r="H28" s="307"/>
      <c r="I28" s="299" t="s">
        <v>984</v>
      </c>
      <c r="J28" s="311" t="s">
        <v>544</v>
      </c>
      <c r="K28" s="311"/>
      <c r="L28" s="290"/>
      <c r="M28" s="291"/>
      <c r="N28" s="311"/>
      <c r="O28" s="292"/>
      <c r="P28" s="311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</row>
    <row r="29" spans="1:56" ht="13.9" customHeight="1">
      <c r="A29" s="288"/>
      <c r="B29" s="287"/>
      <c r="C29" s="296"/>
      <c r="D29" s="297"/>
      <c r="E29" s="298"/>
      <c r="F29" s="288"/>
      <c r="G29" s="288"/>
      <c r="H29" s="288"/>
      <c r="I29" s="299"/>
      <c r="J29" s="289"/>
      <c r="K29" s="289"/>
      <c r="L29" s="290"/>
      <c r="M29" s="291"/>
      <c r="N29" s="289"/>
      <c r="O29" s="292"/>
      <c r="P29" s="290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</row>
    <row r="30" spans="1:56" ht="14.25" customHeight="1">
      <c r="A30" s="97"/>
      <c r="B30" s="98"/>
      <c r="C30" s="99"/>
      <c r="D30" s="100"/>
      <c r="E30" s="101"/>
      <c r="F30" s="101"/>
      <c r="H30" s="101"/>
      <c r="I30" s="102"/>
      <c r="J30" s="103"/>
      <c r="K30" s="103"/>
      <c r="L30" s="104"/>
      <c r="M30" s="105"/>
      <c r="N30" s="106"/>
      <c r="O30" s="107"/>
      <c r="P30" s="1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</row>
    <row r="31" spans="1:56" ht="14.25" customHeight="1">
      <c r="A31" s="97"/>
      <c r="B31" s="98"/>
      <c r="C31" s="99"/>
      <c r="D31" s="100"/>
      <c r="E31" s="101"/>
      <c r="F31" s="101"/>
      <c r="G31" s="97"/>
      <c r="H31" s="101"/>
      <c r="I31" s="102"/>
      <c r="J31" s="103"/>
      <c r="K31" s="103"/>
      <c r="L31" s="104"/>
      <c r="M31" s="105"/>
      <c r="N31" s="106"/>
      <c r="O31" s="107"/>
      <c r="P31" s="10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 t="s">
        <v>545</v>
      </c>
      <c r="B32" s="110"/>
      <c r="C32" s="111"/>
      <c r="D32" s="112"/>
      <c r="E32" s="113"/>
      <c r="F32" s="113"/>
      <c r="G32" s="113"/>
      <c r="H32" s="113"/>
      <c r="I32" s="113"/>
      <c r="J32" s="114"/>
      <c r="K32" s="113"/>
      <c r="L32" s="115"/>
      <c r="M32" s="54"/>
      <c r="N32" s="114"/>
      <c r="O32" s="11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56" ht="12" customHeight="1">
      <c r="A33" s="116" t="s">
        <v>546</v>
      </c>
      <c r="B33" s="109"/>
      <c r="C33" s="109"/>
      <c r="D33" s="109"/>
      <c r="E33" s="41"/>
      <c r="F33" s="117" t="s">
        <v>547</v>
      </c>
      <c r="G33" s="6"/>
      <c r="H33" s="6"/>
      <c r="I33" s="6"/>
      <c r="J33" s="118"/>
      <c r="K33" s="119"/>
      <c r="L33" s="119"/>
      <c r="M33" s="120"/>
      <c r="N33" s="1"/>
      <c r="O33" s="12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56" ht="12" customHeight="1">
      <c r="A34" s="109" t="s">
        <v>548</v>
      </c>
      <c r="B34" s="109"/>
      <c r="C34" s="109"/>
      <c r="D34" s="109" t="s">
        <v>797</v>
      </c>
      <c r="E34" s="6"/>
      <c r="F34" s="117" t="s">
        <v>549</v>
      </c>
      <c r="G34" s="6"/>
      <c r="H34" s="6"/>
      <c r="I34" s="6"/>
      <c r="J34" s="118"/>
      <c r="K34" s="119"/>
      <c r="L34" s="119"/>
      <c r="M34" s="120"/>
      <c r="N34" s="1"/>
      <c r="O34" s="12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56" ht="12" customHeight="1">
      <c r="A35" s="109"/>
      <c r="B35" s="109"/>
      <c r="C35" s="109"/>
      <c r="D35" s="109"/>
      <c r="E35" s="6"/>
      <c r="F35" s="6"/>
      <c r="G35" s="6"/>
      <c r="H35" s="6"/>
      <c r="I35" s="6"/>
      <c r="J35" s="122"/>
      <c r="K35" s="119"/>
      <c r="L35" s="119"/>
      <c r="M35" s="6"/>
      <c r="N35" s="123"/>
      <c r="O35" s="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56" ht="12.75" customHeight="1">
      <c r="A36" s="1"/>
      <c r="B36" s="124" t="s">
        <v>550</v>
      </c>
      <c r="C36" s="124"/>
      <c r="D36" s="124"/>
      <c r="E36" s="124"/>
      <c r="F36" s="125"/>
      <c r="G36" s="6"/>
      <c r="H36" s="6"/>
      <c r="I36" s="126"/>
      <c r="J36" s="127"/>
      <c r="K36" s="128"/>
      <c r="L36" s="127"/>
      <c r="M36" s="6"/>
      <c r="N36" s="1"/>
      <c r="O36" s="1"/>
      <c r="P36" s="1"/>
      <c r="R36" s="54"/>
      <c r="S36" s="1"/>
      <c r="T36" s="1"/>
      <c r="U36" s="1"/>
      <c r="V36" s="1"/>
      <c r="W36" s="1"/>
      <c r="X36" s="1"/>
      <c r="Y36" s="1"/>
      <c r="Z36" s="1"/>
    </row>
    <row r="37" spans="1:56" ht="38.25" customHeight="1">
      <c r="A37" s="324" t="s">
        <v>16</v>
      </c>
      <c r="B37" s="324" t="s">
        <v>518</v>
      </c>
      <c r="C37" s="324"/>
      <c r="D37" s="249" t="s">
        <v>529</v>
      </c>
      <c r="E37" s="324" t="s">
        <v>530</v>
      </c>
      <c r="F37" s="324" t="s">
        <v>531</v>
      </c>
      <c r="G37" s="324" t="s">
        <v>551</v>
      </c>
      <c r="H37" s="324" t="s">
        <v>533</v>
      </c>
      <c r="I37" s="324" t="s">
        <v>534</v>
      </c>
      <c r="J37" s="96" t="s">
        <v>535</v>
      </c>
      <c r="K37" s="94" t="s">
        <v>552</v>
      </c>
      <c r="L37" s="130" t="s">
        <v>537</v>
      </c>
      <c r="M37" s="96" t="s">
        <v>538</v>
      </c>
      <c r="N37" s="93" t="s">
        <v>539</v>
      </c>
      <c r="O37" s="249" t="s">
        <v>540</v>
      </c>
      <c r="P37" s="41"/>
      <c r="Q37" s="1"/>
      <c r="R37" s="246"/>
      <c r="S37" s="246"/>
      <c r="T37" s="246"/>
      <c r="U37" s="240"/>
      <c r="V37" s="240"/>
      <c r="W37" s="240"/>
      <c r="X37" s="240"/>
      <c r="Y37" s="240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56" s="247" customFormat="1" ht="13.9" customHeight="1">
      <c r="A38" s="363">
        <v>1</v>
      </c>
      <c r="B38" s="364">
        <v>44853</v>
      </c>
      <c r="C38" s="365"/>
      <c r="D38" s="366" t="s">
        <v>196</v>
      </c>
      <c r="E38" s="367" t="s">
        <v>543</v>
      </c>
      <c r="F38" s="368">
        <v>772</v>
      </c>
      <c r="G38" s="368">
        <v>750</v>
      </c>
      <c r="H38" s="368">
        <v>779</v>
      </c>
      <c r="I38" s="369" t="s">
        <v>887</v>
      </c>
      <c r="J38" s="370" t="s">
        <v>945</v>
      </c>
      <c r="K38" s="370">
        <f t="shared" ref="K38:K39" si="24">H38-F38</f>
        <v>7</v>
      </c>
      <c r="L38" s="371">
        <f t="shared" ref="L38:L39" si="25">(F38*-0.7)/100</f>
        <v>-5.4039999999999999</v>
      </c>
      <c r="M38" s="372">
        <f t="shared" ref="M38:M39" si="26">(K38+L38)/F38</f>
        <v>2.0673575129533679E-3</v>
      </c>
      <c r="N38" s="370" t="s">
        <v>662</v>
      </c>
      <c r="O38" s="373">
        <v>44874</v>
      </c>
      <c r="P38" s="41"/>
      <c r="Q38" s="208"/>
      <c r="R38" s="208" t="s">
        <v>542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</row>
    <row r="39" spans="1:56" s="301" customFormat="1" ht="13.5" customHeight="1">
      <c r="A39" s="388">
        <v>2</v>
      </c>
      <c r="B39" s="333">
        <v>44867</v>
      </c>
      <c r="C39" s="389"/>
      <c r="D39" s="390" t="s">
        <v>213</v>
      </c>
      <c r="E39" s="391" t="s">
        <v>543</v>
      </c>
      <c r="F39" s="388">
        <v>264.5</v>
      </c>
      <c r="G39" s="388">
        <v>255</v>
      </c>
      <c r="H39" s="388">
        <v>256</v>
      </c>
      <c r="I39" s="392" t="s">
        <v>908</v>
      </c>
      <c r="J39" s="328" t="s">
        <v>1010</v>
      </c>
      <c r="K39" s="328">
        <f t="shared" si="24"/>
        <v>-8.5</v>
      </c>
      <c r="L39" s="393">
        <f t="shared" si="25"/>
        <v>-1.8514999999999997</v>
      </c>
      <c r="M39" s="394">
        <f t="shared" si="26"/>
        <v>-3.9136105860113422E-2</v>
      </c>
      <c r="N39" s="328" t="s">
        <v>553</v>
      </c>
      <c r="O39" s="395">
        <v>44881</v>
      </c>
      <c r="P39" s="41"/>
      <c r="Q39" s="247"/>
      <c r="R39" s="248" t="s">
        <v>542</v>
      </c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93"/>
      <c r="AJ39" s="294"/>
      <c r="AK39" s="300"/>
      <c r="AL39" s="300"/>
    </row>
    <row r="40" spans="1:56" s="301" customFormat="1" ht="13.5" customHeight="1">
      <c r="A40" s="358">
        <v>3</v>
      </c>
      <c r="B40" s="374">
        <v>44868</v>
      </c>
      <c r="C40" s="355"/>
      <c r="D40" s="356" t="s">
        <v>188</v>
      </c>
      <c r="E40" s="357" t="s">
        <v>543</v>
      </c>
      <c r="F40" s="358">
        <v>578</v>
      </c>
      <c r="G40" s="358">
        <v>559</v>
      </c>
      <c r="H40" s="358">
        <v>613</v>
      </c>
      <c r="I40" s="359" t="s">
        <v>913</v>
      </c>
      <c r="J40" s="283" t="s">
        <v>920</v>
      </c>
      <c r="K40" s="283">
        <f t="shared" ref="K40:K41" si="27">H40-F40</f>
        <v>35</v>
      </c>
      <c r="L40" s="360">
        <f t="shared" ref="L40:L41" si="28">(F40*-0.7)/100</f>
        <v>-4.0459999999999994</v>
      </c>
      <c r="M40" s="361">
        <f t="shared" ref="M40:M41" si="29">(K40+L40)/F40</f>
        <v>5.3553633217993078E-2</v>
      </c>
      <c r="N40" s="283" t="s">
        <v>541</v>
      </c>
      <c r="O40" s="362">
        <v>44872</v>
      </c>
      <c r="P40" s="41"/>
      <c r="Q40" s="247"/>
      <c r="R40" s="248" t="s">
        <v>542</v>
      </c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93"/>
      <c r="AJ40" s="294"/>
      <c r="AK40" s="300"/>
      <c r="AL40" s="300"/>
    </row>
    <row r="41" spans="1:56" s="301" customFormat="1" ht="13.5" customHeight="1">
      <c r="A41" s="388">
        <v>4</v>
      </c>
      <c r="B41" s="333">
        <v>44868</v>
      </c>
      <c r="C41" s="389"/>
      <c r="D41" s="390" t="s">
        <v>412</v>
      </c>
      <c r="E41" s="391" t="s">
        <v>543</v>
      </c>
      <c r="F41" s="388">
        <v>462</v>
      </c>
      <c r="G41" s="388">
        <v>447</v>
      </c>
      <c r="H41" s="388">
        <v>446</v>
      </c>
      <c r="I41" s="392" t="s">
        <v>914</v>
      </c>
      <c r="J41" s="328" t="s">
        <v>946</v>
      </c>
      <c r="K41" s="328">
        <f t="shared" si="27"/>
        <v>-16</v>
      </c>
      <c r="L41" s="393">
        <f t="shared" si="28"/>
        <v>-3.234</v>
      </c>
      <c r="M41" s="394">
        <f t="shared" si="29"/>
        <v>-4.1632034632034638E-2</v>
      </c>
      <c r="N41" s="328" t="s">
        <v>553</v>
      </c>
      <c r="O41" s="395">
        <v>44874</v>
      </c>
      <c r="P41" s="41"/>
      <c r="Q41" s="247"/>
      <c r="R41" s="248" t="s">
        <v>542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93"/>
      <c r="AJ41" s="294"/>
      <c r="AK41" s="300"/>
      <c r="AL41" s="300"/>
    </row>
    <row r="42" spans="1:56" s="301" customFormat="1" ht="13.5" customHeight="1">
      <c r="A42" s="358">
        <v>5</v>
      </c>
      <c r="B42" s="374">
        <v>44872</v>
      </c>
      <c r="C42" s="355"/>
      <c r="D42" s="356" t="s">
        <v>46</v>
      </c>
      <c r="E42" s="357" t="s">
        <v>543</v>
      </c>
      <c r="F42" s="358">
        <v>848.5</v>
      </c>
      <c r="G42" s="358">
        <v>822</v>
      </c>
      <c r="H42" s="358">
        <v>875</v>
      </c>
      <c r="I42" s="359" t="s">
        <v>941</v>
      </c>
      <c r="J42" s="283" t="s">
        <v>944</v>
      </c>
      <c r="K42" s="283">
        <f t="shared" ref="K42" si="30">H42-F42</f>
        <v>26.5</v>
      </c>
      <c r="L42" s="360">
        <f t="shared" ref="L42" si="31">(F42*-0.7)/100</f>
        <v>-5.9394999999999989</v>
      </c>
      <c r="M42" s="361">
        <f t="shared" ref="M42" si="32">(K42+L42)/F42</f>
        <v>2.4231585150265175E-2</v>
      </c>
      <c r="N42" s="283" t="s">
        <v>541</v>
      </c>
      <c r="O42" s="362">
        <v>44874</v>
      </c>
      <c r="P42" s="41"/>
      <c r="Q42" s="247"/>
      <c r="R42" s="24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93"/>
      <c r="AJ42" s="294"/>
      <c r="AK42" s="300"/>
      <c r="AL42" s="300"/>
    </row>
    <row r="43" spans="1:56" s="301" customFormat="1" ht="13.5" customHeight="1">
      <c r="A43" s="307">
        <v>6</v>
      </c>
      <c r="B43" s="308">
        <v>44876</v>
      </c>
      <c r="C43" s="296"/>
      <c r="D43" s="297" t="s">
        <v>958</v>
      </c>
      <c r="E43" s="298" t="s">
        <v>543</v>
      </c>
      <c r="F43" s="307" t="s">
        <v>959</v>
      </c>
      <c r="G43" s="307">
        <v>2040</v>
      </c>
      <c r="H43" s="307"/>
      <c r="I43" s="299" t="s">
        <v>960</v>
      </c>
      <c r="J43" s="311" t="s">
        <v>544</v>
      </c>
      <c r="K43" s="311"/>
      <c r="L43" s="290"/>
      <c r="M43" s="291"/>
      <c r="N43" s="311"/>
      <c r="O43" s="292"/>
      <c r="P43" s="41"/>
      <c r="Q43" s="247"/>
      <c r="R43" s="24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93"/>
      <c r="AJ43" s="294"/>
      <c r="AK43" s="300"/>
      <c r="AL43" s="300"/>
    </row>
    <row r="44" spans="1:56" s="301" customFormat="1" ht="13.5" customHeight="1">
      <c r="A44" s="307">
        <v>7</v>
      </c>
      <c r="B44" s="308">
        <v>44879</v>
      </c>
      <c r="C44" s="296"/>
      <c r="D44" s="297" t="s">
        <v>351</v>
      </c>
      <c r="E44" s="298" t="s">
        <v>543</v>
      </c>
      <c r="F44" s="307" t="s">
        <v>966</v>
      </c>
      <c r="G44" s="307">
        <v>105.5</v>
      </c>
      <c r="H44" s="307"/>
      <c r="I44" s="299" t="s">
        <v>967</v>
      </c>
      <c r="J44" s="311" t="s">
        <v>544</v>
      </c>
      <c r="K44" s="311"/>
      <c r="L44" s="290"/>
      <c r="M44" s="291"/>
      <c r="N44" s="311"/>
      <c r="O44" s="292"/>
      <c r="P44" s="41"/>
      <c r="Q44" s="247"/>
      <c r="R44" s="24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93"/>
      <c r="AJ44" s="294"/>
      <c r="AK44" s="300"/>
      <c r="AL44" s="300"/>
    </row>
    <row r="45" spans="1:56" s="301" customFormat="1" ht="13.5" customHeight="1">
      <c r="A45" s="358">
        <v>8</v>
      </c>
      <c r="B45" s="374">
        <v>44881</v>
      </c>
      <c r="C45" s="355"/>
      <c r="D45" s="356" t="s">
        <v>458</v>
      </c>
      <c r="E45" s="357" t="s">
        <v>543</v>
      </c>
      <c r="F45" s="358">
        <v>160</v>
      </c>
      <c r="G45" s="358">
        <v>155</v>
      </c>
      <c r="H45" s="358">
        <v>164</v>
      </c>
      <c r="I45" s="359" t="s">
        <v>1011</v>
      </c>
      <c r="J45" s="283" t="s">
        <v>1012</v>
      </c>
      <c r="K45" s="283">
        <f t="shared" ref="K45:K46" si="33">H45-F45</f>
        <v>4</v>
      </c>
      <c r="L45" s="360">
        <f>(F45*-0.07)/100</f>
        <v>-0.11200000000000002</v>
      </c>
      <c r="M45" s="361">
        <f t="shared" ref="M45:M46" si="34">(K45+L45)/F45</f>
        <v>2.4299999999999999E-2</v>
      </c>
      <c r="N45" s="283" t="s">
        <v>541</v>
      </c>
      <c r="O45" s="362">
        <v>44881</v>
      </c>
      <c r="P45" s="41"/>
      <c r="Q45" s="247"/>
      <c r="R45" s="24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93"/>
      <c r="AJ45" s="294"/>
      <c r="AK45" s="300"/>
      <c r="AL45" s="300"/>
    </row>
    <row r="46" spans="1:56" s="301" customFormat="1" ht="13.5" customHeight="1">
      <c r="A46" s="388">
        <v>9</v>
      </c>
      <c r="B46" s="333">
        <v>44881</v>
      </c>
      <c r="C46" s="389"/>
      <c r="D46" s="390" t="s">
        <v>426</v>
      </c>
      <c r="E46" s="391" t="s">
        <v>543</v>
      </c>
      <c r="F46" s="388">
        <v>249</v>
      </c>
      <c r="G46" s="388">
        <v>242</v>
      </c>
      <c r="H46" s="388">
        <v>242.5</v>
      </c>
      <c r="I46" s="392" t="s">
        <v>1013</v>
      </c>
      <c r="J46" s="328" t="s">
        <v>1014</v>
      </c>
      <c r="K46" s="328">
        <f t="shared" si="33"/>
        <v>-6.5</v>
      </c>
      <c r="L46" s="393">
        <f>(F46*-0.07)/100</f>
        <v>-0.17430000000000004</v>
      </c>
      <c r="M46" s="394">
        <f t="shared" si="34"/>
        <v>-2.6804417670682729E-2</v>
      </c>
      <c r="N46" s="328" t="s">
        <v>553</v>
      </c>
      <c r="O46" s="395">
        <v>44881</v>
      </c>
      <c r="P46" s="41"/>
      <c r="Q46" s="247"/>
      <c r="R46" s="24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93"/>
      <c r="AJ46" s="294"/>
      <c r="AK46" s="300"/>
      <c r="AL46" s="300"/>
    </row>
    <row r="47" spans="1:56" s="295" customFormat="1" ht="15" customHeight="1">
      <c r="A47" s="307"/>
      <c r="B47" s="308"/>
      <c r="C47" s="296"/>
      <c r="D47" s="297"/>
      <c r="E47" s="298"/>
      <c r="F47" s="307"/>
      <c r="G47" s="307"/>
      <c r="H47" s="307"/>
      <c r="I47" s="299"/>
      <c r="J47" s="311"/>
      <c r="K47" s="311"/>
      <c r="L47" s="290"/>
      <c r="M47" s="291"/>
      <c r="N47" s="311"/>
      <c r="O47" s="292"/>
      <c r="P47" s="41"/>
      <c r="Q47" s="247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93"/>
      <c r="AJ47" s="294"/>
      <c r="AK47" s="294"/>
      <c r="AL47" s="294"/>
    </row>
    <row r="48" spans="1:56" ht="15" customHeight="1">
      <c r="A48" s="250"/>
      <c r="B48" s="251"/>
      <c r="C48" s="252"/>
      <c r="D48" s="253"/>
      <c r="E48" s="254"/>
      <c r="F48" s="254"/>
      <c r="G48" s="254"/>
      <c r="H48" s="254"/>
      <c r="I48" s="254"/>
      <c r="J48" s="255"/>
      <c r="K48" s="255"/>
      <c r="L48" s="256"/>
      <c r="M48" s="257"/>
      <c r="N48" s="255"/>
      <c r="O48" s="258"/>
      <c r="P48" s="231"/>
      <c r="Q48" s="247"/>
      <c r="R48" s="24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1"/>
      <c r="AI48" s="1"/>
      <c r="AJ48" s="1"/>
      <c r="AK48" s="1"/>
      <c r="AL48" s="1"/>
    </row>
    <row r="49" spans="1:38" ht="44.25" customHeight="1">
      <c r="A49" s="109" t="s">
        <v>545</v>
      </c>
      <c r="B49" s="131"/>
      <c r="C49" s="131"/>
      <c r="D49" s="1"/>
      <c r="E49" s="6"/>
      <c r="F49" s="6"/>
      <c r="G49" s="6"/>
      <c r="H49" s="6" t="s">
        <v>557</v>
      </c>
      <c r="I49" s="6"/>
      <c r="J49" s="6"/>
      <c r="K49" s="105"/>
      <c r="L49" s="133"/>
      <c r="M49" s="105"/>
      <c r="N49" s="106"/>
      <c r="O49" s="105"/>
      <c r="P49" s="1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242"/>
      <c r="AD49" s="242"/>
      <c r="AE49" s="242"/>
      <c r="AF49" s="242"/>
      <c r="AG49" s="242"/>
      <c r="AH49" s="242"/>
    </row>
    <row r="50" spans="1:38" ht="12.75" customHeight="1">
      <c r="A50" s="116" t="s">
        <v>546</v>
      </c>
      <c r="B50" s="109"/>
      <c r="C50" s="109"/>
      <c r="D50" s="109"/>
      <c r="E50" s="41"/>
      <c r="F50" s="117" t="s">
        <v>547</v>
      </c>
      <c r="G50" s="54"/>
      <c r="H50" s="41"/>
      <c r="I50" s="54"/>
      <c r="J50" s="6"/>
      <c r="K50" s="134"/>
      <c r="L50" s="135"/>
      <c r="M50" s="6"/>
      <c r="N50" s="99"/>
      <c r="O50" s="136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16"/>
      <c r="B51" s="109"/>
      <c r="C51" s="109"/>
      <c r="D51" s="109"/>
      <c r="E51" s="6"/>
      <c r="F51" s="117" t="s">
        <v>549</v>
      </c>
      <c r="G51" s="54"/>
      <c r="H51" s="41"/>
      <c r="I51" s="54"/>
      <c r="J51" s="6"/>
      <c r="K51" s="134"/>
      <c r="L51" s="135"/>
      <c r="M51" s="6"/>
      <c r="N51" s="99"/>
      <c r="O51" s="136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4.25" customHeight="1">
      <c r="A52" s="109"/>
      <c r="B52" s="109"/>
      <c r="C52" s="109"/>
      <c r="D52" s="109"/>
      <c r="E52" s="6"/>
      <c r="F52" s="6"/>
      <c r="G52" s="6"/>
      <c r="H52" s="6"/>
      <c r="I52" s="6"/>
      <c r="J52" s="122"/>
      <c r="K52" s="119"/>
      <c r="L52" s="120"/>
      <c r="M52" s="6"/>
      <c r="N52" s="123"/>
      <c r="O52" s="1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2.75" customHeight="1">
      <c r="A53" s="137" t="s">
        <v>558</v>
      </c>
      <c r="B53" s="137"/>
      <c r="C53" s="137"/>
      <c r="D53" s="137"/>
      <c r="E53" s="6"/>
      <c r="F53" s="6"/>
      <c r="G53" s="6"/>
      <c r="H53" s="6"/>
      <c r="I53" s="6"/>
      <c r="J53" s="6"/>
      <c r="K53" s="6"/>
      <c r="L53" s="6"/>
      <c r="M53" s="6"/>
      <c r="N53" s="6"/>
      <c r="O53" s="2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38.25" customHeight="1">
      <c r="A54" s="94" t="s">
        <v>16</v>
      </c>
      <c r="B54" s="94" t="s">
        <v>518</v>
      </c>
      <c r="C54" s="94"/>
      <c r="D54" s="95" t="s">
        <v>529</v>
      </c>
      <c r="E54" s="94" t="s">
        <v>530</v>
      </c>
      <c r="F54" s="94" t="s">
        <v>531</v>
      </c>
      <c r="G54" s="94" t="s">
        <v>551</v>
      </c>
      <c r="H54" s="94" t="s">
        <v>533</v>
      </c>
      <c r="I54" s="94" t="s">
        <v>534</v>
      </c>
      <c r="J54" s="93" t="s">
        <v>535</v>
      </c>
      <c r="K54" s="138" t="s">
        <v>559</v>
      </c>
      <c r="L54" s="96" t="s">
        <v>537</v>
      </c>
      <c r="M54" s="138" t="s">
        <v>560</v>
      </c>
      <c r="N54" s="94" t="s">
        <v>561</v>
      </c>
      <c r="O54" s="93" t="s">
        <v>539</v>
      </c>
      <c r="P54" s="95" t="s">
        <v>540</v>
      </c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s="209" customFormat="1" ht="12.75" customHeight="1">
      <c r="A55" s="309">
        <v>1</v>
      </c>
      <c r="B55" s="281">
        <v>44862</v>
      </c>
      <c r="C55" s="317"/>
      <c r="D55" s="317" t="s">
        <v>892</v>
      </c>
      <c r="E55" s="309" t="s">
        <v>543</v>
      </c>
      <c r="F55" s="309">
        <v>577</v>
      </c>
      <c r="G55" s="309">
        <v>568</v>
      </c>
      <c r="H55" s="310">
        <v>587</v>
      </c>
      <c r="I55" s="310" t="s">
        <v>893</v>
      </c>
      <c r="J55" s="283" t="s">
        <v>899</v>
      </c>
      <c r="K55" s="282">
        <f t="shared" ref="K55" si="35">H55-F55</f>
        <v>10</v>
      </c>
      <c r="L55" s="284">
        <f t="shared" ref="L55:L56" si="36">(H55*N55)*0.07%</f>
        <v>616.35000000000014</v>
      </c>
      <c r="M55" s="285">
        <f t="shared" ref="M55:M56" si="37">(K55*N55)-L55</f>
        <v>14383.65</v>
      </c>
      <c r="N55" s="282">
        <v>1500</v>
      </c>
      <c r="O55" s="283" t="s">
        <v>541</v>
      </c>
      <c r="P55" s="281">
        <v>44866</v>
      </c>
      <c r="Q55" s="211"/>
      <c r="R55" s="214" t="s">
        <v>542</v>
      </c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54"/>
      <c r="AG55" s="251"/>
      <c r="AH55" s="211"/>
      <c r="AI55" s="211"/>
      <c r="AJ55" s="254"/>
      <c r="AK55" s="254"/>
      <c r="AL55" s="254"/>
    </row>
    <row r="56" spans="1:38" s="209" customFormat="1" ht="12.75" customHeight="1">
      <c r="A56" s="325">
        <v>2</v>
      </c>
      <c r="B56" s="333">
        <v>44865</v>
      </c>
      <c r="C56" s="326"/>
      <c r="D56" s="326" t="s">
        <v>894</v>
      </c>
      <c r="E56" s="325" t="s">
        <v>847</v>
      </c>
      <c r="F56" s="325">
        <v>17985</v>
      </c>
      <c r="G56" s="325">
        <v>18155</v>
      </c>
      <c r="H56" s="327">
        <v>18155</v>
      </c>
      <c r="I56" s="327" t="s">
        <v>895</v>
      </c>
      <c r="J56" s="328" t="s">
        <v>898</v>
      </c>
      <c r="K56" s="329">
        <f>F56-H56</f>
        <v>-170</v>
      </c>
      <c r="L56" s="330">
        <f t="shared" si="36"/>
        <v>635.42500000000007</v>
      </c>
      <c r="M56" s="331">
        <f t="shared" si="37"/>
        <v>-9135.4249999999993</v>
      </c>
      <c r="N56" s="329">
        <v>50</v>
      </c>
      <c r="O56" s="328" t="s">
        <v>553</v>
      </c>
      <c r="P56" s="332">
        <v>44866</v>
      </c>
      <c r="Q56" s="211"/>
      <c r="R56" s="214" t="s">
        <v>542</v>
      </c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54"/>
      <c r="AG56" s="251"/>
      <c r="AH56" s="211"/>
      <c r="AI56" s="211"/>
      <c r="AJ56" s="254"/>
      <c r="AK56" s="254"/>
      <c r="AL56" s="254"/>
    </row>
    <row r="57" spans="1:38" s="209" customFormat="1" ht="12.75" customHeight="1">
      <c r="A57" s="325">
        <v>3</v>
      </c>
      <c r="B57" s="333">
        <v>44868</v>
      </c>
      <c r="C57" s="326"/>
      <c r="D57" s="326" t="s">
        <v>915</v>
      </c>
      <c r="E57" s="325" t="s">
        <v>543</v>
      </c>
      <c r="F57" s="325">
        <v>149.75</v>
      </c>
      <c r="G57" s="325">
        <v>147.25</v>
      </c>
      <c r="H57" s="327">
        <v>147.75</v>
      </c>
      <c r="I57" s="327" t="s">
        <v>916</v>
      </c>
      <c r="J57" s="328" t="s">
        <v>921</v>
      </c>
      <c r="K57" s="329">
        <f t="shared" ref="K57:K59" si="38">H57-F57</f>
        <v>-2</v>
      </c>
      <c r="L57" s="330">
        <f t="shared" ref="L57:L59" si="39">(H57*N57)*0.07%</f>
        <v>605.03625000000011</v>
      </c>
      <c r="M57" s="331">
        <f t="shared" ref="M57:M59" si="40">(K57*N57)-L57</f>
        <v>-12305.036250000001</v>
      </c>
      <c r="N57" s="329">
        <v>5850</v>
      </c>
      <c r="O57" s="328" t="s">
        <v>553</v>
      </c>
      <c r="P57" s="332">
        <v>44869</v>
      </c>
      <c r="Q57" s="211"/>
      <c r="R57" s="214" t="s">
        <v>542</v>
      </c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54"/>
      <c r="AG57" s="251"/>
      <c r="AH57" s="211"/>
      <c r="AI57" s="211"/>
      <c r="AJ57" s="254"/>
      <c r="AK57" s="254"/>
      <c r="AL57" s="254"/>
    </row>
    <row r="58" spans="1:38" s="209" customFormat="1" ht="12.75" customHeight="1">
      <c r="A58" s="309">
        <v>4</v>
      </c>
      <c r="B58" s="374">
        <v>44869</v>
      </c>
      <c r="C58" s="317"/>
      <c r="D58" s="317" t="s">
        <v>925</v>
      </c>
      <c r="E58" s="309" t="s">
        <v>543</v>
      </c>
      <c r="F58" s="309">
        <v>763</v>
      </c>
      <c r="G58" s="309">
        <v>748</v>
      </c>
      <c r="H58" s="310">
        <v>771.5</v>
      </c>
      <c r="I58" s="310" t="s">
        <v>926</v>
      </c>
      <c r="J58" s="283" t="s">
        <v>907</v>
      </c>
      <c r="K58" s="282">
        <f t="shared" si="38"/>
        <v>8.5</v>
      </c>
      <c r="L58" s="284">
        <f t="shared" si="39"/>
        <v>513.04750000000013</v>
      </c>
      <c r="M58" s="285">
        <f t="shared" si="40"/>
        <v>7561.9524999999994</v>
      </c>
      <c r="N58" s="282">
        <v>950</v>
      </c>
      <c r="O58" s="283" t="s">
        <v>541</v>
      </c>
      <c r="P58" s="281">
        <v>44872</v>
      </c>
      <c r="Q58" s="211"/>
      <c r="R58" s="214" t="s">
        <v>542</v>
      </c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54"/>
      <c r="AG58" s="251"/>
      <c r="AH58" s="211"/>
      <c r="AI58" s="211"/>
      <c r="AJ58" s="254"/>
      <c r="AK58" s="254"/>
      <c r="AL58" s="254"/>
    </row>
    <row r="59" spans="1:38" s="209" customFormat="1" ht="12.75" customHeight="1">
      <c r="A59" s="325">
        <v>5</v>
      </c>
      <c r="B59" s="333">
        <v>44872</v>
      </c>
      <c r="C59" s="326"/>
      <c r="D59" s="326" t="s">
        <v>931</v>
      </c>
      <c r="E59" s="325" t="s">
        <v>543</v>
      </c>
      <c r="F59" s="325">
        <v>517</v>
      </c>
      <c r="G59" s="325">
        <v>505</v>
      </c>
      <c r="H59" s="327">
        <v>505</v>
      </c>
      <c r="I59" s="327" t="s">
        <v>932</v>
      </c>
      <c r="J59" s="328" t="s">
        <v>951</v>
      </c>
      <c r="K59" s="329">
        <f t="shared" si="38"/>
        <v>-12</v>
      </c>
      <c r="L59" s="330">
        <f t="shared" si="39"/>
        <v>441.87500000000006</v>
      </c>
      <c r="M59" s="331">
        <f t="shared" si="40"/>
        <v>-15441.875</v>
      </c>
      <c r="N59" s="329">
        <v>1250</v>
      </c>
      <c r="O59" s="328" t="s">
        <v>553</v>
      </c>
      <c r="P59" s="332">
        <v>44875</v>
      </c>
      <c r="Q59" s="211"/>
      <c r="R59" s="214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54"/>
      <c r="AG59" s="251"/>
      <c r="AH59" s="211"/>
      <c r="AI59" s="211"/>
      <c r="AJ59" s="254"/>
      <c r="AK59" s="254"/>
      <c r="AL59" s="254"/>
    </row>
    <row r="60" spans="1:38" s="209" customFormat="1" ht="12.75" customHeight="1">
      <c r="A60" s="325">
        <v>6</v>
      </c>
      <c r="B60" s="333">
        <v>44872</v>
      </c>
      <c r="C60" s="326"/>
      <c r="D60" s="326" t="s">
        <v>933</v>
      </c>
      <c r="E60" s="325" t="s">
        <v>543</v>
      </c>
      <c r="F60" s="325">
        <v>831</v>
      </c>
      <c r="G60" s="325">
        <v>817</v>
      </c>
      <c r="H60" s="327">
        <v>817</v>
      </c>
      <c r="I60" s="327" t="s">
        <v>934</v>
      </c>
      <c r="J60" s="328" t="s">
        <v>942</v>
      </c>
      <c r="K60" s="329">
        <f t="shared" ref="K60" si="41">H60-F60</f>
        <v>-14</v>
      </c>
      <c r="L60" s="330">
        <f t="shared" ref="L60" si="42">(H60*N60)*0.07%</f>
        <v>571.90000000000009</v>
      </c>
      <c r="M60" s="331">
        <f t="shared" ref="M60" si="43">(K60*N60)-L60</f>
        <v>-14571.9</v>
      </c>
      <c r="N60" s="329">
        <v>1000</v>
      </c>
      <c r="O60" s="328" t="s">
        <v>553</v>
      </c>
      <c r="P60" s="332">
        <v>44874</v>
      </c>
      <c r="Q60" s="211"/>
      <c r="R60" s="214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54"/>
      <c r="AG60" s="251"/>
      <c r="AH60" s="211"/>
      <c r="AI60" s="211"/>
      <c r="AJ60" s="254"/>
      <c r="AK60" s="254"/>
      <c r="AL60" s="254"/>
    </row>
    <row r="61" spans="1:38" s="209" customFormat="1" ht="12.75" customHeight="1">
      <c r="A61" s="277">
        <v>7</v>
      </c>
      <c r="B61" s="308">
        <v>44879</v>
      </c>
      <c r="C61" s="339"/>
      <c r="D61" s="339" t="s">
        <v>970</v>
      </c>
      <c r="E61" s="277" t="s">
        <v>543</v>
      </c>
      <c r="F61" s="277" t="s">
        <v>971</v>
      </c>
      <c r="G61" s="277">
        <v>1565</v>
      </c>
      <c r="H61" s="340"/>
      <c r="I61" s="340" t="s">
        <v>972</v>
      </c>
      <c r="J61" s="243" t="s">
        <v>544</v>
      </c>
      <c r="K61" s="213"/>
      <c r="L61" s="232"/>
      <c r="M61" s="233"/>
      <c r="N61" s="213"/>
      <c r="O61" s="243"/>
      <c r="P61" s="210"/>
      <c r="Q61" s="211"/>
      <c r="R61" s="214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54"/>
      <c r="AG61" s="251"/>
      <c r="AH61" s="211"/>
      <c r="AI61" s="211"/>
      <c r="AJ61" s="254"/>
      <c r="AK61" s="254"/>
      <c r="AL61" s="254"/>
    </row>
    <row r="62" spans="1:38" s="209" customFormat="1" ht="12.75" customHeight="1">
      <c r="A62" s="277">
        <v>8</v>
      </c>
      <c r="B62" s="308">
        <v>44880</v>
      </c>
      <c r="C62" s="339"/>
      <c r="D62" s="339" t="s">
        <v>985</v>
      </c>
      <c r="E62" s="277" t="s">
        <v>543</v>
      </c>
      <c r="F62" s="277" t="s">
        <v>986</v>
      </c>
      <c r="G62" s="277">
        <v>762</v>
      </c>
      <c r="H62" s="340"/>
      <c r="I62" s="340" t="s">
        <v>651</v>
      </c>
      <c r="J62" s="243" t="s">
        <v>544</v>
      </c>
      <c r="K62" s="213"/>
      <c r="L62" s="232"/>
      <c r="M62" s="233"/>
      <c r="N62" s="213"/>
      <c r="O62" s="243"/>
      <c r="P62" s="210"/>
      <c r="Q62" s="211"/>
      <c r="R62" s="214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54"/>
      <c r="AG62" s="251"/>
      <c r="AH62" s="211"/>
      <c r="AI62" s="211"/>
      <c r="AJ62" s="254"/>
      <c r="AK62" s="254"/>
      <c r="AL62" s="254"/>
    </row>
    <row r="63" spans="1:38" s="209" customFormat="1" ht="12.75" customHeight="1">
      <c r="A63" s="212"/>
      <c r="B63" s="210"/>
      <c r="C63" s="267"/>
      <c r="D63" s="267"/>
      <c r="E63" s="212"/>
      <c r="F63" s="212"/>
      <c r="G63" s="212"/>
      <c r="H63" s="213"/>
      <c r="I63" s="213"/>
      <c r="J63" s="243"/>
      <c r="K63" s="267"/>
      <c r="L63" s="212"/>
      <c r="M63" s="212"/>
      <c r="N63" s="212"/>
      <c r="O63" s="213"/>
      <c r="P63" s="213"/>
      <c r="Q63" s="211"/>
      <c r="R63" s="214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54"/>
      <c r="AG63" s="251"/>
      <c r="AH63" s="211"/>
      <c r="AI63" s="211"/>
      <c r="AJ63" s="254"/>
      <c r="AK63" s="254"/>
      <c r="AL63" s="254"/>
    </row>
    <row r="64" spans="1:38" ht="13.5" customHeight="1">
      <c r="A64" s="254"/>
      <c r="B64" s="251"/>
      <c r="C64" s="211"/>
      <c r="D64" s="211"/>
      <c r="E64" s="254"/>
      <c r="F64" s="254"/>
      <c r="G64" s="254"/>
      <c r="H64" s="255"/>
      <c r="I64" s="255"/>
      <c r="J64" s="278"/>
      <c r="K64" s="255"/>
      <c r="L64" s="256"/>
      <c r="M64" s="279"/>
      <c r="N64" s="255"/>
      <c r="O64" s="280"/>
      <c r="P64" s="258"/>
      <c r="Q64" s="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2.75" customHeight="1">
      <c r="A65" s="97"/>
      <c r="B65" s="98"/>
      <c r="C65" s="131"/>
      <c r="D65" s="139"/>
      <c r="E65" s="140"/>
      <c r="F65" s="97"/>
      <c r="G65" s="97"/>
      <c r="H65" s="97"/>
      <c r="I65" s="132"/>
      <c r="J65" s="132"/>
      <c r="K65" s="132"/>
      <c r="L65" s="132"/>
      <c r="M65" s="132"/>
      <c r="N65" s="132"/>
      <c r="O65" s="132"/>
      <c r="P65" s="132"/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ht="12.75" customHeight="1">
      <c r="A66" s="141"/>
      <c r="B66" s="98"/>
      <c r="C66" s="99"/>
      <c r="D66" s="142"/>
      <c r="E66" s="102"/>
      <c r="F66" s="102"/>
      <c r="G66" s="102"/>
      <c r="H66" s="102"/>
      <c r="I66" s="102"/>
      <c r="J66" s="6"/>
      <c r="K66" s="102"/>
      <c r="L66" s="102"/>
      <c r="M66" s="6"/>
      <c r="N66" s="1"/>
      <c r="O66" s="99"/>
      <c r="P66" s="41"/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ht="38.25" customHeight="1">
      <c r="A67" s="143" t="s">
        <v>563</v>
      </c>
      <c r="B67" s="143"/>
      <c r="C67" s="143"/>
      <c r="D67" s="143"/>
      <c r="E67" s="144"/>
      <c r="F67" s="102"/>
      <c r="G67" s="102"/>
      <c r="H67" s="102"/>
      <c r="I67" s="102"/>
      <c r="J67" s="1"/>
      <c r="K67" s="6"/>
      <c r="L67" s="6"/>
      <c r="M67" s="6"/>
      <c r="N67" s="1"/>
      <c r="O67" s="1"/>
      <c r="P67" s="41"/>
      <c r="Q67" s="4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1"/>
      <c r="AG67" s="41"/>
      <c r="AH67" s="41"/>
      <c r="AI67" s="41"/>
      <c r="AJ67" s="41"/>
      <c r="AK67" s="41"/>
      <c r="AL67" s="41"/>
    </row>
    <row r="68" spans="1:38" ht="38.25">
      <c r="A68" s="94" t="s">
        <v>16</v>
      </c>
      <c r="B68" s="94" t="s">
        <v>518</v>
      </c>
      <c r="C68" s="94"/>
      <c r="D68" s="95" t="s">
        <v>529</v>
      </c>
      <c r="E68" s="94" t="s">
        <v>530</v>
      </c>
      <c r="F68" s="94" t="s">
        <v>531</v>
      </c>
      <c r="G68" s="94" t="s">
        <v>551</v>
      </c>
      <c r="H68" s="94" t="s">
        <v>533</v>
      </c>
      <c r="I68" s="94" t="s">
        <v>534</v>
      </c>
      <c r="J68" s="93" t="s">
        <v>535</v>
      </c>
      <c r="K68" s="93" t="s">
        <v>564</v>
      </c>
      <c r="L68" s="96" t="s">
        <v>537</v>
      </c>
      <c r="M68" s="138" t="s">
        <v>560</v>
      </c>
      <c r="N68" s="94" t="s">
        <v>561</v>
      </c>
      <c r="O68" s="94" t="s">
        <v>539</v>
      </c>
      <c r="P68" s="95" t="s">
        <v>540</v>
      </c>
      <c r="Q68" s="4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1"/>
      <c r="AG68" s="41"/>
      <c r="AH68" s="41"/>
      <c r="AI68" s="41"/>
      <c r="AJ68" s="41"/>
      <c r="AK68" s="41"/>
      <c r="AL68" s="41"/>
    </row>
    <row r="69" spans="1:38" s="209" customFormat="1" ht="15.6" customHeight="1">
      <c r="A69" s="325">
        <v>1</v>
      </c>
      <c r="B69" s="332">
        <v>44865</v>
      </c>
      <c r="C69" s="334"/>
      <c r="D69" s="334" t="s">
        <v>896</v>
      </c>
      <c r="E69" s="341" t="s">
        <v>543</v>
      </c>
      <c r="F69" s="341">
        <v>220</v>
      </c>
      <c r="G69" s="341">
        <v>90</v>
      </c>
      <c r="H69" s="329">
        <v>90</v>
      </c>
      <c r="I69" s="329" t="s">
        <v>897</v>
      </c>
      <c r="J69" s="328" t="s">
        <v>900</v>
      </c>
      <c r="K69" s="329">
        <f t="shared" ref="K69" si="44">H69-F69</f>
        <v>-130</v>
      </c>
      <c r="L69" s="330">
        <v>100</v>
      </c>
      <c r="M69" s="331">
        <f t="shared" ref="M69" si="45">(K69*N69)-L69</f>
        <v>-3350</v>
      </c>
      <c r="N69" s="329">
        <v>25</v>
      </c>
      <c r="O69" s="328" t="s">
        <v>553</v>
      </c>
      <c r="P69" s="332">
        <v>44866</v>
      </c>
      <c r="Q69" s="208"/>
      <c r="R69" s="214" t="s">
        <v>542</v>
      </c>
      <c r="S69" s="208"/>
      <c r="T69" s="208"/>
      <c r="U69" s="208"/>
      <c r="V69" s="208"/>
      <c r="W69" s="208"/>
      <c r="X69" s="214"/>
      <c r="Y69" s="208"/>
      <c r="Z69" s="208"/>
      <c r="AA69" s="208"/>
      <c r="AB69" s="208"/>
      <c r="AC69" s="208"/>
      <c r="AD69" s="214"/>
      <c r="AE69" s="208"/>
      <c r="AF69" s="208"/>
      <c r="AG69" s="208"/>
      <c r="AH69" s="208"/>
      <c r="AI69" s="208"/>
      <c r="AJ69" s="214"/>
      <c r="AK69" s="208"/>
      <c r="AL69" s="208"/>
    </row>
    <row r="70" spans="1:38" s="209" customFormat="1" ht="15.6" customHeight="1">
      <c r="A70" s="325">
        <v>2</v>
      </c>
      <c r="B70" s="333">
        <v>44866</v>
      </c>
      <c r="C70" s="334"/>
      <c r="D70" s="334" t="s">
        <v>889</v>
      </c>
      <c r="E70" s="341" t="s">
        <v>543</v>
      </c>
      <c r="F70" s="341">
        <v>240</v>
      </c>
      <c r="G70" s="341">
        <v>120</v>
      </c>
      <c r="H70" s="329">
        <v>120</v>
      </c>
      <c r="I70" s="329" t="s">
        <v>897</v>
      </c>
      <c r="J70" s="328" t="s">
        <v>910</v>
      </c>
      <c r="K70" s="329">
        <f t="shared" ref="K70" si="46">H70-F70</f>
        <v>-120</v>
      </c>
      <c r="L70" s="330">
        <v>100</v>
      </c>
      <c r="M70" s="331">
        <f t="shared" ref="M70" si="47">(K70*N70)-L70</f>
        <v>-3100</v>
      </c>
      <c r="N70" s="329">
        <v>25</v>
      </c>
      <c r="O70" s="328" t="s">
        <v>553</v>
      </c>
      <c r="P70" s="332">
        <v>44867</v>
      </c>
      <c r="Q70" s="208"/>
      <c r="R70" s="214" t="s">
        <v>808</v>
      </c>
      <c r="S70" s="208"/>
      <c r="T70" s="208"/>
      <c r="U70" s="208"/>
      <c r="V70" s="208"/>
      <c r="W70" s="208"/>
      <c r="X70" s="214"/>
      <c r="Y70" s="208"/>
      <c r="Z70" s="208"/>
      <c r="AA70" s="208"/>
      <c r="AB70" s="208"/>
      <c r="AC70" s="208"/>
      <c r="AD70" s="214"/>
      <c r="AE70" s="208"/>
      <c r="AF70" s="208"/>
      <c r="AG70" s="208"/>
      <c r="AH70" s="208"/>
      <c r="AI70" s="208"/>
      <c r="AJ70" s="214"/>
      <c r="AK70" s="208"/>
      <c r="AL70" s="208"/>
    </row>
    <row r="71" spans="1:38" s="209" customFormat="1" ht="15.6" customHeight="1">
      <c r="A71" s="309">
        <v>3</v>
      </c>
      <c r="B71" s="374">
        <v>44867</v>
      </c>
      <c r="C71" s="375"/>
      <c r="D71" s="375" t="s">
        <v>909</v>
      </c>
      <c r="E71" s="376" t="s">
        <v>543</v>
      </c>
      <c r="F71" s="376">
        <v>13.25</v>
      </c>
      <c r="G71" s="376">
        <v>9.1</v>
      </c>
      <c r="H71" s="282">
        <v>15.25</v>
      </c>
      <c r="I71" s="282" t="s">
        <v>911</v>
      </c>
      <c r="J71" s="283" t="s">
        <v>917</v>
      </c>
      <c r="K71" s="282">
        <f t="shared" ref="K71" si="48">H71-F71</f>
        <v>2</v>
      </c>
      <c r="L71" s="284">
        <v>100</v>
      </c>
      <c r="M71" s="285">
        <f t="shared" ref="M71" si="49">(K71*N71)-L71</f>
        <v>2900</v>
      </c>
      <c r="N71" s="282">
        <v>1500</v>
      </c>
      <c r="O71" s="283" t="s">
        <v>541</v>
      </c>
      <c r="P71" s="281">
        <v>44868</v>
      </c>
      <c r="Q71" s="208"/>
      <c r="R71" s="214" t="s">
        <v>542</v>
      </c>
      <c r="S71" s="208"/>
      <c r="T71" s="208"/>
      <c r="U71" s="208"/>
      <c r="V71" s="208"/>
      <c r="W71" s="208"/>
      <c r="X71" s="214"/>
      <c r="Y71" s="208"/>
      <c r="Z71" s="208"/>
      <c r="AA71" s="208"/>
      <c r="AB71" s="208"/>
      <c r="AC71" s="208"/>
      <c r="AD71" s="214"/>
      <c r="AE71" s="208"/>
      <c r="AF71" s="208"/>
      <c r="AG71" s="208"/>
      <c r="AH71" s="208"/>
      <c r="AI71" s="208"/>
      <c r="AJ71" s="214"/>
      <c r="AK71" s="208"/>
      <c r="AL71" s="208"/>
    </row>
    <row r="72" spans="1:38" s="209" customFormat="1" ht="15.6" customHeight="1">
      <c r="A72" s="309">
        <v>4</v>
      </c>
      <c r="B72" s="374">
        <v>44868</v>
      </c>
      <c r="C72" s="375"/>
      <c r="D72" s="375" t="s">
        <v>918</v>
      </c>
      <c r="E72" s="376" t="s">
        <v>543</v>
      </c>
      <c r="F72" s="376">
        <v>36.5</v>
      </c>
      <c r="G72" s="376">
        <v>19</v>
      </c>
      <c r="H72" s="282">
        <v>42</v>
      </c>
      <c r="I72" s="282" t="s">
        <v>919</v>
      </c>
      <c r="J72" s="283" t="s">
        <v>930</v>
      </c>
      <c r="K72" s="282">
        <f t="shared" ref="K72" si="50">H72-F72</f>
        <v>5.5</v>
      </c>
      <c r="L72" s="284">
        <v>100</v>
      </c>
      <c r="M72" s="285">
        <f t="shared" ref="M72" si="51">(K72*N72)-L72</f>
        <v>1550</v>
      </c>
      <c r="N72" s="282">
        <v>300</v>
      </c>
      <c r="O72" s="283" t="s">
        <v>541</v>
      </c>
      <c r="P72" s="281">
        <v>44872</v>
      </c>
      <c r="Q72" s="208"/>
      <c r="R72" s="214" t="s">
        <v>808</v>
      </c>
      <c r="S72" s="208"/>
      <c r="T72" s="208"/>
      <c r="U72" s="208"/>
      <c r="V72" s="208"/>
      <c r="W72" s="208"/>
      <c r="X72" s="214"/>
      <c r="Y72" s="208"/>
      <c r="Z72" s="208"/>
      <c r="AA72" s="208"/>
      <c r="AB72" s="208"/>
      <c r="AC72" s="208"/>
      <c r="AD72" s="214"/>
      <c r="AE72" s="208"/>
      <c r="AF72" s="208"/>
      <c r="AG72" s="208"/>
      <c r="AH72" s="208"/>
      <c r="AI72" s="208"/>
      <c r="AJ72" s="214"/>
      <c r="AK72" s="208"/>
      <c r="AL72" s="208"/>
    </row>
    <row r="73" spans="1:38" s="209" customFormat="1" ht="15.6" customHeight="1">
      <c r="A73" s="309">
        <v>5</v>
      </c>
      <c r="B73" s="374">
        <v>44869</v>
      </c>
      <c r="C73" s="375"/>
      <c r="D73" s="375" t="s">
        <v>922</v>
      </c>
      <c r="E73" s="376" t="s">
        <v>543</v>
      </c>
      <c r="F73" s="376">
        <v>11.5</v>
      </c>
      <c r="G73" s="376">
        <v>9.5</v>
      </c>
      <c r="H73" s="282">
        <v>13.25</v>
      </c>
      <c r="I73" s="282" t="s">
        <v>923</v>
      </c>
      <c r="J73" s="283" t="s">
        <v>924</v>
      </c>
      <c r="K73" s="282">
        <f t="shared" ref="K73:K74" si="52">H73-F73</f>
        <v>1.75</v>
      </c>
      <c r="L73" s="284">
        <v>100</v>
      </c>
      <c r="M73" s="285">
        <f t="shared" ref="M73:M75" si="53">(K73*N73)-L73</f>
        <v>2525</v>
      </c>
      <c r="N73" s="282">
        <v>1500</v>
      </c>
      <c r="O73" s="283" t="s">
        <v>541</v>
      </c>
      <c r="P73" s="281">
        <v>44869</v>
      </c>
      <c r="Q73" s="208"/>
      <c r="R73" s="214" t="s">
        <v>542</v>
      </c>
      <c r="S73" s="208"/>
      <c r="T73" s="208"/>
      <c r="U73" s="208"/>
      <c r="V73" s="208"/>
      <c r="W73" s="208"/>
      <c r="X73" s="214"/>
      <c r="Y73" s="208"/>
      <c r="Z73" s="208"/>
      <c r="AA73" s="208"/>
      <c r="AB73" s="208"/>
      <c r="AC73" s="208"/>
      <c r="AD73" s="214"/>
      <c r="AE73" s="208"/>
      <c r="AF73" s="208"/>
      <c r="AG73" s="208"/>
      <c r="AH73" s="208"/>
      <c r="AI73" s="208"/>
      <c r="AJ73" s="214"/>
      <c r="AK73" s="208"/>
      <c r="AL73" s="208"/>
    </row>
    <row r="74" spans="1:38" s="209" customFormat="1" ht="15.6" customHeight="1">
      <c r="A74" s="309">
        <v>6</v>
      </c>
      <c r="B74" s="374">
        <v>44872</v>
      </c>
      <c r="C74" s="375"/>
      <c r="D74" s="375" t="s">
        <v>935</v>
      </c>
      <c r="E74" s="376" t="s">
        <v>543</v>
      </c>
      <c r="F74" s="376">
        <v>65</v>
      </c>
      <c r="G74" s="376">
        <v>30</v>
      </c>
      <c r="H74" s="282">
        <v>89.5</v>
      </c>
      <c r="I74" s="282" t="s">
        <v>936</v>
      </c>
      <c r="J74" s="283" t="s">
        <v>937</v>
      </c>
      <c r="K74" s="282">
        <f t="shared" si="52"/>
        <v>24.5</v>
      </c>
      <c r="L74" s="284">
        <v>100</v>
      </c>
      <c r="M74" s="285">
        <f t="shared" si="53"/>
        <v>1125</v>
      </c>
      <c r="N74" s="282">
        <v>50</v>
      </c>
      <c r="O74" s="283" t="s">
        <v>541</v>
      </c>
      <c r="P74" s="281">
        <v>44872</v>
      </c>
      <c r="Q74" s="208"/>
      <c r="R74" s="214"/>
      <c r="S74" s="208"/>
      <c r="T74" s="208"/>
      <c r="U74" s="208"/>
      <c r="V74" s="208"/>
      <c r="W74" s="208"/>
      <c r="X74" s="214"/>
      <c r="Y74" s="208"/>
      <c r="Z74" s="208"/>
      <c r="AA74" s="208"/>
      <c r="AB74" s="208"/>
      <c r="AC74" s="208"/>
      <c r="AD74" s="214"/>
      <c r="AE74" s="208"/>
      <c r="AF74" s="208"/>
      <c r="AG74" s="208"/>
      <c r="AH74" s="208"/>
      <c r="AI74" s="208"/>
      <c r="AJ74" s="214"/>
      <c r="AK74" s="208"/>
      <c r="AL74" s="208"/>
    </row>
    <row r="75" spans="1:38" s="209" customFormat="1" ht="15.6" customHeight="1">
      <c r="A75" s="309">
        <v>7</v>
      </c>
      <c r="B75" s="374">
        <v>44872</v>
      </c>
      <c r="C75" s="375"/>
      <c r="D75" s="375" t="s">
        <v>938</v>
      </c>
      <c r="E75" s="376" t="s">
        <v>543</v>
      </c>
      <c r="F75" s="376">
        <v>48</v>
      </c>
      <c r="G75" s="376">
        <v>30</v>
      </c>
      <c r="H75" s="282">
        <v>58</v>
      </c>
      <c r="I75" s="282" t="s">
        <v>939</v>
      </c>
      <c r="J75" s="283" t="s">
        <v>937</v>
      </c>
      <c r="K75" s="282">
        <f t="shared" ref="K75:K77" si="54">H75-F75</f>
        <v>10</v>
      </c>
      <c r="L75" s="284">
        <v>100</v>
      </c>
      <c r="M75" s="285">
        <f t="shared" si="53"/>
        <v>2650</v>
      </c>
      <c r="N75" s="282">
        <v>275</v>
      </c>
      <c r="O75" s="283" t="s">
        <v>541</v>
      </c>
      <c r="P75" s="281">
        <v>44874</v>
      </c>
      <c r="Q75" s="208"/>
      <c r="R75" s="214"/>
      <c r="S75" s="208"/>
      <c r="T75" s="208"/>
      <c r="U75" s="208"/>
      <c r="V75" s="208"/>
      <c r="W75" s="208"/>
      <c r="X75" s="214"/>
      <c r="Y75" s="208"/>
      <c r="Z75" s="208"/>
      <c r="AA75" s="208"/>
      <c r="AB75" s="208"/>
      <c r="AC75" s="208"/>
      <c r="AD75" s="214"/>
      <c r="AE75" s="208"/>
      <c r="AF75" s="208"/>
      <c r="AG75" s="208"/>
      <c r="AH75" s="208"/>
      <c r="AI75" s="208"/>
      <c r="AJ75" s="214"/>
      <c r="AK75" s="208"/>
      <c r="AL75" s="208"/>
    </row>
    <row r="76" spans="1:38" s="209" customFormat="1" ht="15.6" customHeight="1">
      <c r="A76" s="309">
        <v>8</v>
      </c>
      <c r="B76" s="374">
        <v>44874</v>
      </c>
      <c r="C76" s="375"/>
      <c r="D76" s="375" t="s">
        <v>935</v>
      </c>
      <c r="E76" s="376" t="s">
        <v>543</v>
      </c>
      <c r="F76" s="376">
        <v>65</v>
      </c>
      <c r="G76" s="376">
        <v>30</v>
      </c>
      <c r="H76" s="282">
        <v>86</v>
      </c>
      <c r="I76" s="282" t="s">
        <v>936</v>
      </c>
      <c r="J76" s="283" t="s">
        <v>554</v>
      </c>
      <c r="K76" s="282">
        <f t="shared" si="54"/>
        <v>21</v>
      </c>
      <c r="L76" s="284">
        <v>100</v>
      </c>
      <c r="M76" s="285">
        <f t="shared" ref="M76:M77" si="55">(K76*N76)-L76</f>
        <v>950</v>
      </c>
      <c r="N76" s="282">
        <v>50</v>
      </c>
      <c r="O76" s="283" t="s">
        <v>541</v>
      </c>
      <c r="P76" s="281">
        <v>44874</v>
      </c>
      <c r="Q76" s="208"/>
      <c r="R76" s="214"/>
      <c r="S76" s="208"/>
      <c r="T76" s="208"/>
      <c r="U76" s="208"/>
      <c r="V76" s="208"/>
      <c r="W76" s="208"/>
      <c r="X76" s="214"/>
      <c r="Y76" s="208"/>
      <c r="Z76" s="208"/>
      <c r="AA76" s="208"/>
      <c r="AB76" s="208"/>
      <c r="AC76" s="208"/>
      <c r="AD76" s="214"/>
      <c r="AE76" s="208"/>
      <c r="AF76" s="208"/>
      <c r="AG76" s="208"/>
      <c r="AH76" s="208"/>
      <c r="AI76" s="208"/>
      <c r="AJ76" s="214"/>
      <c r="AK76" s="208"/>
      <c r="AL76" s="208"/>
    </row>
    <row r="77" spans="1:38" s="209" customFormat="1" ht="15.6" customHeight="1">
      <c r="A77" s="325">
        <v>9</v>
      </c>
      <c r="B77" s="333">
        <v>44874</v>
      </c>
      <c r="C77" s="334"/>
      <c r="D77" s="334" t="s">
        <v>947</v>
      </c>
      <c r="E77" s="341" t="s">
        <v>543</v>
      </c>
      <c r="F77" s="341">
        <v>35.5</v>
      </c>
      <c r="G77" s="341">
        <v>18</v>
      </c>
      <c r="H77" s="329">
        <v>18</v>
      </c>
      <c r="I77" s="329" t="s">
        <v>919</v>
      </c>
      <c r="J77" s="328" t="s">
        <v>968</v>
      </c>
      <c r="K77" s="329">
        <f t="shared" si="54"/>
        <v>-17.5</v>
      </c>
      <c r="L77" s="330">
        <v>100</v>
      </c>
      <c r="M77" s="331">
        <f t="shared" si="55"/>
        <v>-5350</v>
      </c>
      <c r="N77" s="329">
        <v>300</v>
      </c>
      <c r="O77" s="328" t="s">
        <v>553</v>
      </c>
      <c r="P77" s="332">
        <v>44879</v>
      </c>
      <c r="Q77" s="208"/>
      <c r="R77" s="214"/>
      <c r="S77" s="208"/>
      <c r="T77" s="208"/>
      <c r="U77" s="208"/>
      <c r="V77" s="208"/>
      <c r="W77" s="208"/>
      <c r="X77" s="214"/>
      <c r="Y77" s="208"/>
      <c r="Z77" s="208"/>
      <c r="AA77" s="208"/>
      <c r="AB77" s="208"/>
      <c r="AC77" s="208"/>
      <c r="AD77" s="214"/>
      <c r="AE77" s="208"/>
      <c r="AF77" s="208"/>
      <c r="AG77" s="208"/>
      <c r="AH77" s="208"/>
      <c r="AI77" s="208"/>
      <c r="AJ77" s="214"/>
      <c r="AK77" s="208"/>
      <c r="AL77" s="208"/>
    </row>
    <row r="78" spans="1:38" s="209" customFormat="1" ht="15.6" customHeight="1">
      <c r="A78" s="325">
        <v>10</v>
      </c>
      <c r="B78" s="333">
        <v>44874</v>
      </c>
      <c r="C78" s="334"/>
      <c r="D78" s="334" t="s">
        <v>935</v>
      </c>
      <c r="E78" s="341" t="s">
        <v>543</v>
      </c>
      <c r="F78" s="341">
        <v>42</v>
      </c>
      <c r="G78" s="341">
        <v>9</v>
      </c>
      <c r="H78" s="329">
        <v>9</v>
      </c>
      <c r="I78" s="329" t="s">
        <v>948</v>
      </c>
      <c r="J78" s="328" t="s">
        <v>969</v>
      </c>
      <c r="K78" s="329">
        <f t="shared" ref="K78" si="56">H78-F78</f>
        <v>-33</v>
      </c>
      <c r="L78" s="330">
        <v>100</v>
      </c>
      <c r="M78" s="331">
        <f t="shared" ref="M78:M81" si="57">(K78*N78)-L78</f>
        <v>-1750</v>
      </c>
      <c r="N78" s="329">
        <v>50</v>
      </c>
      <c r="O78" s="328" t="s">
        <v>553</v>
      </c>
      <c r="P78" s="332">
        <v>44875</v>
      </c>
      <c r="Q78" s="208"/>
      <c r="R78" s="214"/>
      <c r="S78" s="208"/>
      <c r="T78" s="208"/>
      <c r="U78" s="208"/>
      <c r="V78" s="208"/>
      <c r="W78" s="208"/>
      <c r="X78" s="214"/>
      <c r="Y78" s="208"/>
      <c r="Z78" s="208"/>
      <c r="AA78" s="208"/>
      <c r="AB78" s="208"/>
      <c r="AC78" s="208"/>
      <c r="AD78" s="214"/>
      <c r="AE78" s="208"/>
      <c r="AF78" s="208"/>
      <c r="AG78" s="208"/>
      <c r="AH78" s="208"/>
      <c r="AI78" s="208"/>
      <c r="AJ78" s="214"/>
      <c r="AK78" s="208"/>
      <c r="AL78" s="208"/>
    </row>
    <row r="79" spans="1:38" s="209" customFormat="1" ht="15.6" customHeight="1">
      <c r="A79" s="309">
        <v>11</v>
      </c>
      <c r="B79" s="374">
        <v>44875</v>
      </c>
      <c r="C79" s="375"/>
      <c r="D79" s="375" t="s">
        <v>955</v>
      </c>
      <c r="E79" s="376" t="s">
        <v>847</v>
      </c>
      <c r="F79" s="376">
        <v>6</v>
      </c>
      <c r="G79" s="376">
        <v>10.1</v>
      </c>
      <c r="H79" s="282">
        <v>4.25</v>
      </c>
      <c r="I79" s="282">
        <v>0.1</v>
      </c>
      <c r="J79" s="283" t="s">
        <v>924</v>
      </c>
      <c r="K79" s="282">
        <f>F79-H79</f>
        <v>1.75</v>
      </c>
      <c r="L79" s="284">
        <v>100</v>
      </c>
      <c r="M79" s="285">
        <f t="shared" si="57"/>
        <v>2000</v>
      </c>
      <c r="N79" s="282">
        <v>1200</v>
      </c>
      <c r="O79" s="283" t="s">
        <v>541</v>
      </c>
      <c r="P79" s="281">
        <v>44876</v>
      </c>
      <c r="Q79" s="208"/>
      <c r="R79" s="214"/>
      <c r="S79" s="208"/>
      <c r="T79" s="208"/>
      <c r="U79" s="208"/>
      <c r="V79" s="208"/>
      <c r="W79" s="208"/>
      <c r="X79" s="214"/>
      <c r="Y79" s="208"/>
      <c r="Z79" s="208"/>
      <c r="AA79" s="208"/>
      <c r="AB79" s="208"/>
      <c r="AC79" s="208"/>
      <c r="AD79" s="214"/>
      <c r="AE79" s="208"/>
      <c r="AF79" s="208"/>
      <c r="AG79" s="208"/>
      <c r="AH79" s="208"/>
      <c r="AI79" s="208"/>
      <c r="AJ79" s="214"/>
      <c r="AK79" s="208"/>
      <c r="AL79" s="208"/>
    </row>
    <row r="80" spans="1:38" s="209" customFormat="1" ht="15.6" customHeight="1">
      <c r="A80" s="325">
        <v>12</v>
      </c>
      <c r="B80" s="333">
        <v>44876</v>
      </c>
      <c r="C80" s="334"/>
      <c r="D80" s="334" t="s">
        <v>961</v>
      </c>
      <c r="E80" s="341" t="s">
        <v>543</v>
      </c>
      <c r="F80" s="341">
        <v>33</v>
      </c>
      <c r="G80" s="341">
        <v>17</v>
      </c>
      <c r="H80" s="329">
        <v>17</v>
      </c>
      <c r="I80" s="329" t="s">
        <v>962</v>
      </c>
      <c r="J80" s="328" t="s">
        <v>946</v>
      </c>
      <c r="K80" s="329">
        <f t="shared" ref="K80:K81" si="58">H80-F80</f>
        <v>-16</v>
      </c>
      <c r="L80" s="330">
        <v>100</v>
      </c>
      <c r="M80" s="331">
        <f t="shared" si="57"/>
        <v>-4500</v>
      </c>
      <c r="N80" s="329">
        <v>275</v>
      </c>
      <c r="O80" s="328" t="s">
        <v>553</v>
      </c>
      <c r="P80" s="332">
        <v>44879</v>
      </c>
      <c r="Q80" s="208"/>
      <c r="R80" s="214"/>
      <c r="S80" s="208"/>
      <c r="T80" s="208"/>
      <c r="U80" s="208"/>
      <c r="V80" s="208"/>
      <c r="W80" s="208"/>
      <c r="X80" s="214"/>
      <c r="Y80" s="208"/>
      <c r="Z80" s="208"/>
      <c r="AA80" s="208"/>
      <c r="AB80" s="208"/>
      <c r="AC80" s="208"/>
      <c r="AD80" s="214"/>
      <c r="AE80" s="208"/>
      <c r="AF80" s="208"/>
      <c r="AG80" s="208"/>
      <c r="AH80" s="208"/>
      <c r="AI80" s="208"/>
      <c r="AJ80" s="214"/>
      <c r="AK80" s="208"/>
      <c r="AL80" s="208"/>
    </row>
    <row r="81" spans="1:38" s="209" customFormat="1" ht="15.6" customHeight="1">
      <c r="A81" s="309">
        <v>13</v>
      </c>
      <c r="B81" s="374">
        <v>44880</v>
      </c>
      <c r="C81" s="375"/>
      <c r="D81" s="375" t="s">
        <v>987</v>
      </c>
      <c r="E81" s="376" t="s">
        <v>543</v>
      </c>
      <c r="F81" s="376">
        <v>1.55</v>
      </c>
      <c r="G81" s="376">
        <v>0.6</v>
      </c>
      <c r="H81" s="282">
        <v>2.2000000000000002</v>
      </c>
      <c r="I81" s="282" t="s">
        <v>988</v>
      </c>
      <c r="J81" s="283" t="s">
        <v>989</v>
      </c>
      <c r="K81" s="282">
        <f t="shared" si="58"/>
        <v>0.65000000000000013</v>
      </c>
      <c r="L81" s="284">
        <v>100</v>
      </c>
      <c r="M81" s="285">
        <f t="shared" si="57"/>
        <v>3280.0000000000009</v>
      </c>
      <c r="N81" s="282">
        <v>5200</v>
      </c>
      <c r="O81" s="283" t="s">
        <v>541</v>
      </c>
      <c r="P81" s="281">
        <v>44880</v>
      </c>
      <c r="Q81" s="208"/>
      <c r="R81" s="214"/>
      <c r="S81" s="208"/>
      <c r="T81" s="208"/>
      <c r="U81" s="208"/>
      <c r="V81" s="208"/>
      <c r="W81" s="208"/>
      <c r="X81" s="214"/>
      <c r="Y81" s="208"/>
      <c r="Z81" s="208"/>
      <c r="AA81" s="208"/>
      <c r="AB81" s="208"/>
      <c r="AC81" s="208"/>
      <c r="AD81" s="214"/>
      <c r="AE81" s="208"/>
      <c r="AF81" s="208"/>
      <c r="AG81" s="208"/>
      <c r="AH81" s="208"/>
      <c r="AI81" s="208"/>
      <c r="AJ81" s="214"/>
      <c r="AK81" s="208"/>
      <c r="AL81" s="208"/>
    </row>
    <row r="82" spans="1:38" s="209" customFormat="1" ht="15.6" customHeight="1">
      <c r="A82" s="277">
        <v>14</v>
      </c>
      <c r="B82" s="308">
        <v>44881</v>
      </c>
      <c r="C82" s="267"/>
      <c r="D82" s="267" t="s">
        <v>987</v>
      </c>
      <c r="E82" s="212" t="s">
        <v>543</v>
      </c>
      <c r="F82" s="212" t="s">
        <v>1015</v>
      </c>
      <c r="G82" s="212">
        <v>0.5</v>
      </c>
      <c r="H82" s="213"/>
      <c r="I82" s="213" t="s">
        <v>988</v>
      </c>
      <c r="J82" s="243" t="s">
        <v>544</v>
      </c>
      <c r="K82" s="213"/>
      <c r="L82" s="232"/>
      <c r="M82" s="233"/>
      <c r="N82" s="213"/>
      <c r="O82" s="243"/>
      <c r="P82" s="210"/>
      <c r="Q82" s="208"/>
      <c r="R82" s="214"/>
      <c r="S82" s="208"/>
      <c r="T82" s="208"/>
      <c r="U82" s="208"/>
      <c r="V82" s="208"/>
      <c r="W82" s="208"/>
      <c r="X82" s="214"/>
      <c r="Y82" s="208"/>
      <c r="Z82" s="208"/>
      <c r="AA82" s="208"/>
      <c r="AB82" s="208"/>
      <c r="AC82" s="208"/>
      <c r="AD82" s="214"/>
      <c r="AE82" s="208"/>
      <c r="AF82" s="208"/>
      <c r="AG82" s="208"/>
      <c r="AH82" s="208"/>
      <c r="AI82" s="208"/>
      <c r="AJ82" s="214"/>
      <c r="AK82" s="208"/>
      <c r="AL82" s="208"/>
    </row>
    <row r="83" spans="1:38" s="209" customFormat="1" ht="15.6" customHeight="1">
      <c r="A83" s="277">
        <v>15</v>
      </c>
      <c r="B83" s="308">
        <v>44881</v>
      </c>
      <c r="C83" s="267"/>
      <c r="D83" s="267" t="s">
        <v>1016</v>
      </c>
      <c r="E83" s="212" t="s">
        <v>543</v>
      </c>
      <c r="F83" s="212" t="s">
        <v>940</v>
      </c>
      <c r="G83" s="212">
        <v>9</v>
      </c>
      <c r="H83" s="213"/>
      <c r="I83" s="213" t="s">
        <v>948</v>
      </c>
      <c r="J83" s="243" t="s">
        <v>544</v>
      </c>
      <c r="K83" s="213"/>
      <c r="L83" s="232"/>
      <c r="M83" s="233"/>
      <c r="N83" s="213"/>
      <c r="O83" s="243"/>
      <c r="P83" s="210"/>
      <c r="Q83" s="208"/>
      <c r="R83" s="214"/>
      <c r="S83" s="208"/>
      <c r="T83" s="208"/>
      <c r="U83" s="208"/>
      <c r="V83" s="208"/>
      <c r="W83" s="208"/>
      <c r="X83" s="214"/>
      <c r="Y83" s="208"/>
      <c r="Z83" s="208"/>
      <c r="AA83" s="208"/>
      <c r="AB83" s="208"/>
      <c r="AC83" s="208"/>
      <c r="AD83" s="214"/>
      <c r="AE83" s="208"/>
      <c r="AF83" s="208"/>
      <c r="AG83" s="208"/>
      <c r="AH83" s="208"/>
      <c r="AI83" s="208"/>
      <c r="AJ83" s="214"/>
      <c r="AK83" s="208"/>
      <c r="AL83" s="208"/>
    </row>
    <row r="84" spans="1:38" s="209" customFormat="1" ht="15.6" customHeight="1">
      <c r="A84" s="277"/>
      <c r="B84" s="308"/>
      <c r="C84" s="267"/>
      <c r="D84" s="267"/>
      <c r="E84" s="212"/>
      <c r="F84" s="212"/>
      <c r="G84" s="212"/>
      <c r="H84" s="213"/>
      <c r="I84" s="213"/>
      <c r="J84" s="243"/>
      <c r="K84" s="213"/>
      <c r="L84" s="232"/>
      <c r="M84" s="233"/>
      <c r="N84" s="213"/>
      <c r="O84" s="243"/>
      <c r="P84" s="210"/>
      <c r="Q84" s="208"/>
      <c r="R84" s="214"/>
      <c r="S84" s="208"/>
      <c r="T84" s="208"/>
      <c r="U84" s="208"/>
      <c r="V84" s="208"/>
      <c r="W84" s="208"/>
      <c r="X84" s="214"/>
      <c r="Y84" s="208"/>
      <c r="Z84" s="208"/>
      <c r="AA84" s="208"/>
      <c r="AB84" s="208"/>
      <c r="AC84" s="208"/>
      <c r="AD84" s="214"/>
      <c r="AE84" s="208"/>
      <c r="AF84" s="208"/>
      <c r="AG84" s="208"/>
      <c r="AH84" s="208"/>
      <c r="AI84" s="208"/>
      <c r="AJ84" s="214"/>
      <c r="AK84" s="208"/>
      <c r="AL84" s="208"/>
    </row>
    <row r="85" spans="1:38" ht="15" customHeight="1">
      <c r="A85" s="377"/>
      <c r="B85" s="377"/>
      <c r="C85" s="377"/>
      <c r="D85" s="377"/>
      <c r="E85" s="377"/>
      <c r="F85" s="377"/>
      <c r="G85" s="377"/>
      <c r="H85" s="377"/>
      <c r="I85" s="377"/>
      <c r="J85" s="377"/>
      <c r="K85" s="377"/>
      <c r="L85" s="377"/>
      <c r="M85" s="377"/>
      <c r="N85" s="377"/>
      <c r="O85" s="377"/>
      <c r="P85" s="377"/>
      <c r="Q85" s="1"/>
      <c r="R85" s="6"/>
      <c r="S85" s="1"/>
      <c r="T85" s="1"/>
      <c r="U85" s="1"/>
      <c r="V85" s="1"/>
      <c r="W85" s="1"/>
      <c r="X85" s="6"/>
      <c r="Y85" s="1"/>
      <c r="Z85" s="1"/>
      <c r="AA85" s="1"/>
      <c r="AB85" s="1"/>
      <c r="AC85" s="1"/>
      <c r="AD85" s="6"/>
      <c r="AE85" s="1"/>
      <c r="AF85" s="1"/>
      <c r="AG85" s="1"/>
      <c r="AH85" s="1"/>
      <c r="AI85" s="1"/>
      <c r="AJ85" s="6"/>
      <c r="AK85" s="1"/>
      <c r="AL85" s="1"/>
    </row>
    <row r="86" spans="1:38" ht="15" customHeight="1">
      <c r="A86" s="377"/>
      <c r="B86" s="377"/>
      <c r="C86" s="377"/>
      <c r="D86" s="377"/>
      <c r="E86" s="377"/>
      <c r="F86" s="377"/>
      <c r="G86" s="377"/>
      <c r="H86" s="377"/>
      <c r="I86" s="377"/>
      <c r="J86" s="377"/>
      <c r="K86" s="377"/>
      <c r="L86" s="377"/>
      <c r="M86" s="377"/>
      <c r="N86" s="377"/>
      <c r="O86" s="377"/>
      <c r="P86" s="377"/>
      <c r="Q86" s="1"/>
      <c r="R86" s="6"/>
      <c r="S86" s="1"/>
      <c r="T86" s="1"/>
      <c r="U86" s="1"/>
      <c r="V86" s="1"/>
      <c r="W86" s="1"/>
      <c r="X86" s="6"/>
      <c r="Y86" s="1"/>
      <c r="Z86" s="1"/>
      <c r="AA86" s="1"/>
      <c r="AB86" s="1"/>
      <c r="AC86" s="1"/>
      <c r="AD86" s="6"/>
      <c r="AE86" s="1"/>
      <c r="AF86" s="1"/>
      <c r="AG86" s="1"/>
      <c r="AH86" s="1"/>
      <c r="AI86" s="1"/>
      <c r="AJ86" s="6"/>
      <c r="AK86" s="1"/>
      <c r="AL86" s="1"/>
    </row>
    <row r="87" spans="1:38" ht="12.75" customHeight="1">
      <c r="A87" s="140"/>
      <c r="B87" s="145"/>
      <c r="C87" s="145"/>
      <c r="D87" s="146"/>
      <c r="E87" s="140"/>
      <c r="F87" s="147"/>
      <c r="G87" s="140"/>
      <c r="H87" s="140"/>
      <c r="I87" s="140"/>
      <c r="J87" s="145"/>
      <c r="K87" s="148"/>
      <c r="L87" s="140"/>
      <c r="M87" s="140"/>
      <c r="N87" s="140"/>
      <c r="O87" s="149"/>
      <c r="P87" s="1"/>
      <c r="Q87" s="1"/>
      <c r="R87" s="6"/>
      <c r="S87" s="1"/>
      <c r="T87" s="1"/>
      <c r="U87" s="1"/>
      <c r="V87" s="1"/>
      <c r="W87" s="1"/>
      <c r="X87" s="6"/>
      <c r="Y87" s="1"/>
      <c r="Z87" s="1"/>
      <c r="AA87" s="1"/>
      <c r="AB87" s="1"/>
      <c r="AC87" s="1"/>
      <c r="AD87" s="6"/>
      <c r="AE87" s="1"/>
      <c r="AF87" s="1"/>
      <c r="AG87" s="1"/>
      <c r="AH87" s="1"/>
      <c r="AI87" s="1"/>
      <c r="AJ87" s="6"/>
      <c r="AK87" s="1"/>
    </row>
    <row r="88" spans="1:38" ht="38.25" customHeight="1">
      <c r="A88" s="92" t="s">
        <v>565</v>
      </c>
      <c r="B88" s="150"/>
      <c r="C88" s="150"/>
      <c r="D88" s="151"/>
      <c r="E88" s="125"/>
      <c r="F88" s="6"/>
      <c r="G88" s="6"/>
      <c r="H88" s="126"/>
      <c r="I88" s="152"/>
      <c r="J88" s="1"/>
      <c r="K88" s="6"/>
      <c r="L88" s="6"/>
      <c r="M88" s="6"/>
      <c r="N88" s="1"/>
      <c r="O88" s="1"/>
      <c r="Q88" s="1"/>
      <c r="R88" s="6"/>
      <c r="S88" s="1"/>
      <c r="T88" s="1"/>
      <c r="U88" s="1"/>
      <c r="V88" s="1"/>
      <c r="W88" s="1"/>
      <c r="X88" s="6"/>
      <c r="Y88" s="1"/>
      <c r="Z88" s="1"/>
      <c r="AA88" s="1"/>
      <c r="AB88" s="1"/>
      <c r="AC88" s="1"/>
      <c r="AD88" s="6"/>
      <c r="AE88" s="1"/>
      <c r="AF88" s="1"/>
      <c r="AG88" s="1"/>
      <c r="AH88" s="1"/>
      <c r="AI88" s="1"/>
      <c r="AJ88" s="6"/>
      <c r="AK88" s="1"/>
    </row>
    <row r="89" spans="1:38" s="209" customFormat="1" ht="38.25">
      <c r="A89" s="93" t="s">
        <v>16</v>
      </c>
      <c r="B89" s="94" t="s">
        <v>518</v>
      </c>
      <c r="C89" s="94"/>
      <c r="D89" s="95" t="s">
        <v>529</v>
      </c>
      <c r="E89" s="94" t="s">
        <v>530</v>
      </c>
      <c r="F89" s="94" t="s">
        <v>531</v>
      </c>
      <c r="G89" s="94" t="s">
        <v>532</v>
      </c>
      <c r="H89" s="94" t="s">
        <v>533</v>
      </c>
      <c r="I89" s="94" t="s">
        <v>534</v>
      </c>
      <c r="J89" s="93" t="s">
        <v>535</v>
      </c>
      <c r="K89" s="129" t="s">
        <v>552</v>
      </c>
      <c r="L89" s="130" t="s">
        <v>537</v>
      </c>
      <c r="M89" s="96" t="s">
        <v>538</v>
      </c>
      <c r="N89" s="94" t="s">
        <v>539</v>
      </c>
      <c r="O89" s="95" t="s">
        <v>540</v>
      </c>
      <c r="P89" s="94" t="s">
        <v>769</v>
      </c>
      <c r="Q89" s="208"/>
      <c r="R89" s="6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  <c r="AL89" s="208"/>
    </row>
    <row r="90" spans="1:38" s="209" customFormat="1" ht="12.75" customHeight="1">
      <c r="A90" s="379">
        <v>1</v>
      </c>
      <c r="B90" s="380">
        <v>44840</v>
      </c>
      <c r="C90" s="381"/>
      <c r="D90" s="382" t="s">
        <v>116</v>
      </c>
      <c r="E90" s="383" t="s">
        <v>543</v>
      </c>
      <c r="F90" s="383">
        <v>1405</v>
      </c>
      <c r="G90" s="383">
        <v>1240</v>
      </c>
      <c r="H90" s="383">
        <v>1625</v>
      </c>
      <c r="I90" s="383" t="s">
        <v>858</v>
      </c>
      <c r="J90" s="384" t="s">
        <v>982</v>
      </c>
      <c r="K90" s="384">
        <f t="shared" ref="K90" si="59">H90-F90</f>
        <v>220</v>
      </c>
      <c r="L90" s="385">
        <f t="shared" ref="L90" si="60">(F90*-0.7)/100</f>
        <v>-9.8349999999999991</v>
      </c>
      <c r="M90" s="386">
        <f t="shared" ref="M90" si="61">(K90+L90)/F90</f>
        <v>0.14958362989323842</v>
      </c>
      <c r="N90" s="384" t="s">
        <v>541</v>
      </c>
      <c r="O90" s="387">
        <v>44879</v>
      </c>
      <c r="P90" s="384"/>
      <c r="Q90" s="208"/>
      <c r="R90" s="1" t="s">
        <v>542</v>
      </c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</row>
    <row r="91" spans="1:38" ht="14.25" customHeight="1">
      <c r="A91" s="312">
        <v>2</v>
      </c>
      <c r="B91" s="313">
        <v>44840</v>
      </c>
      <c r="C91" s="305"/>
      <c r="D91" s="305" t="s">
        <v>857</v>
      </c>
      <c r="E91" s="306" t="s">
        <v>543</v>
      </c>
      <c r="F91" s="306" t="s">
        <v>859</v>
      </c>
      <c r="G91" s="306">
        <v>1220</v>
      </c>
      <c r="H91" s="306"/>
      <c r="I91" s="306" t="s">
        <v>860</v>
      </c>
      <c r="J91" s="243" t="s">
        <v>544</v>
      </c>
      <c r="K91" s="213"/>
      <c r="L91" s="232"/>
      <c r="M91" s="233"/>
      <c r="N91" s="213"/>
      <c r="O91" s="243"/>
      <c r="P91" s="210"/>
      <c r="Q91" s="208"/>
      <c r="R91" s="208" t="s">
        <v>542</v>
      </c>
      <c r="S91" s="41"/>
      <c r="T91" s="1"/>
      <c r="U91" s="1"/>
      <c r="V91" s="1"/>
      <c r="W91" s="1"/>
      <c r="X91" s="1"/>
      <c r="Y91" s="1"/>
      <c r="Z91" s="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</row>
    <row r="92" spans="1:38" ht="12.75" customHeight="1">
      <c r="A92" s="306"/>
      <c r="B92" s="304"/>
      <c r="C92" s="305"/>
      <c r="D92" s="305"/>
      <c r="E92" s="306"/>
      <c r="F92" s="306"/>
      <c r="G92" s="306"/>
      <c r="H92" s="306"/>
      <c r="I92" s="306"/>
      <c r="J92" s="243"/>
      <c r="K92" s="213"/>
      <c r="L92" s="232"/>
      <c r="M92" s="233"/>
      <c r="N92" s="213"/>
      <c r="O92" s="243"/>
      <c r="P92" s="210"/>
      <c r="R92" s="6"/>
      <c r="S92" s="1"/>
      <c r="T92" s="1"/>
      <c r="U92" s="1"/>
      <c r="V92" s="1"/>
      <c r="W92" s="1"/>
      <c r="X92" s="1"/>
      <c r="Y92" s="1"/>
    </row>
    <row r="93" spans="1:38" ht="12.75" customHeight="1">
      <c r="A93" s="109" t="s">
        <v>545</v>
      </c>
      <c r="B93" s="109"/>
      <c r="C93" s="109"/>
      <c r="D93" s="109"/>
      <c r="E93" s="41"/>
      <c r="F93" s="117" t="s">
        <v>547</v>
      </c>
      <c r="G93" s="54"/>
      <c r="H93" s="54"/>
      <c r="I93" s="54"/>
      <c r="J93" s="6"/>
      <c r="K93" s="134"/>
      <c r="L93" s="135"/>
      <c r="M93" s="6"/>
      <c r="N93" s="99"/>
      <c r="O93" s="153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16" t="s">
        <v>546</v>
      </c>
      <c r="B94" s="109"/>
      <c r="C94" s="109"/>
      <c r="D94" s="109"/>
      <c r="E94" s="6"/>
      <c r="F94" s="117" t="s">
        <v>549</v>
      </c>
      <c r="G94" s="6"/>
      <c r="H94" s="6" t="s">
        <v>765</v>
      </c>
      <c r="I94" s="6"/>
      <c r="J94" s="1"/>
      <c r="K94" s="6"/>
      <c r="L94" s="6"/>
      <c r="M94" s="6"/>
      <c r="N94" s="1"/>
      <c r="O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16"/>
      <c r="B95" s="109"/>
      <c r="C95" s="109"/>
      <c r="D95" s="109"/>
      <c r="E95" s="6"/>
      <c r="F95" s="117"/>
      <c r="G95" s="6"/>
      <c r="H95" s="6"/>
      <c r="I95" s="6"/>
      <c r="J95" s="1"/>
      <c r="K95" s="6"/>
      <c r="L95" s="6"/>
      <c r="M95" s="6"/>
      <c r="N95" s="1"/>
      <c r="O95" s="1"/>
      <c r="Q95" s="1"/>
      <c r="R95" s="54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16"/>
      <c r="B96" s="109"/>
      <c r="C96" s="109"/>
      <c r="D96" s="109"/>
      <c r="E96" s="6"/>
      <c r="F96" s="117"/>
      <c r="G96" s="54"/>
      <c r="H96" s="41"/>
      <c r="I96" s="54"/>
      <c r="J96" s="6"/>
      <c r="K96" s="134"/>
      <c r="L96" s="135"/>
      <c r="M96" s="6"/>
      <c r="N96" s="99"/>
      <c r="O96" s="136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54"/>
      <c r="B97" s="98"/>
      <c r="C97" s="98"/>
      <c r="D97" s="41"/>
      <c r="E97" s="54"/>
      <c r="F97" s="54"/>
      <c r="G97" s="54"/>
      <c r="H97" s="41"/>
      <c r="I97" s="54"/>
      <c r="J97" s="6"/>
      <c r="K97" s="134"/>
      <c r="L97" s="135"/>
      <c r="M97" s="6"/>
      <c r="N97" s="99"/>
      <c r="O97" s="136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38.25" customHeight="1">
      <c r="A98" s="41"/>
      <c r="B98" s="154" t="s">
        <v>566</v>
      </c>
      <c r="C98" s="154"/>
      <c r="D98" s="154"/>
      <c r="E98" s="154"/>
      <c r="F98" s="6"/>
      <c r="G98" s="6"/>
      <c r="H98" s="127"/>
      <c r="I98" s="6"/>
      <c r="J98" s="127"/>
      <c r="K98" s="128"/>
      <c r="L98" s="6"/>
      <c r="M98" s="6"/>
      <c r="N98" s="1"/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93" t="s">
        <v>16</v>
      </c>
      <c r="B99" s="94" t="s">
        <v>518</v>
      </c>
      <c r="C99" s="94"/>
      <c r="D99" s="95" t="s">
        <v>529</v>
      </c>
      <c r="E99" s="94" t="s">
        <v>530</v>
      </c>
      <c r="F99" s="94" t="s">
        <v>531</v>
      </c>
      <c r="G99" s="94" t="s">
        <v>567</v>
      </c>
      <c r="H99" s="94" t="s">
        <v>568</v>
      </c>
      <c r="I99" s="94" t="s">
        <v>534</v>
      </c>
      <c r="J99" s="155" t="s">
        <v>535</v>
      </c>
      <c r="K99" s="94" t="s">
        <v>536</v>
      </c>
      <c r="L99" s="94" t="s">
        <v>569</v>
      </c>
      <c r="M99" s="94" t="s">
        <v>539</v>
      </c>
      <c r="N99" s="95" t="s">
        <v>540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6">
        <v>1</v>
      </c>
      <c r="B100" s="157">
        <v>41579</v>
      </c>
      <c r="C100" s="157"/>
      <c r="D100" s="158" t="s">
        <v>570</v>
      </c>
      <c r="E100" s="159" t="s">
        <v>571</v>
      </c>
      <c r="F100" s="160">
        <v>82</v>
      </c>
      <c r="G100" s="159" t="s">
        <v>572</v>
      </c>
      <c r="H100" s="159">
        <v>100</v>
      </c>
      <c r="I100" s="161">
        <v>100</v>
      </c>
      <c r="J100" s="162" t="s">
        <v>573</v>
      </c>
      <c r="K100" s="163">
        <f t="shared" ref="K100:K152" si="62">H100-F100</f>
        <v>18</v>
      </c>
      <c r="L100" s="164">
        <f t="shared" ref="L100:L152" si="63">K100/F100</f>
        <v>0.21951219512195122</v>
      </c>
      <c r="M100" s="159" t="s">
        <v>541</v>
      </c>
      <c r="N100" s="165">
        <v>42657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6">
        <v>2</v>
      </c>
      <c r="B101" s="157">
        <v>41794</v>
      </c>
      <c r="C101" s="157"/>
      <c r="D101" s="158" t="s">
        <v>574</v>
      </c>
      <c r="E101" s="159" t="s">
        <v>543</v>
      </c>
      <c r="F101" s="160">
        <v>257</v>
      </c>
      <c r="G101" s="159" t="s">
        <v>572</v>
      </c>
      <c r="H101" s="159">
        <v>300</v>
      </c>
      <c r="I101" s="161">
        <v>300</v>
      </c>
      <c r="J101" s="162" t="s">
        <v>573</v>
      </c>
      <c r="K101" s="163">
        <f t="shared" si="62"/>
        <v>43</v>
      </c>
      <c r="L101" s="164">
        <f t="shared" si="63"/>
        <v>0.16731517509727625</v>
      </c>
      <c r="M101" s="159" t="s">
        <v>541</v>
      </c>
      <c r="N101" s="165">
        <v>41822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6">
        <v>3</v>
      </c>
      <c r="B102" s="157">
        <v>41828</v>
      </c>
      <c r="C102" s="157"/>
      <c r="D102" s="158" t="s">
        <v>575</v>
      </c>
      <c r="E102" s="159" t="s">
        <v>543</v>
      </c>
      <c r="F102" s="160">
        <v>393</v>
      </c>
      <c r="G102" s="159" t="s">
        <v>572</v>
      </c>
      <c r="H102" s="159">
        <v>468</v>
      </c>
      <c r="I102" s="161">
        <v>468</v>
      </c>
      <c r="J102" s="162" t="s">
        <v>573</v>
      </c>
      <c r="K102" s="163">
        <f t="shared" si="62"/>
        <v>75</v>
      </c>
      <c r="L102" s="164">
        <f t="shared" si="63"/>
        <v>0.19083969465648856</v>
      </c>
      <c r="M102" s="159" t="s">
        <v>541</v>
      </c>
      <c r="N102" s="165">
        <v>41863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6">
        <v>4</v>
      </c>
      <c r="B103" s="157">
        <v>41857</v>
      </c>
      <c r="C103" s="157"/>
      <c r="D103" s="158" t="s">
        <v>576</v>
      </c>
      <c r="E103" s="159" t="s">
        <v>543</v>
      </c>
      <c r="F103" s="160">
        <v>205</v>
      </c>
      <c r="G103" s="159" t="s">
        <v>572</v>
      </c>
      <c r="H103" s="159">
        <v>275</v>
      </c>
      <c r="I103" s="161">
        <v>250</v>
      </c>
      <c r="J103" s="162" t="s">
        <v>573</v>
      </c>
      <c r="K103" s="163">
        <f t="shared" si="62"/>
        <v>70</v>
      </c>
      <c r="L103" s="164">
        <f t="shared" si="63"/>
        <v>0.34146341463414637</v>
      </c>
      <c r="M103" s="159" t="s">
        <v>541</v>
      </c>
      <c r="N103" s="165">
        <v>41962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6">
        <v>5</v>
      </c>
      <c r="B104" s="157">
        <v>41886</v>
      </c>
      <c r="C104" s="157"/>
      <c r="D104" s="158" t="s">
        <v>577</v>
      </c>
      <c r="E104" s="159" t="s">
        <v>543</v>
      </c>
      <c r="F104" s="160">
        <v>162</v>
      </c>
      <c r="G104" s="159" t="s">
        <v>572</v>
      </c>
      <c r="H104" s="159">
        <v>190</v>
      </c>
      <c r="I104" s="161">
        <v>190</v>
      </c>
      <c r="J104" s="162" t="s">
        <v>573</v>
      </c>
      <c r="K104" s="163">
        <f t="shared" si="62"/>
        <v>28</v>
      </c>
      <c r="L104" s="164">
        <f t="shared" si="63"/>
        <v>0.1728395061728395</v>
      </c>
      <c r="M104" s="159" t="s">
        <v>541</v>
      </c>
      <c r="N104" s="165">
        <v>42006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6</v>
      </c>
      <c r="B105" s="157">
        <v>41886</v>
      </c>
      <c r="C105" s="157"/>
      <c r="D105" s="158" t="s">
        <v>578</v>
      </c>
      <c r="E105" s="159" t="s">
        <v>543</v>
      </c>
      <c r="F105" s="160">
        <v>75</v>
      </c>
      <c r="G105" s="159" t="s">
        <v>572</v>
      </c>
      <c r="H105" s="159">
        <v>91.5</v>
      </c>
      <c r="I105" s="161" t="s">
        <v>579</v>
      </c>
      <c r="J105" s="162" t="s">
        <v>580</v>
      </c>
      <c r="K105" s="163">
        <f t="shared" si="62"/>
        <v>16.5</v>
      </c>
      <c r="L105" s="164">
        <f t="shared" si="63"/>
        <v>0.22</v>
      </c>
      <c r="M105" s="159" t="s">
        <v>541</v>
      </c>
      <c r="N105" s="165">
        <v>41954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7</v>
      </c>
      <c r="B106" s="157">
        <v>41913</v>
      </c>
      <c r="C106" s="157"/>
      <c r="D106" s="158" t="s">
        <v>581</v>
      </c>
      <c r="E106" s="159" t="s">
        <v>543</v>
      </c>
      <c r="F106" s="160">
        <v>850</v>
      </c>
      <c r="G106" s="159" t="s">
        <v>572</v>
      </c>
      <c r="H106" s="159">
        <v>982.5</v>
      </c>
      <c r="I106" s="161">
        <v>1050</v>
      </c>
      <c r="J106" s="162" t="s">
        <v>582</v>
      </c>
      <c r="K106" s="163">
        <f t="shared" si="62"/>
        <v>132.5</v>
      </c>
      <c r="L106" s="164">
        <f t="shared" si="63"/>
        <v>0.15588235294117647</v>
      </c>
      <c r="M106" s="159" t="s">
        <v>541</v>
      </c>
      <c r="N106" s="165">
        <v>42039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8</v>
      </c>
      <c r="B107" s="157">
        <v>41913</v>
      </c>
      <c r="C107" s="157"/>
      <c r="D107" s="158" t="s">
        <v>583</v>
      </c>
      <c r="E107" s="159" t="s">
        <v>543</v>
      </c>
      <c r="F107" s="160">
        <v>475</v>
      </c>
      <c r="G107" s="159" t="s">
        <v>572</v>
      </c>
      <c r="H107" s="159">
        <v>515</v>
      </c>
      <c r="I107" s="161">
        <v>600</v>
      </c>
      <c r="J107" s="162" t="s">
        <v>584</v>
      </c>
      <c r="K107" s="163">
        <f t="shared" si="62"/>
        <v>40</v>
      </c>
      <c r="L107" s="164">
        <f t="shared" si="63"/>
        <v>8.4210526315789472E-2</v>
      </c>
      <c r="M107" s="159" t="s">
        <v>541</v>
      </c>
      <c r="N107" s="165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9</v>
      </c>
      <c r="B108" s="157">
        <v>41913</v>
      </c>
      <c r="C108" s="157"/>
      <c r="D108" s="158" t="s">
        <v>585</v>
      </c>
      <c r="E108" s="159" t="s">
        <v>543</v>
      </c>
      <c r="F108" s="160">
        <v>86</v>
      </c>
      <c r="G108" s="159" t="s">
        <v>572</v>
      </c>
      <c r="H108" s="159">
        <v>99</v>
      </c>
      <c r="I108" s="161">
        <v>140</v>
      </c>
      <c r="J108" s="162" t="s">
        <v>586</v>
      </c>
      <c r="K108" s="163">
        <f t="shared" si="62"/>
        <v>13</v>
      </c>
      <c r="L108" s="164">
        <f t="shared" si="63"/>
        <v>0.15116279069767441</v>
      </c>
      <c r="M108" s="159" t="s">
        <v>541</v>
      </c>
      <c r="N108" s="165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10</v>
      </c>
      <c r="B109" s="157">
        <v>41926</v>
      </c>
      <c r="C109" s="157"/>
      <c r="D109" s="158" t="s">
        <v>587</v>
      </c>
      <c r="E109" s="159" t="s">
        <v>543</v>
      </c>
      <c r="F109" s="160">
        <v>496.6</v>
      </c>
      <c r="G109" s="159" t="s">
        <v>572</v>
      </c>
      <c r="H109" s="159">
        <v>621</v>
      </c>
      <c r="I109" s="161">
        <v>580</v>
      </c>
      <c r="J109" s="162" t="s">
        <v>573</v>
      </c>
      <c r="K109" s="163">
        <f t="shared" si="62"/>
        <v>124.39999999999998</v>
      </c>
      <c r="L109" s="164">
        <f t="shared" si="63"/>
        <v>0.25050342327829234</v>
      </c>
      <c r="M109" s="159" t="s">
        <v>541</v>
      </c>
      <c r="N109" s="165">
        <v>42605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11</v>
      </c>
      <c r="B110" s="157">
        <v>41926</v>
      </c>
      <c r="C110" s="157"/>
      <c r="D110" s="158" t="s">
        <v>588</v>
      </c>
      <c r="E110" s="159" t="s">
        <v>543</v>
      </c>
      <c r="F110" s="160">
        <v>2481.9</v>
      </c>
      <c r="G110" s="159" t="s">
        <v>572</v>
      </c>
      <c r="H110" s="159">
        <v>2840</v>
      </c>
      <c r="I110" s="161">
        <v>2870</v>
      </c>
      <c r="J110" s="162" t="s">
        <v>589</v>
      </c>
      <c r="K110" s="163">
        <f t="shared" si="62"/>
        <v>358.09999999999991</v>
      </c>
      <c r="L110" s="164">
        <f t="shared" si="63"/>
        <v>0.14428462065353154</v>
      </c>
      <c r="M110" s="159" t="s">
        <v>541</v>
      </c>
      <c r="N110" s="165">
        <v>42017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12</v>
      </c>
      <c r="B111" s="157">
        <v>41928</v>
      </c>
      <c r="C111" s="157"/>
      <c r="D111" s="158" t="s">
        <v>590</v>
      </c>
      <c r="E111" s="159" t="s">
        <v>543</v>
      </c>
      <c r="F111" s="160">
        <v>84.5</v>
      </c>
      <c r="G111" s="159" t="s">
        <v>572</v>
      </c>
      <c r="H111" s="159">
        <v>93</v>
      </c>
      <c r="I111" s="161">
        <v>110</v>
      </c>
      <c r="J111" s="162" t="s">
        <v>591</v>
      </c>
      <c r="K111" s="163">
        <f t="shared" si="62"/>
        <v>8.5</v>
      </c>
      <c r="L111" s="164">
        <f t="shared" si="63"/>
        <v>0.10059171597633136</v>
      </c>
      <c r="M111" s="159" t="s">
        <v>541</v>
      </c>
      <c r="N111" s="165">
        <v>41939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6">
        <v>13</v>
      </c>
      <c r="B112" s="157">
        <v>41928</v>
      </c>
      <c r="C112" s="157"/>
      <c r="D112" s="158" t="s">
        <v>592</v>
      </c>
      <c r="E112" s="159" t="s">
        <v>543</v>
      </c>
      <c r="F112" s="160">
        <v>401</v>
      </c>
      <c r="G112" s="159" t="s">
        <v>572</v>
      </c>
      <c r="H112" s="159">
        <v>428</v>
      </c>
      <c r="I112" s="161">
        <v>450</v>
      </c>
      <c r="J112" s="162" t="s">
        <v>593</v>
      </c>
      <c r="K112" s="163">
        <f t="shared" si="62"/>
        <v>27</v>
      </c>
      <c r="L112" s="164">
        <f t="shared" si="63"/>
        <v>6.7331670822942641E-2</v>
      </c>
      <c r="M112" s="159" t="s">
        <v>541</v>
      </c>
      <c r="N112" s="165">
        <v>42020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14</v>
      </c>
      <c r="B113" s="157">
        <v>41928</v>
      </c>
      <c r="C113" s="157"/>
      <c r="D113" s="158" t="s">
        <v>594</v>
      </c>
      <c r="E113" s="159" t="s">
        <v>543</v>
      </c>
      <c r="F113" s="160">
        <v>101</v>
      </c>
      <c r="G113" s="159" t="s">
        <v>572</v>
      </c>
      <c r="H113" s="159">
        <v>112</v>
      </c>
      <c r="I113" s="161">
        <v>120</v>
      </c>
      <c r="J113" s="162" t="s">
        <v>595</v>
      </c>
      <c r="K113" s="163">
        <f t="shared" si="62"/>
        <v>11</v>
      </c>
      <c r="L113" s="164">
        <f t="shared" si="63"/>
        <v>0.10891089108910891</v>
      </c>
      <c r="M113" s="159" t="s">
        <v>541</v>
      </c>
      <c r="N113" s="165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15</v>
      </c>
      <c r="B114" s="157">
        <v>41954</v>
      </c>
      <c r="C114" s="157"/>
      <c r="D114" s="158" t="s">
        <v>596</v>
      </c>
      <c r="E114" s="159" t="s">
        <v>543</v>
      </c>
      <c r="F114" s="160">
        <v>59</v>
      </c>
      <c r="G114" s="159" t="s">
        <v>572</v>
      </c>
      <c r="H114" s="159">
        <v>76</v>
      </c>
      <c r="I114" s="161">
        <v>76</v>
      </c>
      <c r="J114" s="162" t="s">
        <v>573</v>
      </c>
      <c r="K114" s="163">
        <f t="shared" si="62"/>
        <v>17</v>
      </c>
      <c r="L114" s="164">
        <f t="shared" si="63"/>
        <v>0.28813559322033899</v>
      </c>
      <c r="M114" s="159" t="s">
        <v>541</v>
      </c>
      <c r="N114" s="165">
        <v>43032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16</v>
      </c>
      <c r="B115" s="157">
        <v>41954</v>
      </c>
      <c r="C115" s="157"/>
      <c r="D115" s="158" t="s">
        <v>585</v>
      </c>
      <c r="E115" s="159" t="s">
        <v>543</v>
      </c>
      <c r="F115" s="160">
        <v>99</v>
      </c>
      <c r="G115" s="159" t="s">
        <v>572</v>
      </c>
      <c r="H115" s="159">
        <v>120</v>
      </c>
      <c r="I115" s="161">
        <v>120</v>
      </c>
      <c r="J115" s="162" t="s">
        <v>554</v>
      </c>
      <c r="K115" s="163">
        <f t="shared" si="62"/>
        <v>21</v>
      </c>
      <c r="L115" s="164">
        <f t="shared" si="63"/>
        <v>0.21212121212121213</v>
      </c>
      <c r="M115" s="159" t="s">
        <v>541</v>
      </c>
      <c r="N115" s="165">
        <v>41960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17</v>
      </c>
      <c r="B116" s="157">
        <v>41956</v>
      </c>
      <c r="C116" s="157"/>
      <c r="D116" s="158" t="s">
        <v>597</v>
      </c>
      <c r="E116" s="159" t="s">
        <v>543</v>
      </c>
      <c r="F116" s="160">
        <v>22</v>
      </c>
      <c r="G116" s="159" t="s">
        <v>572</v>
      </c>
      <c r="H116" s="159">
        <v>33.549999999999997</v>
      </c>
      <c r="I116" s="161">
        <v>32</v>
      </c>
      <c r="J116" s="162" t="s">
        <v>598</v>
      </c>
      <c r="K116" s="163">
        <f t="shared" si="62"/>
        <v>11.549999999999997</v>
      </c>
      <c r="L116" s="164">
        <f t="shared" si="63"/>
        <v>0.52499999999999991</v>
      </c>
      <c r="M116" s="159" t="s">
        <v>541</v>
      </c>
      <c r="N116" s="165">
        <v>42188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18</v>
      </c>
      <c r="B117" s="157">
        <v>41976</v>
      </c>
      <c r="C117" s="157"/>
      <c r="D117" s="158" t="s">
        <v>599</v>
      </c>
      <c r="E117" s="159" t="s">
        <v>543</v>
      </c>
      <c r="F117" s="160">
        <v>440</v>
      </c>
      <c r="G117" s="159" t="s">
        <v>572</v>
      </c>
      <c r="H117" s="159">
        <v>520</v>
      </c>
      <c r="I117" s="161">
        <v>520</v>
      </c>
      <c r="J117" s="162" t="s">
        <v>600</v>
      </c>
      <c r="K117" s="163">
        <f t="shared" si="62"/>
        <v>80</v>
      </c>
      <c r="L117" s="164">
        <f t="shared" si="63"/>
        <v>0.18181818181818182</v>
      </c>
      <c r="M117" s="159" t="s">
        <v>541</v>
      </c>
      <c r="N117" s="165">
        <v>42208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19</v>
      </c>
      <c r="B118" s="157">
        <v>41976</v>
      </c>
      <c r="C118" s="157"/>
      <c r="D118" s="158" t="s">
        <v>601</v>
      </c>
      <c r="E118" s="159" t="s">
        <v>543</v>
      </c>
      <c r="F118" s="160">
        <v>360</v>
      </c>
      <c r="G118" s="159" t="s">
        <v>572</v>
      </c>
      <c r="H118" s="159">
        <v>427</v>
      </c>
      <c r="I118" s="161">
        <v>425</v>
      </c>
      <c r="J118" s="162" t="s">
        <v>602</v>
      </c>
      <c r="K118" s="163">
        <f t="shared" si="62"/>
        <v>67</v>
      </c>
      <c r="L118" s="164">
        <f t="shared" si="63"/>
        <v>0.18611111111111112</v>
      </c>
      <c r="M118" s="159" t="s">
        <v>541</v>
      </c>
      <c r="N118" s="165">
        <v>42058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20</v>
      </c>
      <c r="B119" s="157">
        <v>42012</v>
      </c>
      <c r="C119" s="157"/>
      <c r="D119" s="158" t="s">
        <v>603</v>
      </c>
      <c r="E119" s="159" t="s">
        <v>543</v>
      </c>
      <c r="F119" s="160">
        <v>360</v>
      </c>
      <c r="G119" s="159" t="s">
        <v>572</v>
      </c>
      <c r="H119" s="159">
        <v>455</v>
      </c>
      <c r="I119" s="161">
        <v>420</v>
      </c>
      <c r="J119" s="162" t="s">
        <v>604</v>
      </c>
      <c r="K119" s="163">
        <f t="shared" si="62"/>
        <v>95</v>
      </c>
      <c r="L119" s="164">
        <f t="shared" si="63"/>
        <v>0.2638888888888889</v>
      </c>
      <c r="M119" s="159" t="s">
        <v>541</v>
      </c>
      <c r="N119" s="165">
        <v>42024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21</v>
      </c>
      <c r="B120" s="157">
        <v>42012</v>
      </c>
      <c r="C120" s="157"/>
      <c r="D120" s="158" t="s">
        <v>605</v>
      </c>
      <c r="E120" s="159" t="s">
        <v>543</v>
      </c>
      <c r="F120" s="160">
        <v>130</v>
      </c>
      <c r="G120" s="159"/>
      <c r="H120" s="159">
        <v>175.5</v>
      </c>
      <c r="I120" s="161">
        <v>165</v>
      </c>
      <c r="J120" s="162" t="s">
        <v>606</v>
      </c>
      <c r="K120" s="163">
        <f t="shared" si="62"/>
        <v>45.5</v>
      </c>
      <c r="L120" s="164">
        <f t="shared" si="63"/>
        <v>0.35</v>
      </c>
      <c r="M120" s="159" t="s">
        <v>541</v>
      </c>
      <c r="N120" s="165">
        <v>43088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22</v>
      </c>
      <c r="B121" s="157">
        <v>42040</v>
      </c>
      <c r="C121" s="157"/>
      <c r="D121" s="158" t="s">
        <v>368</v>
      </c>
      <c r="E121" s="159" t="s">
        <v>571</v>
      </c>
      <c r="F121" s="160">
        <v>98</v>
      </c>
      <c r="G121" s="159"/>
      <c r="H121" s="159">
        <v>120</v>
      </c>
      <c r="I121" s="161">
        <v>120</v>
      </c>
      <c r="J121" s="162" t="s">
        <v>573</v>
      </c>
      <c r="K121" s="163">
        <f t="shared" si="62"/>
        <v>22</v>
      </c>
      <c r="L121" s="164">
        <f t="shared" si="63"/>
        <v>0.22448979591836735</v>
      </c>
      <c r="M121" s="159" t="s">
        <v>541</v>
      </c>
      <c r="N121" s="165">
        <v>42753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23</v>
      </c>
      <c r="B122" s="157">
        <v>42040</v>
      </c>
      <c r="C122" s="157"/>
      <c r="D122" s="158" t="s">
        <v>607</v>
      </c>
      <c r="E122" s="159" t="s">
        <v>571</v>
      </c>
      <c r="F122" s="160">
        <v>196</v>
      </c>
      <c r="G122" s="159"/>
      <c r="H122" s="159">
        <v>262</v>
      </c>
      <c r="I122" s="161">
        <v>255</v>
      </c>
      <c r="J122" s="162" t="s">
        <v>573</v>
      </c>
      <c r="K122" s="163">
        <f t="shared" si="62"/>
        <v>66</v>
      </c>
      <c r="L122" s="164">
        <f t="shared" si="63"/>
        <v>0.33673469387755101</v>
      </c>
      <c r="M122" s="159" t="s">
        <v>541</v>
      </c>
      <c r="N122" s="165">
        <v>42599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66">
        <v>24</v>
      </c>
      <c r="B123" s="167">
        <v>42067</v>
      </c>
      <c r="C123" s="167"/>
      <c r="D123" s="168" t="s">
        <v>367</v>
      </c>
      <c r="E123" s="169" t="s">
        <v>571</v>
      </c>
      <c r="F123" s="170">
        <v>235</v>
      </c>
      <c r="G123" s="170"/>
      <c r="H123" s="171">
        <v>77</v>
      </c>
      <c r="I123" s="171" t="s">
        <v>608</v>
      </c>
      <c r="J123" s="172" t="s">
        <v>609</v>
      </c>
      <c r="K123" s="173">
        <f t="shared" si="62"/>
        <v>-158</v>
      </c>
      <c r="L123" s="174">
        <f t="shared" si="63"/>
        <v>-0.67234042553191486</v>
      </c>
      <c r="M123" s="170" t="s">
        <v>553</v>
      </c>
      <c r="N123" s="167">
        <v>43522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25</v>
      </c>
      <c r="B124" s="157">
        <v>42067</v>
      </c>
      <c r="C124" s="157"/>
      <c r="D124" s="158" t="s">
        <v>610</v>
      </c>
      <c r="E124" s="159" t="s">
        <v>571</v>
      </c>
      <c r="F124" s="160">
        <v>185</v>
      </c>
      <c r="G124" s="159"/>
      <c r="H124" s="159">
        <v>224</v>
      </c>
      <c r="I124" s="161" t="s">
        <v>611</v>
      </c>
      <c r="J124" s="162" t="s">
        <v>573</v>
      </c>
      <c r="K124" s="163">
        <f t="shared" si="62"/>
        <v>39</v>
      </c>
      <c r="L124" s="164">
        <f t="shared" si="63"/>
        <v>0.21081081081081082</v>
      </c>
      <c r="M124" s="159" t="s">
        <v>541</v>
      </c>
      <c r="N124" s="165">
        <v>42647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66">
        <v>26</v>
      </c>
      <c r="B125" s="167">
        <v>42090</v>
      </c>
      <c r="C125" s="167"/>
      <c r="D125" s="175" t="s">
        <v>612</v>
      </c>
      <c r="E125" s="170" t="s">
        <v>571</v>
      </c>
      <c r="F125" s="170">
        <v>49.5</v>
      </c>
      <c r="G125" s="171"/>
      <c r="H125" s="171">
        <v>15.85</v>
      </c>
      <c r="I125" s="171">
        <v>67</v>
      </c>
      <c r="J125" s="172" t="s">
        <v>613</v>
      </c>
      <c r="K125" s="171">
        <f t="shared" si="62"/>
        <v>-33.65</v>
      </c>
      <c r="L125" s="176">
        <f t="shared" si="63"/>
        <v>-0.67979797979797973</v>
      </c>
      <c r="M125" s="170" t="s">
        <v>553</v>
      </c>
      <c r="N125" s="177">
        <v>43627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27</v>
      </c>
      <c r="B126" s="157">
        <v>42093</v>
      </c>
      <c r="C126" s="157"/>
      <c r="D126" s="158" t="s">
        <v>614</v>
      </c>
      <c r="E126" s="159" t="s">
        <v>571</v>
      </c>
      <c r="F126" s="160">
        <v>183.5</v>
      </c>
      <c r="G126" s="159"/>
      <c r="H126" s="159">
        <v>219</v>
      </c>
      <c r="I126" s="161">
        <v>218</v>
      </c>
      <c r="J126" s="162" t="s">
        <v>615</v>
      </c>
      <c r="K126" s="163">
        <f t="shared" si="62"/>
        <v>35.5</v>
      </c>
      <c r="L126" s="164">
        <f t="shared" si="63"/>
        <v>0.19346049046321526</v>
      </c>
      <c r="M126" s="159" t="s">
        <v>541</v>
      </c>
      <c r="N126" s="165">
        <v>42103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28</v>
      </c>
      <c r="B127" s="157">
        <v>42114</v>
      </c>
      <c r="C127" s="157"/>
      <c r="D127" s="158" t="s">
        <v>616</v>
      </c>
      <c r="E127" s="159" t="s">
        <v>571</v>
      </c>
      <c r="F127" s="160">
        <f>(227+237)/2</f>
        <v>232</v>
      </c>
      <c r="G127" s="159"/>
      <c r="H127" s="159">
        <v>298</v>
      </c>
      <c r="I127" s="161">
        <v>298</v>
      </c>
      <c r="J127" s="162" t="s">
        <v>573</v>
      </c>
      <c r="K127" s="163">
        <f t="shared" si="62"/>
        <v>66</v>
      </c>
      <c r="L127" s="164">
        <f t="shared" si="63"/>
        <v>0.28448275862068967</v>
      </c>
      <c r="M127" s="159" t="s">
        <v>541</v>
      </c>
      <c r="N127" s="165">
        <v>42823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29</v>
      </c>
      <c r="B128" s="157">
        <v>42128</v>
      </c>
      <c r="C128" s="157"/>
      <c r="D128" s="158" t="s">
        <v>617</v>
      </c>
      <c r="E128" s="159" t="s">
        <v>543</v>
      </c>
      <c r="F128" s="160">
        <v>385</v>
      </c>
      <c r="G128" s="159"/>
      <c r="H128" s="159">
        <f>212.5+331</f>
        <v>543.5</v>
      </c>
      <c r="I128" s="161">
        <v>510</v>
      </c>
      <c r="J128" s="162" t="s">
        <v>618</v>
      </c>
      <c r="K128" s="163">
        <f t="shared" si="62"/>
        <v>158.5</v>
      </c>
      <c r="L128" s="164">
        <f t="shared" si="63"/>
        <v>0.41168831168831171</v>
      </c>
      <c r="M128" s="159" t="s">
        <v>541</v>
      </c>
      <c r="N128" s="165">
        <v>42235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30</v>
      </c>
      <c r="B129" s="157">
        <v>42128</v>
      </c>
      <c r="C129" s="157"/>
      <c r="D129" s="158" t="s">
        <v>619</v>
      </c>
      <c r="E129" s="159" t="s">
        <v>543</v>
      </c>
      <c r="F129" s="160">
        <v>115.5</v>
      </c>
      <c r="G129" s="159"/>
      <c r="H129" s="159">
        <v>146</v>
      </c>
      <c r="I129" s="161">
        <v>142</v>
      </c>
      <c r="J129" s="162" t="s">
        <v>620</v>
      </c>
      <c r="K129" s="163">
        <f t="shared" si="62"/>
        <v>30.5</v>
      </c>
      <c r="L129" s="164">
        <f t="shared" si="63"/>
        <v>0.26406926406926406</v>
      </c>
      <c r="M129" s="159" t="s">
        <v>541</v>
      </c>
      <c r="N129" s="165">
        <v>42202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31</v>
      </c>
      <c r="B130" s="157">
        <v>42151</v>
      </c>
      <c r="C130" s="157"/>
      <c r="D130" s="158" t="s">
        <v>621</v>
      </c>
      <c r="E130" s="159" t="s">
        <v>543</v>
      </c>
      <c r="F130" s="160">
        <v>237.5</v>
      </c>
      <c r="G130" s="159"/>
      <c r="H130" s="159">
        <v>279.5</v>
      </c>
      <c r="I130" s="161">
        <v>278</v>
      </c>
      <c r="J130" s="162" t="s">
        <v>573</v>
      </c>
      <c r="K130" s="163">
        <f t="shared" si="62"/>
        <v>42</v>
      </c>
      <c r="L130" s="164">
        <f t="shared" si="63"/>
        <v>0.17684210526315788</v>
      </c>
      <c r="M130" s="159" t="s">
        <v>541</v>
      </c>
      <c r="N130" s="165">
        <v>42222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32</v>
      </c>
      <c r="B131" s="157">
        <v>42174</v>
      </c>
      <c r="C131" s="157"/>
      <c r="D131" s="158" t="s">
        <v>592</v>
      </c>
      <c r="E131" s="159" t="s">
        <v>571</v>
      </c>
      <c r="F131" s="160">
        <v>340</v>
      </c>
      <c r="G131" s="159"/>
      <c r="H131" s="159">
        <v>448</v>
      </c>
      <c r="I131" s="161">
        <v>448</v>
      </c>
      <c r="J131" s="162" t="s">
        <v>573</v>
      </c>
      <c r="K131" s="163">
        <f t="shared" si="62"/>
        <v>108</v>
      </c>
      <c r="L131" s="164">
        <f t="shared" si="63"/>
        <v>0.31764705882352939</v>
      </c>
      <c r="M131" s="159" t="s">
        <v>541</v>
      </c>
      <c r="N131" s="165">
        <v>43018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33</v>
      </c>
      <c r="B132" s="157">
        <v>42191</v>
      </c>
      <c r="C132" s="157"/>
      <c r="D132" s="158" t="s">
        <v>622</v>
      </c>
      <c r="E132" s="159" t="s">
        <v>571</v>
      </c>
      <c r="F132" s="160">
        <v>390</v>
      </c>
      <c r="G132" s="159"/>
      <c r="H132" s="159">
        <v>460</v>
      </c>
      <c r="I132" s="161">
        <v>460</v>
      </c>
      <c r="J132" s="162" t="s">
        <v>573</v>
      </c>
      <c r="K132" s="163">
        <f t="shared" si="62"/>
        <v>70</v>
      </c>
      <c r="L132" s="164">
        <f t="shared" si="63"/>
        <v>0.17948717948717949</v>
      </c>
      <c r="M132" s="159" t="s">
        <v>541</v>
      </c>
      <c r="N132" s="165">
        <v>42478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6">
        <v>34</v>
      </c>
      <c r="B133" s="167">
        <v>42195</v>
      </c>
      <c r="C133" s="167"/>
      <c r="D133" s="168" t="s">
        <v>623</v>
      </c>
      <c r="E133" s="169" t="s">
        <v>571</v>
      </c>
      <c r="F133" s="170">
        <v>122.5</v>
      </c>
      <c r="G133" s="170"/>
      <c r="H133" s="171">
        <v>61</v>
      </c>
      <c r="I133" s="171">
        <v>172</v>
      </c>
      <c r="J133" s="172" t="s">
        <v>624</v>
      </c>
      <c r="K133" s="173">
        <f t="shared" si="62"/>
        <v>-61.5</v>
      </c>
      <c r="L133" s="174">
        <f t="shared" si="63"/>
        <v>-0.50204081632653064</v>
      </c>
      <c r="M133" s="170" t="s">
        <v>553</v>
      </c>
      <c r="N133" s="167">
        <v>43333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35</v>
      </c>
      <c r="B134" s="157">
        <v>42219</v>
      </c>
      <c r="C134" s="157"/>
      <c r="D134" s="158" t="s">
        <v>625</v>
      </c>
      <c r="E134" s="159" t="s">
        <v>571</v>
      </c>
      <c r="F134" s="160">
        <v>297.5</v>
      </c>
      <c r="G134" s="159"/>
      <c r="H134" s="159">
        <v>350</v>
      </c>
      <c r="I134" s="161">
        <v>360</v>
      </c>
      <c r="J134" s="162" t="s">
        <v>626</v>
      </c>
      <c r="K134" s="163">
        <f t="shared" si="62"/>
        <v>52.5</v>
      </c>
      <c r="L134" s="164">
        <f t="shared" si="63"/>
        <v>0.17647058823529413</v>
      </c>
      <c r="M134" s="159" t="s">
        <v>541</v>
      </c>
      <c r="N134" s="165">
        <v>42232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36</v>
      </c>
      <c r="B135" s="157">
        <v>42219</v>
      </c>
      <c r="C135" s="157"/>
      <c r="D135" s="158" t="s">
        <v>627</v>
      </c>
      <c r="E135" s="159" t="s">
        <v>571</v>
      </c>
      <c r="F135" s="160">
        <v>115.5</v>
      </c>
      <c r="G135" s="159"/>
      <c r="H135" s="159">
        <v>149</v>
      </c>
      <c r="I135" s="161">
        <v>140</v>
      </c>
      <c r="J135" s="162" t="s">
        <v>628</v>
      </c>
      <c r="K135" s="163">
        <f t="shared" si="62"/>
        <v>33.5</v>
      </c>
      <c r="L135" s="164">
        <f t="shared" si="63"/>
        <v>0.29004329004329005</v>
      </c>
      <c r="M135" s="159" t="s">
        <v>541</v>
      </c>
      <c r="N135" s="165">
        <v>42740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37</v>
      </c>
      <c r="B136" s="157">
        <v>42251</v>
      </c>
      <c r="C136" s="157"/>
      <c r="D136" s="158" t="s">
        <v>621</v>
      </c>
      <c r="E136" s="159" t="s">
        <v>571</v>
      </c>
      <c r="F136" s="160">
        <v>226</v>
      </c>
      <c r="G136" s="159"/>
      <c r="H136" s="159">
        <v>292</v>
      </c>
      <c r="I136" s="161">
        <v>292</v>
      </c>
      <c r="J136" s="162" t="s">
        <v>629</v>
      </c>
      <c r="K136" s="163">
        <f t="shared" si="62"/>
        <v>66</v>
      </c>
      <c r="L136" s="164">
        <f t="shared" si="63"/>
        <v>0.29203539823008851</v>
      </c>
      <c r="M136" s="159" t="s">
        <v>541</v>
      </c>
      <c r="N136" s="165">
        <v>42286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38</v>
      </c>
      <c r="B137" s="157">
        <v>42254</v>
      </c>
      <c r="C137" s="157"/>
      <c r="D137" s="158" t="s">
        <v>616</v>
      </c>
      <c r="E137" s="159" t="s">
        <v>571</v>
      </c>
      <c r="F137" s="160">
        <v>232.5</v>
      </c>
      <c r="G137" s="159"/>
      <c r="H137" s="159">
        <v>312.5</v>
      </c>
      <c r="I137" s="161">
        <v>310</v>
      </c>
      <c r="J137" s="162" t="s">
        <v>573</v>
      </c>
      <c r="K137" s="163">
        <f t="shared" si="62"/>
        <v>80</v>
      </c>
      <c r="L137" s="164">
        <f t="shared" si="63"/>
        <v>0.34408602150537637</v>
      </c>
      <c r="M137" s="159" t="s">
        <v>541</v>
      </c>
      <c r="N137" s="165">
        <v>42823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39</v>
      </c>
      <c r="B138" s="157">
        <v>42268</v>
      </c>
      <c r="C138" s="157"/>
      <c r="D138" s="158" t="s">
        <v>630</v>
      </c>
      <c r="E138" s="159" t="s">
        <v>571</v>
      </c>
      <c r="F138" s="160">
        <v>196.5</v>
      </c>
      <c r="G138" s="159"/>
      <c r="H138" s="159">
        <v>238</v>
      </c>
      <c r="I138" s="161">
        <v>238</v>
      </c>
      <c r="J138" s="162" t="s">
        <v>629</v>
      </c>
      <c r="K138" s="163">
        <f t="shared" si="62"/>
        <v>41.5</v>
      </c>
      <c r="L138" s="164">
        <f t="shared" si="63"/>
        <v>0.21119592875318066</v>
      </c>
      <c r="M138" s="159" t="s">
        <v>541</v>
      </c>
      <c r="N138" s="165">
        <v>42291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40</v>
      </c>
      <c r="B139" s="157">
        <v>42271</v>
      </c>
      <c r="C139" s="157"/>
      <c r="D139" s="158" t="s">
        <v>570</v>
      </c>
      <c r="E139" s="159" t="s">
        <v>571</v>
      </c>
      <c r="F139" s="160">
        <v>65</v>
      </c>
      <c r="G139" s="159"/>
      <c r="H139" s="159">
        <v>82</v>
      </c>
      <c r="I139" s="161">
        <v>82</v>
      </c>
      <c r="J139" s="162" t="s">
        <v>629</v>
      </c>
      <c r="K139" s="163">
        <f t="shared" si="62"/>
        <v>17</v>
      </c>
      <c r="L139" s="164">
        <f t="shared" si="63"/>
        <v>0.26153846153846155</v>
      </c>
      <c r="M139" s="159" t="s">
        <v>541</v>
      </c>
      <c r="N139" s="165">
        <v>42578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41</v>
      </c>
      <c r="B140" s="157">
        <v>42291</v>
      </c>
      <c r="C140" s="157"/>
      <c r="D140" s="158" t="s">
        <v>631</v>
      </c>
      <c r="E140" s="159" t="s">
        <v>571</v>
      </c>
      <c r="F140" s="160">
        <v>144</v>
      </c>
      <c r="G140" s="159"/>
      <c r="H140" s="159">
        <v>182.5</v>
      </c>
      <c r="I140" s="161">
        <v>181</v>
      </c>
      <c r="J140" s="162" t="s">
        <v>629</v>
      </c>
      <c r="K140" s="163">
        <f t="shared" si="62"/>
        <v>38.5</v>
      </c>
      <c r="L140" s="164">
        <f t="shared" si="63"/>
        <v>0.2673611111111111</v>
      </c>
      <c r="M140" s="159" t="s">
        <v>541</v>
      </c>
      <c r="N140" s="165">
        <v>42817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42</v>
      </c>
      <c r="B141" s="157">
        <v>42291</v>
      </c>
      <c r="C141" s="157"/>
      <c r="D141" s="158" t="s">
        <v>632</v>
      </c>
      <c r="E141" s="159" t="s">
        <v>571</v>
      </c>
      <c r="F141" s="160">
        <v>264</v>
      </c>
      <c r="G141" s="159"/>
      <c r="H141" s="159">
        <v>311</v>
      </c>
      <c r="I141" s="161">
        <v>311</v>
      </c>
      <c r="J141" s="162" t="s">
        <v>629</v>
      </c>
      <c r="K141" s="163">
        <f t="shared" si="62"/>
        <v>47</v>
      </c>
      <c r="L141" s="164">
        <f t="shared" si="63"/>
        <v>0.17803030303030304</v>
      </c>
      <c r="M141" s="159" t="s">
        <v>541</v>
      </c>
      <c r="N141" s="165">
        <v>42604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43</v>
      </c>
      <c r="B142" s="157">
        <v>42318</v>
      </c>
      <c r="C142" s="157"/>
      <c r="D142" s="158" t="s">
        <v>633</v>
      </c>
      <c r="E142" s="159" t="s">
        <v>543</v>
      </c>
      <c r="F142" s="160">
        <v>549.5</v>
      </c>
      <c r="G142" s="159"/>
      <c r="H142" s="159">
        <v>630</v>
      </c>
      <c r="I142" s="161">
        <v>630</v>
      </c>
      <c r="J142" s="162" t="s">
        <v>629</v>
      </c>
      <c r="K142" s="163">
        <f t="shared" si="62"/>
        <v>80.5</v>
      </c>
      <c r="L142" s="164">
        <f t="shared" si="63"/>
        <v>0.1464968152866242</v>
      </c>
      <c r="M142" s="159" t="s">
        <v>541</v>
      </c>
      <c r="N142" s="165">
        <v>42419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44</v>
      </c>
      <c r="B143" s="157">
        <v>42342</v>
      </c>
      <c r="C143" s="157"/>
      <c r="D143" s="158" t="s">
        <v>634</v>
      </c>
      <c r="E143" s="159" t="s">
        <v>571</v>
      </c>
      <c r="F143" s="160">
        <v>1027.5</v>
      </c>
      <c r="G143" s="159"/>
      <c r="H143" s="159">
        <v>1315</v>
      </c>
      <c r="I143" s="161">
        <v>1250</v>
      </c>
      <c r="J143" s="162" t="s">
        <v>629</v>
      </c>
      <c r="K143" s="163">
        <f t="shared" si="62"/>
        <v>287.5</v>
      </c>
      <c r="L143" s="164">
        <f t="shared" si="63"/>
        <v>0.27980535279805352</v>
      </c>
      <c r="M143" s="159" t="s">
        <v>541</v>
      </c>
      <c r="N143" s="165">
        <v>43244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45</v>
      </c>
      <c r="B144" s="157">
        <v>42367</v>
      </c>
      <c r="C144" s="157"/>
      <c r="D144" s="158" t="s">
        <v>635</v>
      </c>
      <c r="E144" s="159" t="s">
        <v>571</v>
      </c>
      <c r="F144" s="160">
        <v>465</v>
      </c>
      <c r="G144" s="159"/>
      <c r="H144" s="159">
        <v>540</v>
      </c>
      <c r="I144" s="161">
        <v>540</v>
      </c>
      <c r="J144" s="162" t="s">
        <v>629</v>
      </c>
      <c r="K144" s="163">
        <f t="shared" si="62"/>
        <v>75</v>
      </c>
      <c r="L144" s="164">
        <f t="shared" si="63"/>
        <v>0.16129032258064516</v>
      </c>
      <c r="M144" s="159" t="s">
        <v>541</v>
      </c>
      <c r="N144" s="165">
        <v>42530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46</v>
      </c>
      <c r="B145" s="157">
        <v>42380</v>
      </c>
      <c r="C145" s="157"/>
      <c r="D145" s="158" t="s">
        <v>368</v>
      </c>
      <c r="E145" s="159" t="s">
        <v>543</v>
      </c>
      <c r="F145" s="160">
        <v>81</v>
      </c>
      <c r="G145" s="159"/>
      <c r="H145" s="159">
        <v>110</v>
      </c>
      <c r="I145" s="161">
        <v>110</v>
      </c>
      <c r="J145" s="162" t="s">
        <v>629</v>
      </c>
      <c r="K145" s="163">
        <f t="shared" si="62"/>
        <v>29</v>
      </c>
      <c r="L145" s="164">
        <f t="shared" si="63"/>
        <v>0.35802469135802467</v>
      </c>
      <c r="M145" s="159" t="s">
        <v>541</v>
      </c>
      <c r="N145" s="165">
        <v>42745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47</v>
      </c>
      <c r="B146" s="157">
        <v>42382</v>
      </c>
      <c r="C146" s="157"/>
      <c r="D146" s="158" t="s">
        <v>636</v>
      </c>
      <c r="E146" s="159" t="s">
        <v>543</v>
      </c>
      <c r="F146" s="160">
        <v>417.5</v>
      </c>
      <c r="G146" s="159"/>
      <c r="H146" s="159">
        <v>547</v>
      </c>
      <c r="I146" s="161">
        <v>535</v>
      </c>
      <c r="J146" s="162" t="s">
        <v>629</v>
      </c>
      <c r="K146" s="163">
        <f t="shared" si="62"/>
        <v>129.5</v>
      </c>
      <c r="L146" s="164">
        <f t="shared" si="63"/>
        <v>0.31017964071856285</v>
      </c>
      <c r="M146" s="159" t="s">
        <v>541</v>
      </c>
      <c r="N146" s="165">
        <v>42578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48</v>
      </c>
      <c r="B147" s="157">
        <v>42408</v>
      </c>
      <c r="C147" s="157"/>
      <c r="D147" s="158" t="s">
        <v>637</v>
      </c>
      <c r="E147" s="159" t="s">
        <v>571</v>
      </c>
      <c r="F147" s="160">
        <v>650</v>
      </c>
      <c r="G147" s="159"/>
      <c r="H147" s="159">
        <v>800</v>
      </c>
      <c r="I147" s="161">
        <v>800</v>
      </c>
      <c r="J147" s="162" t="s">
        <v>629</v>
      </c>
      <c r="K147" s="163">
        <f t="shared" si="62"/>
        <v>150</v>
      </c>
      <c r="L147" s="164">
        <f t="shared" si="63"/>
        <v>0.23076923076923078</v>
      </c>
      <c r="M147" s="159" t="s">
        <v>541</v>
      </c>
      <c r="N147" s="165">
        <v>43154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49</v>
      </c>
      <c r="B148" s="157">
        <v>42433</v>
      </c>
      <c r="C148" s="157"/>
      <c r="D148" s="158" t="s">
        <v>209</v>
      </c>
      <c r="E148" s="159" t="s">
        <v>571</v>
      </c>
      <c r="F148" s="160">
        <v>437.5</v>
      </c>
      <c r="G148" s="159"/>
      <c r="H148" s="159">
        <v>504.5</v>
      </c>
      <c r="I148" s="161">
        <v>522</v>
      </c>
      <c r="J148" s="162" t="s">
        <v>638</v>
      </c>
      <c r="K148" s="163">
        <f t="shared" si="62"/>
        <v>67</v>
      </c>
      <c r="L148" s="164">
        <f t="shared" si="63"/>
        <v>0.15314285714285714</v>
      </c>
      <c r="M148" s="159" t="s">
        <v>541</v>
      </c>
      <c r="N148" s="165">
        <v>42480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50</v>
      </c>
      <c r="B149" s="157">
        <v>42438</v>
      </c>
      <c r="C149" s="157"/>
      <c r="D149" s="158" t="s">
        <v>639</v>
      </c>
      <c r="E149" s="159" t="s">
        <v>571</v>
      </c>
      <c r="F149" s="160">
        <v>189.5</v>
      </c>
      <c r="G149" s="159"/>
      <c r="H149" s="159">
        <v>218</v>
      </c>
      <c r="I149" s="161">
        <v>218</v>
      </c>
      <c r="J149" s="162" t="s">
        <v>629</v>
      </c>
      <c r="K149" s="163">
        <f t="shared" si="62"/>
        <v>28.5</v>
      </c>
      <c r="L149" s="164">
        <f t="shared" si="63"/>
        <v>0.15039577836411611</v>
      </c>
      <c r="M149" s="159" t="s">
        <v>541</v>
      </c>
      <c r="N149" s="165">
        <v>43034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6">
        <v>51</v>
      </c>
      <c r="B150" s="167">
        <v>42471</v>
      </c>
      <c r="C150" s="167"/>
      <c r="D150" s="175" t="s">
        <v>640</v>
      </c>
      <c r="E150" s="170" t="s">
        <v>571</v>
      </c>
      <c r="F150" s="170">
        <v>36.5</v>
      </c>
      <c r="G150" s="171"/>
      <c r="H150" s="171">
        <v>15.85</v>
      </c>
      <c r="I150" s="171">
        <v>60</v>
      </c>
      <c r="J150" s="172" t="s">
        <v>641</v>
      </c>
      <c r="K150" s="173">
        <f t="shared" si="62"/>
        <v>-20.65</v>
      </c>
      <c r="L150" s="174">
        <f t="shared" si="63"/>
        <v>-0.5657534246575342</v>
      </c>
      <c r="M150" s="170" t="s">
        <v>553</v>
      </c>
      <c r="N150" s="178">
        <v>43627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52</v>
      </c>
      <c r="B151" s="157">
        <v>42472</v>
      </c>
      <c r="C151" s="157"/>
      <c r="D151" s="158" t="s">
        <v>642</v>
      </c>
      <c r="E151" s="159" t="s">
        <v>571</v>
      </c>
      <c r="F151" s="160">
        <v>93</v>
      </c>
      <c r="G151" s="159"/>
      <c r="H151" s="159">
        <v>149</v>
      </c>
      <c r="I151" s="161">
        <v>140</v>
      </c>
      <c r="J151" s="162" t="s">
        <v>643</v>
      </c>
      <c r="K151" s="163">
        <f t="shared" si="62"/>
        <v>56</v>
      </c>
      <c r="L151" s="164">
        <f t="shared" si="63"/>
        <v>0.60215053763440862</v>
      </c>
      <c r="M151" s="159" t="s">
        <v>541</v>
      </c>
      <c r="N151" s="165">
        <v>42740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53</v>
      </c>
      <c r="B152" s="157">
        <v>42472</v>
      </c>
      <c r="C152" s="157"/>
      <c r="D152" s="158" t="s">
        <v>644</v>
      </c>
      <c r="E152" s="159" t="s">
        <v>571</v>
      </c>
      <c r="F152" s="160">
        <v>130</v>
      </c>
      <c r="G152" s="159"/>
      <c r="H152" s="159">
        <v>150</v>
      </c>
      <c r="I152" s="161" t="s">
        <v>645</v>
      </c>
      <c r="J152" s="162" t="s">
        <v>629</v>
      </c>
      <c r="K152" s="163">
        <f t="shared" si="62"/>
        <v>20</v>
      </c>
      <c r="L152" s="164">
        <f t="shared" si="63"/>
        <v>0.15384615384615385</v>
      </c>
      <c r="M152" s="159" t="s">
        <v>541</v>
      </c>
      <c r="N152" s="165">
        <v>42564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54</v>
      </c>
      <c r="B153" s="157">
        <v>42473</v>
      </c>
      <c r="C153" s="157"/>
      <c r="D153" s="158" t="s">
        <v>646</v>
      </c>
      <c r="E153" s="159" t="s">
        <v>571</v>
      </c>
      <c r="F153" s="160">
        <v>196</v>
      </c>
      <c r="G153" s="159"/>
      <c r="H153" s="159">
        <v>299</v>
      </c>
      <c r="I153" s="161">
        <v>299</v>
      </c>
      <c r="J153" s="162" t="s">
        <v>629</v>
      </c>
      <c r="K153" s="163">
        <v>103</v>
      </c>
      <c r="L153" s="164">
        <v>0.52551020408163296</v>
      </c>
      <c r="M153" s="159" t="s">
        <v>541</v>
      </c>
      <c r="N153" s="165">
        <v>42620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55</v>
      </c>
      <c r="B154" s="157">
        <v>42473</v>
      </c>
      <c r="C154" s="157"/>
      <c r="D154" s="158" t="s">
        <v>647</v>
      </c>
      <c r="E154" s="159" t="s">
        <v>571</v>
      </c>
      <c r="F154" s="160">
        <v>88</v>
      </c>
      <c r="G154" s="159"/>
      <c r="H154" s="159">
        <v>103</v>
      </c>
      <c r="I154" s="161">
        <v>103</v>
      </c>
      <c r="J154" s="162" t="s">
        <v>629</v>
      </c>
      <c r="K154" s="163">
        <v>15</v>
      </c>
      <c r="L154" s="164">
        <v>0.170454545454545</v>
      </c>
      <c r="M154" s="159" t="s">
        <v>541</v>
      </c>
      <c r="N154" s="165">
        <v>42530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56</v>
      </c>
      <c r="B155" s="157">
        <v>42492</v>
      </c>
      <c r="C155" s="157"/>
      <c r="D155" s="158" t="s">
        <v>648</v>
      </c>
      <c r="E155" s="159" t="s">
        <v>571</v>
      </c>
      <c r="F155" s="160">
        <v>127.5</v>
      </c>
      <c r="G155" s="159"/>
      <c r="H155" s="159">
        <v>148</v>
      </c>
      <c r="I155" s="161" t="s">
        <v>649</v>
      </c>
      <c r="J155" s="162" t="s">
        <v>629</v>
      </c>
      <c r="K155" s="163">
        <f>H155-F155</f>
        <v>20.5</v>
      </c>
      <c r="L155" s="164">
        <f>K155/F155</f>
        <v>0.16078431372549021</v>
      </c>
      <c r="M155" s="159" t="s">
        <v>541</v>
      </c>
      <c r="N155" s="165">
        <v>42564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57</v>
      </c>
      <c r="B156" s="157">
        <v>42493</v>
      </c>
      <c r="C156" s="157"/>
      <c r="D156" s="158" t="s">
        <v>650</v>
      </c>
      <c r="E156" s="159" t="s">
        <v>571</v>
      </c>
      <c r="F156" s="160">
        <v>675</v>
      </c>
      <c r="G156" s="159"/>
      <c r="H156" s="159">
        <v>815</v>
      </c>
      <c r="I156" s="161" t="s">
        <v>651</v>
      </c>
      <c r="J156" s="162" t="s">
        <v>629</v>
      </c>
      <c r="K156" s="163">
        <f>H156-F156</f>
        <v>140</v>
      </c>
      <c r="L156" s="164">
        <f>K156/F156</f>
        <v>0.2074074074074074</v>
      </c>
      <c r="M156" s="159" t="s">
        <v>541</v>
      </c>
      <c r="N156" s="165">
        <v>43154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6">
        <v>58</v>
      </c>
      <c r="B157" s="167">
        <v>42522</v>
      </c>
      <c r="C157" s="167"/>
      <c r="D157" s="168" t="s">
        <v>652</v>
      </c>
      <c r="E157" s="169" t="s">
        <v>571</v>
      </c>
      <c r="F157" s="170">
        <v>500</v>
      </c>
      <c r="G157" s="170"/>
      <c r="H157" s="171">
        <v>232.5</v>
      </c>
      <c r="I157" s="171" t="s">
        <v>653</v>
      </c>
      <c r="J157" s="172" t="s">
        <v>654</v>
      </c>
      <c r="K157" s="173">
        <f>H157-F157</f>
        <v>-267.5</v>
      </c>
      <c r="L157" s="174">
        <f>K157/F157</f>
        <v>-0.53500000000000003</v>
      </c>
      <c r="M157" s="170" t="s">
        <v>553</v>
      </c>
      <c r="N157" s="167">
        <v>43735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59</v>
      </c>
      <c r="B158" s="157">
        <v>42527</v>
      </c>
      <c r="C158" s="157"/>
      <c r="D158" s="158" t="s">
        <v>499</v>
      </c>
      <c r="E158" s="159" t="s">
        <v>571</v>
      </c>
      <c r="F158" s="160">
        <v>110</v>
      </c>
      <c r="G158" s="159"/>
      <c r="H158" s="159">
        <v>126.5</v>
      </c>
      <c r="I158" s="161">
        <v>125</v>
      </c>
      <c r="J158" s="162" t="s">
        <v>580</v>
      </c>
      <c r="K158" s="163">
        <f>H158-F158</f>
        <v>16.5</v>
      </c>
      <c r="L158" s="164">
        <f>K158/F158</f>
        <v>0.15</v>
      </c>
      <c r="M158" s="159" t="s">
        <v>541</v>
      </c>
      <c r="N158" s="165">
        <v>42552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60</v>
      </c>
      <c r="B159" s="157">
        <v>42538</v>
      </c>
      <c r="C159" s="157"/>
      <c r="D159" s="158" t="s">
        <v>655</v>
      </c>
      <c r="E159" s="159" t="s">
        <v>571</v>
      </c>
      <c r="F159" s="160">
        <v>44</v>
      </c>
      <c r="G159" s="159"/>
      <c r="H159" s="159">
        <v>69.5</v>
      </c>
      <c r="I159" s="161">
        <v>69.5</v>
      </c>
      <c r="J159" s="162" t="s">
        <v>656</v>
      </c>
      <c r="K159" s="163">
        <f>H159-F159</f>
        <v>25.5</v>
      </c>
      <c r="L159" s="164">
        <f>K159/F159</f>
        <v>0.57954545454545459</v>
      </c>
      <c r="M159" s="159" t="s">
        <v>541</v>
      </c>
      <c r="N159" s="165">
        <v>42977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61</v>
      </c>
      <c r="B160" s="157">
        <v>42549</v>
      </c>
      <c r="C160" s="157"/>
      <c r="D160" s="158" t="s">
        <v>657</v>
      </c>
      <c r="E160" s="159" t="s">
        <v>571</v>
      </c>
      <c r="F160" s="160">
        <v>262.5</v>
      </c>
      <c r="G160" s="159"/>
      <c r="H160" s="159">
        <v>340</v>
      </c>
      <c r="I160" s="161">
        <v>333</v>
      </c>
      <c r="J160" s="162" t="s">
        <v>658</v>
      </c>
      <c r="K160" s="163">
        <v>77.5</v>
      </c>
      <c r="L160" s="164">
        <v>0.29523809523809502</v>
      </c>
      <c r="M160" s="159" t="s">
        <v>541</v>
      </c>
      <c r="N160" s="165">
        <v>43017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62</v>
      </c>
      <c r="B161" s="157">
        <v>42549</v>
      </c>
      <c r="C161" s="157"/>
      <c r="D161" s="158" t="s">
        <v>659</v>
      </c>
      <c r="E161" s="159" t="s">
        <v>571</v>
      </c>
      <c r="F161" s="160">
        <v>840</v>
      </c>
      <c r="G161" s="159"/>
      <c r="H161" s="159">
        <v>1230</v>
      </c>
      <c r="I161" s="161">
        <v>1230</v>
      </c>
      <c r="J161" s="162" t="s">
        <v>629</v>
      </c>
      <c r="K161" s="163">
        <v>390</v>
      </c>
      <c r="L161" s="164">
        <v>0.46428571428571402</v>
      </c>
      <c r="M161" s="159" t="s">
        <v>541</v>
      </c>
      <c r="N161" s="165">
        <v>42649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9">
        <v>63</v>
      </c>
      <c r="B162" s="180">
        <v>42556</v>
      </c>
      <c r="C162" s="180"/>
      <c r="D162" s="181" t="s">
        <v>660</v>
      </c>
      <c r="E162" s="182" t="s">
        <v>571</v>
      </c>
      <c r="F162" s="182">
        <v>395</v>
      </c>
      <c r="G162" s="183"/>
      <c r="H162" s="183">
        <f>(468.5+342.5)/2</f>
        <v>405.5</v>
      </c>
      <c r="I162" s="183">
        <v>510</v>
      </c>
      <c r="J162" s="184" t="s">
        <v>661</v>
      </c>
      <c r="K162" s="185">
        <f t="shared" ref="K162:K168" si="64">H162-F162</f>
        <v>10.5</v>
      </c>
      <c r="L162" s="186">
        <f t="shared" ref="L162:L168" si="65">K162/F162</f>
        <v>2.6582278481012658E-2</v>
      </c>
      <c r="M162" s="182" t="s">
        <v>662</v>
      </c>
      <c r="N162" s="180">
        <v>43606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6">
        <v>64</v>
      </c>
      <c r="B163" s="167">
        <v>42584</v>
      </c>
      <c r="C163" s="167"/>
      <c r="D163" s="168" t="s">
        <v>663</v>
      </c>
      <c r="E163" s="169" t="s">
        <v>543</v>
      </c>
      <c r="F163" s="170">
        <f>169.5-12.8</f>
        <v>156.69999999999999</v>
      </c>
      <c r="G163" s="170"/>
      <c r="H163" s="171">
        <v>77</v>
      </c>
      <c r="I163" s="171" t="s">
        <v>664</v>
      </c>
      <c r="J163" s="172" t="s">
        <v>665</v>
      </c>
      <c r="K163" s="173">
        <f t="shared" si="64"/>
        <v>-79.699999999999989</v>
      </c>
      <c r="L163" s="174">
        <f t="shared" si="65"/>
        <v>-0.50861518825781749</v>
      </c>
      <c r="M163" s="170" t="s">
        <v>553</v>
      </c>
      <c r="N163" s="167">
        <v>43522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6">
        <v>65</v>
      </c>
      <c r="B164" s="167">
        <v>42586</v>
      </c>
      <c r="C164" s="167"/>
      <c r="D164" s="168" t="s">
        <v>666</v>
      </c>
      <c r="E164" s="169" t="s">
        <v>571</v>
      </c>
      <c r="F164" s="170">
        <v>400</v>
      </c>
      <c r="G164" s="170"/>
      <c r="H164" s="171">
        <v>305</v>
      </c>
      <c r="I164" s="171">
        <v>475</v>
      </c>
      <c r="J164" s="172" t="s">
        <v>667</v>
      </c>
      <c r="K164" s="173">
        <f t="shared" si="64"/>
        <v>-95</v>
      </c>
      <c r="L164" s="174">
        <f t="shared" si="65"/>
        <v>-0.23749999999999999</v>
      </c>
      <c r="M164" s="170" t="s">
        <v>553</v>
      </c>
      <c r="N164" s="167">
        <v>43606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66</v>
      </c>
      <c r="B165" s="157">
        <v>42593</v>
      </c>
      <c r="C165" s="157"/>
      <c r="D165" s="158" t="s">
        <v>668</v>
      </c>
      <c r="E165" s="159" t="s">
        <v>571</v>
      </c>
      <c r="F165" s="160">
        <v>86.5</v>
      </c>
      <c r="G165" s="159"/>
      <c r="H165" s="159">
        <v>130</v>
      </c>
      <c r="I165" s="161">
        <v>130</v>
      </c>
      <c r="J165" s="162" t="s">
        <v>669</v>
      </c>
      <c r="K165" s="163">
        <f t="shared" si="64"/>
        <v>43.5</v>
      </c>
      <c r="L165" s="164">
        <f t="shared" si="65"/>
        <v>0.50289017341040465</v>
      </c>
      <c r="M165" s="159" t="s">
        <v>541</v>
      </c>
      <c r="N165" s="165">
        <v>43091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6">
        <v>67</v>
      </c>
      <c r="B166" s="167">
        <v>42600</v>
      </c>
      <c r="C166" s="167"/>
      <c r="D166" s="168" t="s">
        <v>109</v>
      </c>
      <c r="E166" s="169" t="s">
        <v>571</v>
      </c>
      <c r="F166" s="170">
        <v>133.5</v>
      </c>
      <c r="G166" s="170"/>
      <c r="H166" s="171">
        <v>126.5</v>
      </c>
      <c r="I166" s="171">
        <v>178</v>
      </c>
      <c r="J166" s="172" t="s">
        <v>670</v>
      </c>
      <c r="K166" s="173">
        <f t="shared" si="64"/>
        <v>-7</v>
      </c>
      <c r="L166" s="174">
        <f t="shared" si="65"/>
        <v>-5.2434456928838954E-2</v>
      </c>
      <c r="M166" s="170" t="s">
        <v>553</v>
      </c>
      <c r="N166" s="167">
        <v>42615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68</v>
      </c>
      <c r="B167" s="157">
        <v>42613</v>
      </c>
      <c r="C167" s="157"/>
      <c r="D167" s="158" t="s">
        <v>671</v>
      </c>
      <c r="E167" s="159" t="s">
        <v>571</v>
      </c>
      <c r="F167" s="160">
        <v>560</v>
      </c>
      <c r="G167" s="159"/>
      <c r="H167" s="159">
        <v>725</v>
      </c>
      <c r="I167" s="161">
        <v>725</v>
      </c>
      <c r="J167" s="162" t="s">
        <v>573</v>
      </c>
      <c r="K167" s="163">
        <f t="shared" si="64"/>
        <v>165</v>
      </c>
      <c r="L167" s="164">
        <f t="shared" si="65"/>
        <v>0.29464285714285715</v>
      </c>
      <c r="M167" s="159" t="s">
        <v>541</v>
      </c>
      <c r="N167" s="165">
        <v>42456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69</v>
      </c>
      <c r="B168" s="157">
        <v>42614</v>
      </c>
      <c r="C168" s="157"/>
      <c r="D168" s="158" t="s">
        <v>672</v>
      </c>
      <c r="E168" s="159" t="s">
        <v>571</v>
      </c>
      <c r="F168" s="160">
        <v>160.5</v>
      </c>
      <c r="G168" s="159"/>
      <c r="H168" s="159">
        <v>210</v>
      </c>
      <c r="I168" s="161">
        <v>210</v>
      </c>
      <c r="J168" s="162" t="s">
        <v>573</v>
      </c>
      <c r="K168" s="163">
        <f t="shared" si="64"/>
        <v>49.5</v>
      </c>
      <c r="L168" s="164">
        <f t="shared" si="65"/>
        <v>0.30841121495327101</v>
      </c>
      <c r="M168" s="159" t="s">
        <v>541</v>
      </c>
      <c r="N168" s="165">
        <v>42871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70</v>
      </c>
      <c r="B169" s="157">
        <v>42646</v>
      </c>
      <c r="C169" s="157"/>
      <c r="D169" s="158" t="s">
        <v>381</v>
      </c>
      <c r="E169" s="159" t="s">
        <v>571</v>
      </c>
      <c r="F169" s="160">
        <v>430</v>
      </c>
      <c r="G169" s="159"/>
      <c r="H169" s="159">
        <v>596</v>
      </c>
      <c r="I169" s="161">
        <v>575</v>
      </c>
      <c r="J169" s="162" t="s">
        <v>673</v>
      </c>
      <c r="K169" s="163">
        <v>166</v>
      </c>
      <c r="L169" s="164">
        <v>0.38604651162790699</v>
      </c>
      <c r="M169" s="159" t="s">
        <v>541</v>
      </c>
      <c r="N169" s="165">
        <v>42769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71</v>
      </c>
      <c r="B170" s="157">
        <v>42657</v>
      </c>
      <c r="C170" s="157"/>
      <c r="D170" s="158" t="s">
        <v>674</v>
      </c>
      <c r="E170" s="159" t="s">
        <v>571</v>
      </c>
      <c r="F170" s="160">
        <v>280</v>
      </c>
      <c r="G170" s="159"/>
      <c r="H170" s="159">
        <v>345</v>
      </c>
      <c r="I170" s="161">
        <v>345</v>
      </c>
      <c r="J170" s="162" t="s">
        <v>573</v>
      </c>
      <c r="K170" s="163">
        <f t="shared" ref="K170:K175" si="66">H170-F170</f>
        <v>65</v>
      </c>
      <c r="L170" s="164">
        <f>K170/F170</f>
        <v>0.23214285714285715</v>
      </c>
      <c r="M170" s="159" t="s">
        <v>541</v>
      </c>
      <c r="N170" s="165">
        <v>42814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72</v>
      </c>
      <c r="B171" s="157">
        <v>42657</v>
      </c>
      <c r="C171" s="157"/>
      <c r="D171" s="158" t="s">
        <v>675</v>
      </c>
      <c r="E171" s="159" t="s">
        <v>571</v>
      </c>
      <c r="F171" s="160">
        <v>245</v>
      </c>
      <c r="G171" s="159"/>
      <c r="H171" s="159">
        <v>325.5</v>
      </c>
      <c r="I171" s="161">
        <v>330</v>
      </c>
      <c r="J171" s="162" t="s">
        <v>676</v>
      </c>
      <c r="K171" s="163">
        <f t="shared" si="66"/>
        <v>80.5</v>
      </c>
      <c r="L171" s="164">
        <f>K171/F171</f>
        <v>0.32857142857142857</v>
      </c>
      <c r="M171" s="159" t="s">
        <v>541</v>
      </c>
      <c r="N171" s="165">
        <v>42769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73</v>
      </c>
      <c r="B172" s="157">
        <v>42660</v>
      </c>
      <c r="C172" s="157"/>
      <c r="D172" s="158" t="s">
        <v>337</v>
      </c>
      <c r="E172" s="159" t="s">
        <v>571</v>
      </c>
      <c r="F172" s="160">
        <v>125</v>
      </c>
      <c r="G172" s="159"/>
      <c r="H172" s="159">
        <v>160</v>
      </c>
      <c r="I172" s="161">
        <v>160</v>
      </c>
      <c r="J172" s="162" t="s">
        <v>629</v>
      </c>
      <c r="K172" s="163">
        <f t="shared" si="66"/>
        <v>35</v>
      </c>
      <c r="L172" s="164">
        <v>0.28000000000000003</v>
      </c>
      <c r="M172" s="159" t="s">
        <v>541</v>
      </c>
      <c r="N172" s="165">
        <v>42803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74</v>
      </c>
      <c r="B173" s="157">
        <v>42660</v>
      </c>
      <c r="C173" s="157"/>
      <c r="D173" s="158" t="s">
        <v>438</v>
      </c>
      <c r="E173" s="159" t="s">
        <v>571</v>
      </c>
      <c r="F173" s="160">
        <v>114</v>
      </c>
      <c r="G173" s="159"/>
      <c r="H173" s="159">
        <v>145</v>
      </c>
      <c r="I173" s="161">
        <v>145</v>
      </c>
      <c r="J173" s="162" t="s">
        <v>629</v>
      </c>
      <c r="K173" s="163">
        <f t="shared" si="66"/>
        <v>31</v>
      </c>
      <c r="L173" s="164">
        <f>K173/F173</f>
        <v>0.27192982456140352</v>
      </c>
      <c r="M173" s="159" t="s">
        <v>541</v>
      </c>
      <c r="N173" s="165">
        <v>42859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75</v>
      </c>
      <c r="B174" s="157">
        <v>42660</v>
      </c>
      <c r="C174" s="157"/>
      <c r="D174" s="158" t="s">
        <v>677</v>
      </c>
      <c r="E174" s="159" t="s">
        <v>571</v>
      </c>
      <c r="F174" s="160">
        <v>212</v>
      </c>
      <c r="G174" s="159"/>
      <c r="H174" s="159">
        <v>280</v>
      </c>
      <c r="I174" s="161">
        <v>276</v>
      </c>
      <c r="J174" s="162" t="s">
        <v>678</v>
      </c>
      <c r="K174" s="163">
        <f t="shared" si="66"/>
        <v>68</v>
      </c>
      <c r="L174" s="164">
        <f>K174/F174</f>
        <v>0.32075471698113206</v>
      </c>
      <c r="M174" s="159" t="s">
        <v>541</v>
      </c>
      <c r="N174" s="165">
        <v>42858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76</v>
      </c>
      <c r="B175" s="157">
        <v>42678</v>
      </c>
      <c r="C175" s="157"/>
      <c r="D175" s="158" t="s">
        <v>429</v>
      </c>
      <c r="E175" s="159" t="s">
        <v>571</v>
      </c>
      <c r="F175" s="160">
        <v>155</v>
      </c>
      <c r="G175" s="159"/>
      <c r="H175" s="159">
        <v>210</v>
      </c>
      <c r="I175" s="161">
        <v>210</v>
      </c>
      <c r="J175" s="162" t="s">
        <v>679</v>
      </c>
      <c r="K175" s="163">
        <f t="shared" si="66"/>
        <v>55</v>
      </c>
      <c r="L175" s="164">
        <f>K175/F175</f>
        <v>0.35483870967741937</v>
      </c>
      <c r="M175" s="159" t="s">
        <v>541</v>
      </c>
      <c r="N175" s="165">
        <v>42944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6">
        <v>77</v>
      </c>
      <c r="B176" s="167">
        <v>42710</v>
      </c>
      <c r="C176" s="167"/>
      <c r="D176" s="168" t="s">
        <v>680</v>
      </c>
      <c r="E176" s="169" t="s">
        <v>571</v>
      </c>
      <c r="F176" s="170">
        <v>150.5</v>
      </c>
      <c r="G176" s="170"/>
      <c r="H176" s="171">
        <v>72.5</v>
      </c>
      <c r="I176" s="171">
        <v>174</v>
      </c>
      <c r="J176" s="172" t="s">
        <v>681</v>
      </c>
      <c r="K176" s="173">
        <v>-78</v>
      </c>
      <c r="L176" s="174">
        <v>-0.51827242524916906</v>
      </c>
      <c r="M176" s="170" t="s">
        <v>553</v>
      </c>
      <c r="N176" s="167">
        <v>43333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78</v>
      </c>
      <c r="B177" s="157">
        <v>42712</v>
      </c>
      <c r="C177" s="157"/>
      <c r="D177" s="158" t="s">
        <v>682</v>
      </c>
      <c r="E177" s="159" t="s">
        <v>571</v>
      </c>
      <c r="F177" s="160">
        <v>380</v>
      </c>
      <c r="G177" s="159"/>
      <c r="H177" s="159">
        <v>478</v>
      </c>
      <c r="I177" s="161">
        <v>468</v>
      </c>
      <c r="J177" s="162" t="s">
        <v>629</v>
      </c>
      <c r="K177" s="163">
        <f>H177-F177</f>
        <v>98</v>
      </c>
      <c r="L177" s="164">
        <f>K177/F177</f>
        <v>0.25789473684210529</v>
      </c>
      <c r="M177" s="159" t="s">
        <v>541</v>
      </c>
      <c r="N177" s="165">
        <v>43025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79</v>
      </c>
      <c r="B178" s="157">
        <v>42734</v>
      </c>
      <c r="C178" s="157"/>
      <c r="D178" s="158" t="s">
        <v>108</v>
      </c>
      <c r="E178" s="159" t="s">
        <v>571</v>
      </c>
      <c r="F178" s="160">
        <v>305</v>
      </c>
      <c r="G178" s="159"/>
      <c r="H178" s="159">
        <v>375</v>
      </c>
      <c r="I178" s="161">
        <v>375</v>
      </c>
      <c r="J178" s="162" t="s">
        <v>629</v>
      </c>
      <c r="K178" s="163">
        <f>H178-F178</f>
        <v>70</v>
      </c>
      <c r="L178" s="164">
        <f>K178/F178</f>
        <v>0.22950819672131148</v>
      </c>
      <c r="M178" s="159" t="s">
        <v>541</v>
      </c>
      <c r="N178" s="165">
        <v>42768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80</v>
      </c>
      <c r="B179" s="157">
        <v>42739</v>
      </c>
      <c r="C179" s="157"/>
      <c r="D179" s="158" t="s">
        <v>94</v>
      </c>
      <c r="E179" s="159" t="s">
        <v>571</v>
      </c>
      <c r="F179" s="160">
        <v>99.5</v>
      </c>
      <c r="G179" s="159"/>
      <c r="H179" s="159">
        <v>158</v>
      </c>
      <c r="I179" s="161">
        <v>158</v>
      </c>
      <c r="J179" s="162" t="s">
        <v>629</v>
      </c>
      <c r="K179" s="163">
        <f>H179-F179</f>
        <v>58.5</v>
      </c>
      <c r="L179" s="164">
        <f>K179/F179</f>
        <v>0.5879396984924623</v>
      </c>
      <c r="M179" s="159" t="s">
        <v>541</v>
      </c>
      <c r="N179" s="165">
        <v>42898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81</v>
      </c>
      <c r="B180" s="157">
        <v>42739</v>
      </c>
      <c r="C180" s="157"/>
      <c r="D180" s="158" t="s">
        <v>94</v>
      </c>
      <c r="E180" s="159" t="s">
        <v>571</v>
      </c>
      <c r="F180" s="160">
        <v>99.5</v>
      </c>
      <c r="G180" s="159"/>
      <c r="H180" s="159">
        <v>158</v>
      </c>
      <c r="I180" s="161">
        <v>158</v>
      </c>
      <c r="J180" s="162" t="s">
        <v>629</v>
      </c>
      <c r="K180" s="163">
        <v>58.5</v>
      </c>
      <c r="L180" s="164">
        <v>0.58793969849246197</v>
      </c>
      <c r="M180" s="159" t="s">
        <v>541</v>
      </c>
      <c r="N180" s="165">
        <v>42898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82</v>
      </c>
      <c r="B181" s="157">
        <v>42786</v>
      </c>
      <c r="C181" s="157"/>
      <c r="D181" s="158" t="s">
        <v>184</v>
      </c>
      <c r="E181" s="159" t="s">
        <v>571</v>
      </c>
      <c r="F181" s="160">
        <v>140.5</v>
      </c>
      <c r="G181" s="159"/>
      <c r="H181" s="159">
        <v>220</v>
      </c>
      <c r="I181" s="161">
        <v>220</v>
      </c>
      <c r="J181" s="162" t="s">
        <v>629</v>
      </c>
      <c r="K181" s="163">
        <f>H181-F181</f>
        <v>79.5</v>
      </c>
      <c r="L181" s="164">
        <f>K181/F181</f>
        <v>0.5658362989323843</v>
      </c>
      <c r="M181" s="159" t="s">
        <v>541</v>
      </c>
      <c r="N181" s="165">
        <v>42864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83</v>
      </c>
      <c r="B182" s="157">
        <v>42786</v>
      </c>
      <c r="C182" s="157"/>
      <c r="D182" s="158" t="s">
        <v>683</v>
      </c>
      <c r="E182" s="159" t="s">
        <v>571</v>
      </c>
      <c r="F182" s="160">
        <v>202.5</v>
      </c>
      <c r="G182" s="159"/>
      <c r="H182" s="159">
        <v>234</v>
      </c>
      <c r="I182" s="161">
        <v>234</v>
      </c>
      <c r="J182" s="162" t="s">
        <v>629</v>
      </c>
      <c r="K182" s="163">
        <v>31.5</v>
      </c>
      <c r="L182" s="164">
        <v>0.155555555555556</v>
      </c>
      <c r="M182" s="159" t="s">
        <v>541</v>
      </c>
      <c r="N182" s="165">
        <v>42836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84</v>
      </c>
      <c r="B183" s="157">
        <v>42818</v>
      </c>
      <c r="C183" s="157"/>
      <c r="D183" s="158" t="s">
        <v>684</v>
      </c>
      <c r="E183" s="159" t="s">
        <v>571</v>
      </c>
      <c r="F183" s="160">
        <v>300.5</v>
      </c>
      <c r="G183" s="159"/>
      <c r="H183" s="159">
        <v>417.5</v>
      </c>
      <c r="I183" s="161">
        <v>420</v>
      </c>
      <c r="J183" s="162" t="s">
        <v>685</v>
      </c>
      <c r="K183" s="163">
        <f>H183-F183</f>
        <v>117</v>
      </c>
      <c r="L183" s="164">
        <f>K183/F183</f>
        <v>0.38935108153078202</v>
      </c>
      <c r="M183" s="159" t="s">
        <v>541</v>
      </c>
      <c r="N183" s="165">
        <v>43070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85</v>
      </c>
      <c r="B184" s="157">
        <v>42818</v>
      </c>
      <c r="C184" s="157"/>
      <c r="D184" s="158" t="s">
        <v>659</v>
      </c>
      <c r="E184" s="159" t="s">
        <v>571</v>
      </c>
      <c r="F184" s="160">
        <v>850</v>
      </c>
      <c r="G184" s="159"/>
      <c r="H184" s="159">
        <v>1042.5</v>
      </c>
      <c r="I184" s="161">
        <v>1023</v>
      </c>
      <c r="J184" s="162" t="s">
        <v>686</v>
      </c>
      <c r="K184" s="163">
        <v>192.5</v>
      </c>
      <c r="L184" s="164">
        <v>0.22647058823529401</v>
      </c>
      <c r="M184" s="159" t="s">
        <v>541</v>
      </c>
      <c r="N184" s="165">
        <v>42830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86</v>
      </c>
      <c r="B185" s="157">
        <v>42830</v>
      </c>
      <c r="C185" s="157"/>
      <c r="D185" s="158" t="s">
        <v>457</v>
      </c>
      <c r="E185" s="159" t="s">
        <v>571</v>
      </c>
      <c r="F185" s="160">
        <v>785</v>
      </c>
      <c r="G185" s="159"/>
      <c r="H185" s="159">
        <v>930</v>
      </c>
      <c r="I185" s="161">
        <v>920</v>
      </c>
      <c r="J185" s="162" t="s">
        <v>687</v>
      </c>
      <c r="K185" s="163">
        <f>H185-F185</f>
        <v>145</v>
      </c>
      <c r="L185" s="164">
        <f>K185/F185</f>
        <v>0.18471337579617833</v>
      </c>
      <c r="M185" s="159" t="s">
        <v>541</v>
      </c>
      <c r="N185" s="165">
        <v>42976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6">
        <v>87</v>
      </c>
      <c r="B186" s="167">
        <v>42831</v>
      </c>
      <c r="C186" s="167"/>
      <c r="D186" s="168" t="s">
        <v>688</v>
      </c>
      <c r="E186" s="169" t="s">
        <v>571</v>
      </c>
      <c r="F186" s="170">
        <v>40</v>
      </c>
      <c r="G186" s="170"/>
      <c r="H186" s="171">
        <v>13.1</v>
      </c>
      <c r="I186" s="171">
        <v>60</v>
      </c>
      <c r="J186" s="172" t="s">
        <v>689</v>
      </c>
      <c r="K186" s="173">
        <v>-26.9</v>
      </c>
      <c r="L186" s="174">
        <v>-0.67249999999999999</v>
      </c>
      <c r="M186" s="170" t="s">
        <v>553</v>
      </c>
      <c r="N186" s="167">
        <v>43138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88</v>
      </c>
      <c r="B187" s="157">
        <v>42837</v>
      </c>
      <c r="C187" s="157"/>
      <c r="D187" s="158" t="s">
        <v>93</v>
      </c>
      <c r="E187" s="159" t="s">
        <v>571</v>
      </c>
      <c r="F187" s="160">
        <v>289.5</v>
      </c>
      <c r="G187" s="159"/>
      <c r="H187" s="159">
        <v>354</v>
      </c>
      <c r="I187" s="161">
        <v>360</v>
      </c>
      <c r="J187" s="162" t="s">
        <v>690</v>
      </c>
      <c r="K187" s="163">
        <f t="shared" ref="K187:K195" si="67">H187-F187</f>
        <v>64.5</v>
      </c>
      <c r="L187" s="164">
        <f t="shared" ref="L187:L195" si="68">K187/F187</f>
        <v>0.22279792746113988</v>
      </c>
      <c r="M187" s="159" t="s">
        <v>541</v>
      </c>
      <c r="N187" s="165">
        <v>43040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89</v>
      </c>
      <c r="B188" s="157">
        <v>42845</v>
      </c>
      <c r="C188" s="157"/>
      <c r="D188" s="158" t="s">
        <v>405</v>
      </c>
      <c r="E188" s="159" t="s">
        <v>571</v>
      </c>
      <c r="F188" s="160">
        <v>700</v>
      </c>
      <c r="G188" s="159"/>
      <c r="H188" s="159">
        <v>840</v>
      </c>
      <c r="I188" s="161">
        <v>840</v>
      </c>
      <c r="J188" s="162" t="s">
        <v>691</v>
      </c>
      <c r="K188" s="163">
        <f t="shared" si="67"/>
        <v>140</v>
      </c>
      <c r="L188" s="164">
        <f t="shared" si="68"/>
        <v>0.2</v>
      </c>
      <c r="M188" s="159" t="s">
        <v>541</v>
      </c>
      <c r="N188" s="165">
        <v>42893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90</v>
      </c>
      <c r="B189" s="157">
        <v>42887</v>
      </c>
      <c r="C189" s="157"/>
      <c r="D189" s="158" t="s">
        <v>692</v>
      </c>
      <c r="E189" s="159" t="s">
        <v>571</v>
      </c>
      <c r="F189" s="160">
        <v>130</v>
      </c>
      <c r="G189" s="159"/>
      <c r="H189" s="159">
        <v>144.25</v>
      </c>
      <c r="I189" s="161">
        <v>170</v>
      </c>
      <c r="J189" s="162" t="s">
        <v>693</v>
      </c>
      <c r="K189" s="163">
        <f t="shared" si="67"/>
        <v>14.25</v>
      </c>
      <c r="L189" s="164">
        <f t="shared" si="68"/>
        <v>0.10961538461538461</v>
      </c>
      <c r="M189" s="159" t="s">
        <v>541</v>
      </c>
      <c r="N189" s="165">
        <v>43675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91</v>
      </c>
      <c r="B190" s="157">
        <v>42901</v>
      </c>
      <c r="C190" s="157"/>
      <c r="D190" s="158" t="s">
        <v>694</v>
      </c>
      <c r="E190" s="159" t="s">
        <v>571</v>
      </c>
      <c r="F190" s="160">
        <v>214.5</v>
      </c>
      <c r="G190" s="159"/>
      <c r="H190" s="159">
        <v>262</v>
      </c>
      <c r="I190" s="161">
        <v>262</v>
      </c>
      <c r="J190" s="162" t="s">
        <v>695</v>
      </c>
      <c r="K190" s="163">
        <f t="shared" si="67"/>
        <v>47.5</v>
      </c>
      <c r="L190" s="164">
        <f t="shared" si="68"/>
        <v>0.22144522144522144</v>
      </c>
      <c r="M190" s="159" t="s">
        <v>541</v>
      </c>
      <c r="N190" s="165">
        <v>42977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7">
        <v>92</v>
      </c>
      <c r="B191" s="188">
        <v>42933</v>
      </c>
      <c r="C191" s="188"/>
      <c r="D191" s="189" t="s">
        <v>696</v>
      </c>
      <c r="E191" s="190" t="s">
        <v>571</v>
      </c>
      <c r="F191" s="191">
        <v>370</v>
      </c>
      <c r="G191" s="190"/>
      <c r="H191" s="190">
        <v>447.5</v>
      </c>
      <c r="I191" s="192">
        <v>450</v>
      </c>
      <c r="J191" s="193" t="s">
        <v>629</v>
      </c>
      <c r="K191" s="163">
        <f t="shared" si="67"/>
        <v>77.5</v>
      </c>
      <c r="L191" s="194">
        <f t="shared" si="68"/>
        <v>0.20945945945945946</v>
      </c>
      <c r="M191" s="190" t="s">
        <v>541</v>
      </c>
      <c r="N191" s="195">
        <v>43035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7">
        <v>93</v>
      </c>
      <c r="B192" s="188">
        <v>42943</v>
      </c>
      <c r="C192" s="188"/>
      <c r="D192" s="189" t="s">
        <v>182</v>
      </c>
      <c r="E192" s="190" t="s">
        <v>571</v>
      </c>
      <c r="F192" s="191">
        <v>657.5</v>
      </c>
      <c r="G192" s="190"/>
      <c r="H192" s="190">
        <v>825</v>
      </c>
      <c r="I192" s="192">
        <v>820</v>
      </c>
      <c r="J192" s="193" t="s">
        <v>629</v>
      </c>
      <c r="K192" s="163">
        <f t="shared" si="67"/>
        <v>167.5</v>
      </c>
      <c r="L192" s="194">
        <f t="shared" si="68"/>
        <v>0.25475285171102663</v>
      </c>
      <c r="M192" s="190" t="s">
        <v>541</v>
      </c>
      <c r="N192" s="195">
        <v>43090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94</v>
      </c>
      <c r="B193" s="157">
        <v>42964</v>
      </c>
      <c r="C193" s="157"/>
      <c r="D193" s="158" t="s">
        <v>350</v>
      </c>
      <c r="E193" s="159" t="s">
        <v>571</v>
      </c>
      <c r="F193" s="160">
        <v>605</v>
      </c>
      <c r="G193" s="159"/>
      <c r="H193" s="159">
        <v>750</v>
      </c>
      <c r="I193" s="161">
        <v>750</v>
      </c>
      <c r="J193" s="162" t="s">
        <v>687</v>
      </c>
      <c r="K193" s="163">
        <f t="shared" si="67"/>
        <v>145</v>
      </c>
      <c r="L193" s="164">
        <f t="shared" si="68"/>
        <v>0.23966942148760331</v>
      </c>
      <c r="M193" s="159" t="s">
        <v>541</v>
      </c>
      <c r="N193" s="165">
        <v>43027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6">
        <v>95</v>
      </c>
      <c r="B194" s="167">
        <v>42979</v>
      </c>
      <c r="C194" s="167"/>
      <c r="D194" s="175" t="s">
        <v>697</v>
      </c>
      <c r="E194" s="170" t="s">
        <v>571</v>
      </c>
      <c r="F194" s="170">
        <v>255</v>
      </c>
      <c r="G194" s="171"/>
      <c r="H194" s="171">
        <v>217.25</v>
      </c>
      <c r="I194" s="171">
        <v>320</v>
      </c>
      <c r="J194" s="172" t="s">
        <v>698</v>
      </c>
      <c r="K194" s="173">
        <f t="shared" si="67"/>
        <v>-37.75</v>
      </c>
      <c r="L194" s="176">
        <f t="shared" si="68"/>
        <v>-0.14803921568627451</v>
      </c>
      <c r="M194" s="170" t="s">
        <v>553</v>
      </c>
      <c r="N194" s="167">
        <v>43661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96</v>
      </c>
      <c r="B195" s="157">
        <v>42997</v>
      </c>
      <c r="C195" s="157"/>
      <c r="D195" s="158" t="s">
        <v>699</v>
      </c>
      <c r="E195" s="159" t="s">
        <v>571</v>
      </c>
      <c r="F195" s="160">
        <v>215</v>
      </c>
      <c r="G195" s="159"/>
      <c r="H195" s="159">
        <v>258</v>
      </c>
      <c r="I195" s="161">
        <v>258</v>
      </c>
      <c r="J195" s="162" t="s">
        <v>629</v>
      </c>
      <c r="K195" s="163">
        <f t="shared" si="67"/>
        <v>43</v>
      </c>
      <c r="L195" s="164">
        <f t="shared" si="68"/>
        <v>0.2</v>
      </c>
      <c r="M195" s="159" t="s">
        <v>541</v>
      </c>
      <c r="N195" s="165">
        <v>43040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97</v>
      </c>
      <c r="B196" s="157">
        <v>42997</v>
      </c>
      <c r="C196" s="157"/>
      <c r="D196" s="158" t="s">
        <v>699</v>
      </c>
      <c r="E196" s="159" t="s">
        <v>571</v>
      </c>
      <c r="F196" s="160">
        <v>215</v>
      </c>
      <c r="G196" s="159"/>
      <c r="H196" s="159">
        <v>258</v>
      </c>
      <c r="I196" s="161">
        <v>258</v>
      </c>
      <c r="J196" s="193" t="s">
        <v>629</v>
      </c>
      <c r="K196" s="163">
        <v>43</v>
      </c>
      <c r="L196" s="164">
        <v>0.2</v>
      </c>
      <c r="M196" s="159" t="s">
        <v>541</v>
      </c>
      <c r="N196" s="165">
        <v>43040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7">
        <v>98</v>
      </c>
      <c r="B197" s="188">
        <v>42998</v>
      </c>
      <c r="C197" s="188"/>
      <c r="D197" s="189" t="s">
        <v>700</v>
      </c>
      <c r="E197" s="190" t="s">
        <v>571</v>
      </c>
      <c r="F197" s="160">
        <v>75</v>
      </c>
      <c r="G197" s="190"/>
      <c r="H197" s="190">
        <v>90</v>
      </c>
      <c r="I197" s="192">
        <v>90</v>
      </c>
      <c r="J197" s="162" t="s">
        <v>701</v>
      </c>
      <c r="K197" s="163">
        <f t="shared" ref="K197:K202" si="69">H197-F197</f>
        <v>15</v>
      </c>
      <c r="L197" s="164">
        <f t="shared" ref="L197:L202" si="70">K197/F197</f>
        <v>0.2</v>
      </c>
      <c r="M197" s="159" t="s">
        <v>541</v>
      </c>
      <c r="N197" s="165">
        <v>43019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7">
        <v>99</v>
      </c>
      <c r="B198" s="188">
        <v>43011</v>
      </c>
      <c r="C198" s="188"/>
      <c r="D198" s="189" t="s">
        <v>555</v>
      </c>
      <c r="E198" s="190" t="s">
        <v>571</v>
      </c>
      <c r="F198" s="191">
        <v>315</v>
      </c>
      <c r="G198" s="190"/>
      <c r="H198" s="190">
        <v>392</v>
      </c>
      <c r="I198" s="192">
        <v>384</v>
      </c>
      <c r="J198" s="193" t="s">
        <v>702</v>
      </c>
      <c r="K198" s="163">
        <f t="shared" si="69"/>
        <v>77</v>
      </c>
      <c r="L198" s="194">
        <f t="shared" si="70"/>
        <v>0.24444444444444444</v>
      </c>
      <c r="M198" s="190" t="s">
        <v>541</v>
      </c>
      <c r="N198" s="195">
        <v>43017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7">
        <v>100</v>
      </c>
      <c r="B199" s="188">
        <v>43013</v>
      </c>
      <c r="C199" s="188"/>
      <c r="D199" s="189" t="s">
        <v>433</v>
      </c>
      <c r="E199" s="190" t="s">
        <v>571</v>
      </c>
      <c r="F199" s="191">
        <v>145</v>
      </c>
      <c r="G199" s="190"/>
      <c r="H199" s="190">
        <v>179</v>
      </c>
      <c r="I199" s="192">
        <v>180</v>
      </c>
      <c r="J199" s="193" t="s">
        <v>703</v>
      </c>
      <c r="K199" s="163">
        <f t="shared" si="69"/>
        <v>34</v>
      </c>
      <c r="L199" s="194">
        <f t="shared" si="70"/>
        <v>0.23448275862068965</v>
      </c>
      <c r="M199" s="190" t="s">
        <v>541</v>
      </c>
      <c r="N199" s="195">
        <v>43025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7">
        <v>101</v>
      </c>
      <c r="B200" s="188">
        <v>43014</v>
      </c>
      <c r="C200" s="188"/>
      <c r="D200" s="189" t="s">
        <v>327</v>
      </c>
      <c r="E200" s="190" t="s">
        <v>571</v>
      </c>
      <c r="F200" s="191">
        <v>256</v>
      </c>
      <c r="G200" s="190"/>
      <c r="H200" s="190">
        <v>323</v>
      </c>
      <c r="I200" s="192">
        <v>320</v>
      </c>
      <c r="J200" s="193" t="s">
        <v>629</v>
      </c>
      <c r="K200" s="163">
        <f t="shared" si="69"/>
        <v>67</v>
      </c>
      <c r="L200" s="194">
        <f t="shared" si="70"/>
        <v>0.26171875</v>
      </c>
      <c r="M200" s="190" t="s">
        <v>541</v>
      </c>
      <c r="N200" s="195">
        <v>43067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7">
        <v>102</v>
      </c>
      <c r="B201" s="188">
        <v>43017</v>
      </c>
      <c r="C201" s="188"/>
      <c r="D201" s="189" t="s">
        <v>342</v>
      </c>
      <c r="E201" s="190" t="s">
        <v>571</v>
      </c>
      <c r="F201" s="191">
        <v>137.5</v>
      </c>
      <c r="G201" s="190"/>
      <c r="H201" s="190">
        <v>184</v>
      </c>
      <c r="I201" s="192">
        <v>183</v>
      </c>
      <c r="J201" s="193" t="s">
        <v>704</v>
      </c>
      <c r="K201" s="163">
        <f t="shared" si="69"/>
        <v>46.5</v>
      </c>
      <c r="L201" s="194">
        <f t="shared" si="70"/>
        <v>0.33818181818181819</v>
      </c>
      <c r="M201" s="190" t="s">
        <v>541</v>
      </c>
      <c r="N201" s="195">
        <v>43108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7">
        <v>103</v>
      </c>
      <c r="B202" s="188">
        <v>43018</v>
      </c>
      <c r="C202" s="188"/>
      <c r="D202" s="189" t="s">
        <v>705</v>
      </c>
      <c r="E202" s="190" t="s">
        <v>571</v>
      </c>
      <c r="F202" s="191">
        <v>125.5</v>
      </c>
      <c r="G202" s="190"/>
      <c r="H202" s="190">
        <v>158</v>
      </c>
      <c r="I202" s="192">
        <v>155</v>
      </c>
      <c r="J202" s="193" t="s">
        <v>706</v>
      </c>
      <c r="K202" s="163">
        <f t="shared" si="69"/>
        <v>32.5</v>
      </c>
      <c r="L202" s="194">
        <f t="shared" si="70"/>
        <v>0.25896414342629481</v>
      </c>
      <c r="M202" s="190" t="s">
        <v>541</v>
      </c>
      <c r="N202" s="195">
        <v>43067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7">
        <v>104</v>
      </c>
      <c r="B203" s="188">
        <v>43018</v>
      </c>
      <c r="C203" s="188"/>
      <c r="D203" s="189" t="s">
        <v>707</v>
      </c>
      <c r="E203" s="190" t="s">
        <v>571</v>
      </c>
      <c r="F203" s="191">
        <v>895</v>
      </c>
      <c r="G203" s="190"/>
      <c r="H203" s="190">
        <v>1122.5</v>
      </c>
      <c r="I203" s="192">
        <v>1078</v>
      </c>
      <c r="J203" s="193" t="s">
        <v>708</v>
      </c>
      <c r="K203" s="163">
        <v>227.5</v>
      </c>
      <c r="L203" s="194">
        <v>0.25418994413407803</v>
      </c>
      <c r="M203" s="190" t="s">
        <v>541</v>
      </c>
      <c r="N203" s="195">
        <v>43117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7">
        <v>105</v>
      </c>
      <c r="B204" s="188">
        <v>43020</v>
      </c>
      <c r="C204" s="188"/>
      <c r="D204" s="189" t="s">
        <v>336</v>
      </c>
      <c r="E204" s="190" t="s">
        <v>571</v>
      </c>
      <c r="F204" s="191">
        <v>525</v>
      </c>
      <c r="G204" s="190"/>
      <c r="H204" s="190">
        <v>629</v>
      </c>
      <c r="I204" s="192">
        <v>629</v>
      </c>
      <c r="J204" s="193" t="s">
        <v>629</v>
      </c>
      <c r="K204" s="163">
        <v>104</v>
      </c>
      <c r="L204" s="194">
        <v>0.19809523809523799</v>
      </c>
      <c r="M204" s="190" t="s">
        <v>541</v>
      </c>
      <c r="N204" s="195">
        <v>43119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7">
        <v>106</v>
      </c>
      <c r="B205" s="188">
        <v>43046</v>
      </c>
      <c r="C205" s="188"/>
      <c r="D205" s="189" t="s">
        <v>373</v>
      </c>
      <c r="E205" s="190" t="s">
        <v>571</v>
      </c>
      <c r="F205" s="191">
        <v>740</v>
      </c>
      <c r="G205" s="190"/>
      <c r="H205" s="190">
        <v>892.5</v>
      </c>
      <c r="I205" s="192">
        <v>900</v>
      </c>
      <c r="J205" s="193" t="s">
        <v>709</v>
      </c>
      <c r="K205" s="163">
        <f>H205-F205</f>
        <v>152.5</v>
      </c>
      <c r="L205" s="194">
        <f>K205/F205</f>
        <v>0.20608108108108109</v>
      </c>
      <c r="M205" s="190" t="s">
        <v>541</v>
      </c>
      <c r="N205" s="195">
        <v>43052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107</v>
      </c>
      <c r="B206" s="157">
        <v>43073</v>
      </c>
      <c r="C206" s="157"/>
      <c r="D206" s="158" t="s">
        <v>710</v>
      </c>
      <c r="E206" s="159" t="s">
        <v>571</v>
      </c>
      <c r="F206" s="160">
        <v>118.5</v>
      </c>
      <c r="G206" s="159"/>
      <c r="H206" s="159">
        <v>143.5</v>
      </c>
      <c r="I206" s="161">
        <v>145</v>
      </c>
      <c r="J206" s="162" t="s">
        <v>562</v>
      </c>
      <c r="K206" s="163">
        <f>H206-F206</f>
        <v>25</v>
      </c>
      <c r="L206" s="164">
        <f>K206/F206</f>
        <v>0.2109704641350211</v>
      </c>
      <c r="M206" s="159" t="s">
        <v>541</v>
      </c>
      <c r="N206" s="165">
        <v>43097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6">
        <v>108</v>
      </c>
      <c r="B207" s="167">
        <v>43090</v>
      </c>
      <c r="C207" s="167"/>
      <c r="D207" s="168" t="s">
        <v>410</v>
      </c>
      <c r="E207" s="169" t="s">
        <v>571</v>
      </c>
      <c r="F207" s="170">
        <v>715</v>
      </c>
      <c r="G207" s="170"/>
      <c r="H207" s="171">
        <v>500</v>
      </c>
      <c r="I207" s="171">
        <v>872</v>
      </c>
      <c r="J207" s="172" t="s">
        <v>711</v>
      </c>
      <c r="K207" s="173">
        <f>H207-F207</f>
        <v>-215</v>
      </c>
      <c r="L207" s="174">
        <f>K207/F207</f>
        <v>-0.30069930069930068</v>
      </c>
      <c r="M207" s="170" t="s">
        <v>553</v>
      </c>
      <c r="N207" s="167">
        <v>43670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109</v>
      </c>
      <c r="B208" s="157">
        <v>43098</v>
      </c>
      <c r="C208" s="157"/>
      <c r="D208" s="158" t="s">
        <v>555</v>
      </c>
      <c r="E208" s="159" t="s">
        <v>571</v>
      </c>
      <c r="F208" s="160">
        <v>435</v>
      </c>
      <c r="G208" s="159"/>
      <c r="H208" s="159">
        <v>542.5</v>
      </c>
      <c r="I208" s="161">
        <v>539</v>
      </c>
      <c r="J208" s="162" t="s">
        <v>629</v>
      </c>
      <c r="K208" s="163">
        <v>107.5</v>
      </c>
      <c r="L208" s="164">
        <v>0.247126436781609</v>
      </c>
      <c r="M208" s="159" t="s">
        <v>541</v>
      </c>
      <c r="N208" s="165">
        <v>43206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110</v>
      </c>
      <c r="B209" s="157">
        <v>43098</v>
      </c>
      <c r="C209" s="157"/>
      <c r="D209" s="158" t="s">
        <v>513</v>
      </c>
      <c r="E209" s="159" t="s">
        <v>571</v>
      </c>
      <c r="F209" s="160">
        <v>885</v>
      </c>
      <c r="G209" s="159"/>
      <c r="H209" s="159">
        <v>1090</v>
      </c>
      <c r="I209" s="161">
        <v>1084</v>
      </c>
      <c r="J209" s="162" t="s">
        <v>629</v>
      </c>
      <c r="K209" s="163">
        <v>205</v>
      </c>
      <c r="L209" s="164">
        <v>0.23163841807909599</v>
      </c>
      <c r="M209" s="159" t="s">
        <v>541</v>
      </c>
      <c r="N209" s="165">
        <v>43213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6">
        <v>111</v>
      </c>
      <c r="B210" s="197">
        <v>43192</v>
      </c>
      <c r="C210" s="197"/>
      <c r="D210" s="175" t="s">
        <v>712</v>
      </c>
      <c r="E210" s="170" t="s">
        <v>571</v>
      </c>
      <c r="F210" s="198">
        <v>478.5</v>
      </c>
      <c r="G210" s="170"/>
      <c r="H210" s="170">
        <v>442</v>
      </c>
      <c r="I210" s="171">
        <v>613</v>
      </c>
      <c r="J210" s="172" t="s">
        <v>713</v>
      </c>
      <c r="K210" s="173">
        <f>H210-F210</f>
        <v>-36.5</v>
      </c>
      <c r="L210" s="174">
        <f>K210/F210</f>
        <v>-7.6280041797283177E-2</v>
      </c>
      <c r="M210" s="170" t="s">
        <v>553</v>
      </c>
      <c r="N210" s="167">
        <v>43762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6">
        <v>112</v>
      </c>
      <c r="B211" s="167">
        <v>43194</v>
      </c>
      <c r="C211" s="167"/>
      <c r="D211" s="168" t="s">
        <v>714</v>
      </c>
      <c r="E211" s="169" t="s">
        <v>571</v>
      </c>
      <c r="F211" s="170">
        <f>141.5-7.3</f>
        <v>134.19999999999999</v>
      </c>
      <c r="G211" s="170"/>
      <c r="H211" s="171">
        <v>77</v>
      </c>
      <c r="I211" s="171">
        <v>180</v>
      </c>
      <c r="J211" s="172" t="s">
        <v>715</v>
      </c>
      <c r="K211" s="173">
        <f>H211-F211</f>
        <v>-57.199999999999989</v>
      </c>
      <c r="L211" s="174">
        <f>K211/F211</f>
        <v>-0.42622950819672129</v>
      </c>
      <c r="M211" s="170" t="s">
        <v>553</v>
      </c>
      <c r="N211" s="167">
        <v>43522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6">
        <v>113</v>
      </c>
      <c r="B212" s="167">
        <v>43209</v>
      </c>
      <c r="C212" s="167"/>
      <c r="D212" s="168" t="s">
        <v>716</v>
      </c>
      <c r="E212" s="169" t="s">
        <v>571</v>
      </c>
      <c r="F212" s="170">
        <v>430</v>
      </c>
      <c r="G212" s="170"/>
      <c r="H212" s="171">
        <v>220</v>
      </c>
      <c r="I212" s="171">
        <v>537</v>
      </c>
      <c r="J212" s="172" t="s">
        <v>717</v>
      </c>
      <c r="K212" s="173">
        <f>H212-F212</f>
        <v>-210</v>
      </c>
      <c r="L212" s="174">
        <f>K212/F212</f>
        <v>-0.48837209302325579</v>
      </c>
      <c r="M212" s="170" t="s">
        <v>553</v>
      </c>
      <c r="N212" s="167">
        <v>43252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7">
        <v>114</v>
      </c>
      <c r="B213" s="188">
        <v>43220</v>
      </c>
      <c r="C213" s="188"/>
      <c r="D213" s="189" t="s">
        <v>374</v>
      </c>
      <c r="E213" s="190" t="s">
        <v>571</v>
      </c>
      <c r="F213" s="190">
        <v>153.5</v>
      </c>
      <c r="G213" s="190"/>
      <c r="H213" s="190">
        <v>196</v>
      </c>
      <c r="I213" s="192">
        <v>196</v>
      </c>
      <c r="J213" s="162" t="s">
        <v>718</v>
      </c>
      <c r="K213" s="163">
        <f>H213-F213</f>
        <v>42.5</v>
      </c>
      <c r="L213" s="164">
        <f>K213/F213</f>
        <v>0.27687296416938112</v>
      </c>
      <c r="M213" s="159" t="s">
        <v>541</v>
      </c>
      <c r="N213" s="165">
        <v>43605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6">
        <v>115</v>
      </c>
      <c r="B214" s="167">
        <v>43306</v>
      </c>
      <c r="C214" s="167"/>
      <c r="D214" s="168" t="s">
        <v>688</v>
      </c>
      <c r="E214" s="169" t="s">
        <v>571</v>
      </c>
      <c r="F214" s="170">
        <v>27.5</v>
      </c>
      <c r="G214" s="170"/>
      <c r="H214" s="171">
        <v>13.1</v>
      </c>
      <c r="I214" s="171">
        <v>60</v>
      </c>
      <c r="J214" s="172" t="s">
        <v>719</v>
      </c>
      <c r="K214" s="173">
        <v>-14.4</v>
      </c>
      <c r="L214" s="174">
        <v>-0.52363636363636401</v>
      </c>
      <c r="M214" s="170" t="s">
        <v>553</v>
      </c>
      <c r="N214" s="167">
        <v>43138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6">
        <v>116</v>
      </c>
      <c r="B215" s="197">
        <v>43318</v>
      </c>
      <c r="C215" s="197"/>
      <c r="D215" s="175" t="s">
        <v>720</v>
      </c>
      <c r="E215" s="170" t="s">
        <v>571</v>
      </c>
      <c r="F215" s="170">
        <v>148.5</v>
      </c>
      <c r="G215" s="170"/>
      <c r="H215" s="170">
        <v>102</v>
      </c>
      <c r="I215" s="171">
        <v>182</v>
      </c>
      <c r="J215" s="172" t="s">
        <v>721</v>
      </c>
      <c r="K215" s="173">
        <f>H215-F215</f>
        <v>-46.5</v>
      </c>
      <c r="L215" s="174">
        <f>K215/F215</f>
        <v>-0.31313131313131315</v>
      </c>
      <c r="M215" s="170" t="s">
        <v>553</v>
      </c>
      <c r="N215" s="167">
        <v>43661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117</v>
      </c>
      <c r="B216" s="157">
        <v>43335</v>
      </c>
      <c r="C216" s="157"/>
      <c r="D216" s="158" t="s">
        <v>722</v>
      </c>
      <c r="E216" s="159" t="s">
        <v>571</v>
      </c>
      <c r="F216" s="190">
        <v>285</v>
      </c>
      <c r="G216" s="159"/>
      <c r="H216" s="159">
        <v>355</v>
      </c>
      <c r="I216" s="161">
        <v>364</v>
      </c>
      <c r="J216" s="162" t="s">
        <v>723</v>
      </c>
      <c r="K216" s="163">
        <v>70</v>
      </c>
      <c r="L216" s="164">
        <v>0.24561403508771901</v>
      </c>
      <c r="M216" s="159" t="s">
        <v>541</v>
      </c>
      <c r="N216" s="165">
        <v>43455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118</v>
      </c>
      <c r="B217" s="157">
        <v>43341</v>
      </c>
      <c r="C217" s="157"/>
      <c r="D217" s="158" t="s">
        <v>362</v>
      </c>
      <c r="E217" s="159" t="s">
        <v>571</v>
      </c>
      <c r="F217" s="190">
        <v>525</v>
      </c>
      <c r="G217" s="159"/>
      <c r="H217" s="159">
        <v>585</v>
      </c>
      <c r="I217" s="161">
        <v>635</v>
      </c>
      <c r="J217" s="162" t="s">
        <v>724</v>
      </c>
      <c r="K217" s="163">
        <f t="shared" ref="K217:K234" si="71">H217-F217</f>
        <v>60</v>
      </c>
      <c r="L217" s="164">
        <f t="shared" ref="L217:L234" si="72">K217/F217</f>
        <v>0.11428571428571428</v>
      </c>
      <c r="M217" s="159" t="s">
        <v>541</v>
      </c>
      <c r="N217" s="165">
        <v>43662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119</v>
      </c>
      <c r="B218" s="157">
        <v>43395</v>
      </c>
      <c r="C218" s="157"/>
      <c r="D218" s="158" t="s">
        <v>350</v>
      </c>
      <c r="E218" s="159" t="s">
        <v>571</v>
      </c>
      <c r="F218" s="190">
        <v>475</v>
      </c>
      <c r="G218" s="159"/>
      <c r="H218" s="159">
        <v>574</v>
      </c>
      <c r="I218" s="161">
        <v>570</v>
      </c>
      <c r="J218" s="162" t="s">
        <v>629</v>
      </c>
      <c r="K218" s="163">
        <f t="shared" si="71"/>
        <v>99</v>
      </c>
      <c r="L218" s="164">
        <f t="shared" si="72"/>
        <v>0.20842105263157895</v>
      </c>
      <c r="M218" s="159" t="s">
        <v>541</v>
      </c>
      <c r="N218" s="165">
        <v>43403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7">
        <v>120</v>
      </c>
      <c r="B219" s="188">
        <v>43397</v>
      </c>
      <c r="C219" s="188"/>
      <c r="D219" s="189" t="s">
        <v>369</v>
      </c>
      <c r="E219" s="190" t="s">
        <v>571</v>
      </c>
      <c r="F219" s="190">
        <v>707.5</v>
      </c>
      <c r="G219" s="190"/>
      <c r="H219" s="190">
        <v>872</v>
      </c>
      <c r="I219" s="192">
        <v>872</v>
      </c>
      <c r="J219" s="193" t="s">
        <v>629</v>
      </c>
      <c r="K219" s="163">
        <f t="shared" si="71"/>
        <v>164.5</v>
      </c>
      <c r="L219" s="194">
        <f t="shared" si="72"/>
        <v>0.23250883392226149</v>
      </c>
      <c r="M219" s="190" t="s">
        <v>541</v>
      </c>
      <c r="N219" s="195">
        <v>43482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121</v>
      </c>
      <c r="B220" s="188">
        <v>43398</v>
      </c>
      <c r="C220" s="188"/>
      <c r="D220" s="189" t="s">
        <v>725</v>
      </c>
      <c r="E220" s="190" t="s">
        <v>571</v>
      </c>
      <c r="F220" s="190">
        <v>162</v>
      </c>
      <c r="G220" s="190"/>
      <c r="H220" s="190">
        <v>204</v>
      </c>
      <c r="I220" s="192">
        <v>209</v>
      </c>
      <c r="J220" s="193" t="s">
        <v>726</v>
      </c>
      <c r="K220" s="163">
        <f t="shared" si="71"/>
        <v>42</v>
      </c>
      <c r="L220" s="194">
        <f t="shared" si="72"/>
        <v>0.25925925925925924</v>
      </c>
      <c r="M220" s="190" t="s">
        <v>541</v>
      </c>
      <c r="N220" s="195">
        <v>43539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122</v>
      </c>
      <c r="B221" s="188">
        <v>43399</v>
      </c>
      <c r="C221" s="188"/>
      <c r="D221" s="189" t="s">
        <v>450</v>
      </c>
      <c r="E221" s="190" t="s">
        <v>571</v>
      </c>
      <c r="F221" s="190">
        <v>240</v>
      </c>
      <c r="G221" s="190"/>
      <c r="H221" s="190">
        <v>297</v>
      </c>
      <c r="I221" s="192">
        <v>297</v>
      </c>
      <c r="J221" s="193" t="s">
        <v>629</v>
      </c>
      <c r="K221" s="199">
        <f t="shared" si="71"/>
        <v>57</v>
      </c>
      <c r="L221" s="194">
        <f t="shared" si="72"/>
        <v>0.23749999999999999</v>
      </c>
      <c r="M221" s="190" t="s">
        <v>541</v>
      </c>
      <c r="N221" s="195">
        <v>43417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6">
        <v>123</v>
      </c>
      <c r="B222" s="157">
        <v>43439</v>
      </c>
      <c r="C222" s="157"/>
      <c r="D222" s="158" t="s">
        <v>727</v>
      </c>
      <c r="E222" s="159" t="s">
        <v>571</v>
      </c>
      <c r="F222" s="159">
        <v>202.5</v>
      </c>
      <c r="G222" s="159"/>
      <c r="H222" s="159">
        <v>255</v>
      </c>
      <c r="I222" s="161">
        <v>252</v>
      </c>
      <c r="J222" s="162" t="s">
        <v>629</v>
      </c>
      <c r="K222" s="163">
        <f t="shared" si="71"/>
        <v>52.5</v>
      </c>
      <c r="L222" s="164">
        <f t="shared" si="72"/>
        <v>0.25925925925925924</v>
      </c>
      <c r="M222" s="159" t="s">
        <v>541</v>
      </c>
      <c r="N222" s="165">
        <v>43542</v>
      </c>
      <c r="O222" s="1"/>
      <c r="P222" s="1"/>
      <c r="Q222" s="1"/>
      <c r="R222" s="6" t="s">
        <v>728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124</v>
      </c>
      <c r="B223" s="188">
        <v>43465</v>
      </c>
      <c r="C223" s="157"/>
      <c r="D223" s="189" t="s">
        <v>397</v>
      </c>
      <c r="E223" s="190" t="s">
        <v>571</v>
      </c>
      <c r="F223" s="190">
        <v>710</v>
      </c>
      <c r="G223" s="190"/>
      <c r="H223" s="190">
        <v>866</v>
      </c>
      <c r="I223" s="192">
        <v>866</v>
      </c>
      <c r="J223" s="193" t="s">
        <v>629</v>
      </c>
      <c r="K223" s="163">
        <f t="shared" si="71"/>
        <v>156</v>
      </c>
      <c r="L223" s="164">
        <f t="shared" si="72"/>
        <v>0.21971830985915494</v>
      </c>
      <c r="M223" s="159" t="s">
        <v>541</v>
      </c>
      <c r="N223" s="165">
        <v>43553</v>
      </c>
      <c r="O223" s="1"/>
      <c r="P223" s="1"/>
      <c r="Q223" s="1"/>
      <c r="R223" s="6" t="s">
        <v>728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125</v>
      </c>
      <c r="B224" s="188">
        <v>43522</v>
      </c>
      <c r="C224" s="188"/>
      <c r="D224" s="189" t="s">
        <v>152</v>
      </c>
      <c r="E224" s="190" t="s">
        <v>571</v>
      </c>
      <c r="F224" s="190">
        <v>337.25</v>
      </c>
      <c r="G224" s="190"/>
      <c r="H224" s="190">
        <v>398.5</v>
      </c>
      <c r="I224" s="192">
        <v>411</v>
      </c>
      <c r="J224" s="162" t="s">
        <v>729</v>
      </c>
      <c r="K224" s="163">
        <f t="shared" si="71"/>
        <v>61.25</v>
      </c>
      <c r="L224" s="164">
        <f t="shared" si="72"/>
        <v>0.1816160118606375</v>
      </c>
      <c r="M224" s="159" t="s">
        <v>541</v>
      </c>
      <c r="N224" s="165">
        <v>43760</v>
      </c>
      <c r="O224" s="1"/>
      <c r="P224" s="1"/>
      <c r="Q224" s="1"/>
      <c r="R224" s="6" t="s">
        <v>728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0">
        <v>126</v>
      </c>
      <c r="B225" s="201">
        <v>43559</v>
      </c>
      <c r="C225" s="201"/>
      <c r="D225" s="202" t="s">
        <v>730</v>
      </c>
      <c r="E225" s="203" t="s">
        <v>571</v>
      </c>
      <c r="F225" s="203">
        <v>130</v>
      </c>
      <c r="G225" s="203"/>
      <c r="H225" s="203">
        <v>65</v>
      </c>
      <c r="I225" s="204">
        <v>158</v>
      </c>
      <c r="J225" s="172" t="s">
        <v>731</v>
      </c>
      <c r="K225" s="173">
        <f t="shared" si="71"/>
        <v>-65</v>
      </c>
      <c r="L225" s="174">
        <f t="shared" si="72"/>
        <v>-0.5</v>
      </c>
      <c r="M225" s="170" t="s">
        <v>553</v>
      </c>
      <c r="N225" s="167">
        <v>43726</v>
      </c>
      <c r="O225" s="1"/>
      <c r="P225" s="1"/>
      <c r="Q225" s="1"/>
      <c r="R225" s="6" t="s">
        <v>732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127</v>
      </c>
      <c r="B226" s="188">
        <v>43017</v>
      </c>
      <c r="C226" s="188"/>
      <c r="D226" s="189" t="s">
        <v>184</v>
      </c>
      <c r="E226" s="190" t="s">
        <v>571</v>
      </c>
      <c r="F226" s="190">
        <v>141.5</v>
      </c>
      <c r="G226" s="190"/>
      <c r="H226" s="190">
        <v>183.5</v>
      </c>
      <c r="I226" s="192">
        <v>210</v>
      </c>
      <c r="J226" s="162" t="s">
        <v>726</v>
      </c>
      <c r="K226" s="163">
        <f t="shared" si="71"/>
        <v>42</v>
      </c>
      <c r="L226" s="164">
        <f t="shared" si="72"/>
        <v>0.29681978798586572</v>
      </c>
      <c r="M226" s="159" t="s">
        <v>541</v>
      </c>
      <c r="N226" s="165">
        <v>43042</v>
      </c>
      <c r="O226" s="1"/>
      <c r="P226" s="1"/>
      <c r="Q226" s="1"/>
      <c r="R226" s="6" t="s">
        <v>732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0">
        <v>128</v>
      </c>
      <c r="B227" s="201">
        <v>43074</v>
      </c>
      <c r="C227" s="201"/>
      <c r="D227" s="202" t="s">
        <v>733</v>
      </c>
      <c r="E227" s="203" t="s">
        <v>571</v>
      </c>
      <c r="F227" s="198">
        <v>172</v>
      </c>
      <c r="G227" s="203"/>
      <c r="H227" s="203">
        <v>155.25</v>
      </c>
      <c r="I227" s="204">
        <v>230</v>
      </c>
      <c r="J227" s="172" t="s">
        <v>734</v>
      </c>
      <c r="K227" s="173">
        <f t="shared" si="71"/>
        <v>-16.75</v>
      </c>
      <c r="L227" s="174">
        <f t="shared" si="72"/>
        <v>-9.7383720930232565E-2</v>
      </c>
      <c r="M227" s="170" t="s">
        <v>553</v>
      </c>
      <c r="N227" s="167">
        <v>43787</v>
      </c>
      <c r="O227" s="1"/>
      <c r="P227" s="1"/>
      <c r="Q227" s="1"/>
      <c r="R227" s="6" t="s">
        <v>732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129</v>
      </c>
      <c r="B228" s="188">
        <v>43398</v>
      </c>
      <c r="C228" s="188"/>
      <c r="D228" s="189" t="s">
        <v>107</v>
      </c>
      <c r="E228" s="190" t="s">
        <v>571</v>
      </c>
      <c r="F228" s="190">
        <v>698.5</v>
      </c>
      <c r="G228" s="190"/>
      <c r="H228" s="190">
        <v>890</v>
      </c>
      <c r="I228" s="192">
        <v>890</v>
      </c>
      <c r="J228" s="162" t="s">
        <v>796</v>
      </c>
      <c r="K228" s="163">
        <f t="shared" si="71"/>
        <v>191.5</v>
      </c>
      <c r="L228" s="164">
        <f t="shared" si="72"/>
        <v>0.27415891195418757</v>
      </c>
      <c r="M228" s="159" t="s">
        <v>541</v>
      </c>
      <c r="N228" s="165">
        <v>44328</v>
      </c>
      <c r="O228" s="1"/>
      <c r="P228" s="1"/>
      <c r="Q228" s="1"/>
      <c r="R228" s="6" t="s">
        <v>728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130</v>
      </c>
      <c r="B229" s="188">
        <v>42877</v>
      </c>
      <c r="C229" s="188"/>
      <c r="D229" s="189" t="s">
        <v>361</v>
      </c>
      <c r="E229" s="190" t="s">
        <v>571</v>
      </c>
      <c r="F229" s="190">
        <v>127.6</v>
      </c>
      <c r="G229" s="190"/>
      <c r="H229" s="190">
        <v>138</v>
      </c>
      <c r="I229" s="192">
        <v>190</v>
      </c>
      <c r="J229" s="162" t="s">
        <v>735</v>
      </c>
      <c r="K229" s="163">
        <f t="shared" si="71"/>
        <v>10.400000000000006</v>
      </c>
      <c r="L229" s="164">
        <f t="shared" si="72"/>
        <v>8.1504702194357417E-2</v>
      </c>
      <c r="M229" s="159" t="s">
        <v>541</v>
      </c>
      <c r="N229" s="165">
        <v>43774</v>
      </c>
      <c r="O229" s="1"/>
      <c r="P229" s="1"/>
      <c r="Q229" s="1"/>
      <c r="R229" s="6" t="s">
        <v>732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131</v>
      </c>
      <c r="B230" s="188">
        <v>43158</v>
      </c>
      <c r="C230" s="188"/>
      <c r="D230" s="189" t="s">
        <v>736</v>
      </c>
      <c r="E230" s="190" t="s">
        <v>571</v>
      </c>
      <c r="F230" s="190">
        <v>317</v>
      </c>
      <c r="G230" s="190"/>
      <c r="H230" s="190">
        <v>382.5</v>
      </c>
      <c r="I230" s="192">
        <v>398</v>
      </c>
      <c r="J230" s="162" t="s">
        <v>737</v>
      </c>
      <c r="K230" s="163">
        <f t="shared" si="71"/>
        <v>65.5</v>
      </c>
      <c r="L230" s="164">
        <f t="shared" si="72"/>
        <v>0.20662460567823343</v>
      </c>
      <c r="M230" s="159" t="s">
        <v>541</v>
      </c>
      <c r="N230" s="165">
        <v>44238</v>
      </c>
      <c r="O230" s="1"/>
      <c r="P230" s="1"/>
      <c r="Q230" s="1"/>
      <c r="R230" s="6" t="s">
        <v>732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0">
        <v>132</v>
      </c>
      <c r="B231" s="201">
        <v>43164</v>
      </c>
      <c r="C231" s="201"/>
      <c r="D231" s="202" t="s">
        <v>144</v>
      </c>
      <c r="E231" s="203" t="s">
        <v>571</v>
      </c>
      <c r="F231" s="198">
        <f>510-14.4</f>
        <v>495.6</v>
      </c>
      <c r="G231" s="203"/>
      <c r="H231" s="203">
        <v>350</v>
      </c>
      <c r="I231" s="204">
        <v>672</v>
      </c>
      <c r="J231" s="172" t="s">
        <v>738</v>
      </c>
      <c r="K231" s="173">
        <f t="shared" si="71"/>
        <v>-145.60000000000002</v>
      </c>
      <c r="L231" s="174">
        <f t="shared" si="72"/>
        <v>-0.29378531073446329</v>
      </c>
      <c r="M231" s="170" t="s">
        <v>553</v>
      </c>
      <c r="N231" s="167">
        <v>43887</v>
      </c>
      <c r="O231" s="1"/>
      <c r="P231" s="1"/>
      <c r="Q231" s="1"/>
      <c r="R231" s="6" t="s">
        <v>728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0">
        <v>133</v>
      </c>
      <c r="B232" s="201">
        <v>43237</v>
      </c>
      <c r="C232" s="201"/>
      <c r="D232" s="202" t="s">
        <v>442</v>
      </c>
      <c r="E232" s="203" t="s">
        <v>571</v>
      </c>
      <c r="F232" s="198">
        <v>230.3</v>
      </c>
      <c r="G232" s="203"/>
      <c r="H232" s="203">
        <v>102.5</v>
      </c>
      <c r="I232" s="204">
        <v>348</v>
      </c>
      <c r="J232" s="172" t="s">
        <v>739</v>
      </c>
      <c r="K232" s="173">
        <f t="shared" si="71"/>
        <v>-127.80000000000001</v>
      </c>
      <c r="L232" s="174">
        <f t="shared" si="72"/>
        <v>-0.55492835432045162</v>
      </c>
      <c r="M232" s="170" t="s">
        <v>553</v>
      </c>
      <c r="N232" s="167">
        <v>43896</v>
      </c>
      <c r="O232" s="1"/>
      <c r="P232" s="1"/>
      <c r="Q232" s="1"/>
      <c r="R232" s="6" t="s">
        <v>728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134</v>
      </c>
      <c r="B233" s="188">
        <v>43258</v>
      </c>
      <c r="C233" s="188"/>
      <c r="D233" s="189" t="s">
        <v>414</v>
      </c>
      <c r="E233" s="190" t="s">
        <v>571</v>
      </c>
      <c r="F233" s="190">
        <f>342.5-5.1</f>
        <v>337.4</v>
      </c>
      <c r="G233" s="190"/>
      <c r="H233" s="190">
        <v>412.5</v>
      </c>
      <c r="I233" s="192">
        <v>439</v>
      </c>
      <c r="J233" s="162" t="s">
        <v>740</v>
      </c>
      <c r="K233" s="163">
        <f t="shared" si="71"/>
        <v>75.100000000000023</v>
      </c>
      <c r="L233" s="164">
        <f t="shared" si="72"/>
        <v>0.22258446947243635</v>
      </c>
      <c r="M233" s="159" t="s">
        <v>541</v>
      </c>
      <c r="N233" s="165">
        <v>44230</v>
      </c>
      <c r="O233" s="1"/>
      <c r="P233" s="1"/>
      <c r="Q233" s="1"/>
      <c r="R233" s="6" t="s">
        <v>732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1">
        <v>135</v>
      </c>
      <c r="B234" s="180">
        <v>43285</v>
      </c>
      <c r="C234" s="180"/>
      <c r="D234" s="181" t="s">
        <v>55</v>
      </c>
      <c r="E234" s="182" t="s">
        <v>571</v>
      </c>
      <c r="F234" s="182">
        <f>127.5-5.53</f>
        <v>121.97</v>
      </c>
      <c r="G234" s="183"/>
      <c r="H234" s="183">
        <v>122.5</v>
      </c>
      <c r="I234" s="183">
        <v>170</v>
      </c>
      <c r="J234" s="184" t="s">
        <v>767</v>
      </c>
      <c r="K234" s="185">
        <f t="shared" si="71"/>
        <v>0.53000000000000114</v>
      </c>
      <c r="L234" s="186">
        <f t="shared" si="72"/>
        <v>4.3453308190538747E-3</v>
      </c>
      <c r="M234" s="182" t="s">
        <v>662</v>
      </c>
      <c r="N234" s="180">
        <v>44431</v>
      </c>
      <c r="O234" s="1"/>
      <c r="P234" s="1"/>
      <c r="Q234" s="1"/>
      <c r="R234" s="6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0">
        <v>136</v>
      </c>
      <c r="B235" s="201">
        <v>43294</v>
      </c>
      <c r="C235" s="201"/>
      <c r="D235" s="202" t="s">
        <v>352</v>
      </c>
      <c r="E235" s="203" t="s">
        <v>571</v>
      </c>
      <c r="F235" s="198">
        <v>46.5</v>
      </c>
      <c r="G235" s="203"/>
      <c r="H235" s="203">
        <v>17</v>
      </c>
      <c r="I235" s="204">
        <v>59</v>
      </c>
      <c r="J235" s="172" t="s">
        <v>741</v>
      </c>
      <c r="K235" s="173">
        <f t="shared" ref="K235:K243" si="73">H235-F235</f>
        <v>-29.5</v>
      </c>
      <c r="L235" s="174">
        <f t="shared" ref="L235:L243" si="74">K235/F235</f>
        <v>-0.63440860215053763</v>
      </c>
      <c r="M235" s="170" t="s">
        <v>553</v>
      </c>
      <c r="N235" s="167">
        <v>43887</v>
      </c>
      <c r="O235" s="1"/>
      <c r="P235" s="1"/>
      <c r="Q235" s="1"/>
      <c r="R235" s="6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7">
        <v>137</v>
      </c>
      <c r="B236" s="188">
        <v>43396</v>
      </c>
      <c r="C236" s="188"/>
      <c r="D236" s="189" t="s">
        <v>399</v>
      </c>
      <c r="E236" s="190" t="s">
        <v>571</v>
      </c>
      <c r="F236" s="190">
        <v>156.5</v>
      </c>
      <c r="G236" s="190"/>
      <c r="H236" s="190">
        <v>207.5</v>
      </c>
      <c r="I236" s="192">
        <v>191</v>
      </c>
      <c r="J236" s="162" t="s">
        <v>629</v>
      </c>
      <c r="K236" s="163">
        <f t="shared" si="73"/>
        <v>51</v>
      </c>
      <c r="L236" s="164">
        <f t="shared" si="74"/>
        <v>0.32587859424920129</v>
      </c>
      <c r="M236" s="159" t="s">
        <v>541</v>
      </c>
      <c r="N236" s="165">
        <v>44369</v>
      </c>
      <c r="O236" s="1"/>
      <c r="P236" s="1"/>
      <c r="Q236" s="1"/>
      <c r="R236" s="6" t="s">
        <v>728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7">
        <v>138</v>
      </c>
      <c r="B237" s="188">
        <v>43439</v>
      </c>
      <c r="C237" s="188"/>
      <c r="D237" s="189" t="s">
        <v>317</v>
      </c>
      <c r="E237" s="190" t="s">
        <v>571</v>
      </c>
      <c r="F237" s="190">
        <v>259.5</v>
      </c>
      <c r="G237" s="190"/>
      <c r="H237" s="190">
        <v>320</v>
      </c>
      <c r="I237" s="192">
        <v>320</v>
      </c>
      <c r="J237" s="162" t="s">
        <v>629</v>
      </c>
      <c r="K237" s="163">
        <f t="shared" si="73"/>
        <v>60.5</v>
      </c>
      <c r="L237" s="164">
        <f t="shared" si="74"/>
        <v>0.23314065510597304</v>
      </c>
      <c r="M237" s="159" t="s">
        <v>541</v>
      </c>
      <c r="N237" s="165">
        <v>44323</v>
      </c>
      <c r="O237" s="1"/>
      <c r="P237" s="1"/>
      <c r="Q237" s="1"/>
      <c r="R237" s="6" t="s">
        <v>728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0">
        <v>139</v>
      </c>
      <c r="B238" s="201">
        <v>43439</v>
      </c>
      <c r="C238" s="201"/>
      <c r="D238" s="202" t="s">
        <v>742</v>
      </c>
      <c r="E238" s="203" t="s">
        <v>571</v>
      </c>
      <c r="F238" s="203">
        <v>715</v>
      </c>
      <c r="G238" s="203"/>
      <c r="H238" s="203">
        <v>445</v>
      </c>
      <c r="I238" s="204">
        <v>840</v>
      </c>
      <c r="J238" s="172" t="s">
        <v>743</v>
      </c>
      <c r="K238" s="173">
        <f t="shared" si="73"/>
        <v>-270</v>
      </c>
      <c r="L238" s="174">
        <f t="shared" si="74"/>
        <v>-0.3776223776223776</v>
      </c>
      <c r="M238" s="170" t="s">
        <v>553</v>
      </c>
      <c r="N238" s="167">
        <v>43800</v>
      </c>
      <c r="O238" s="1"/>
      <c r="P238" s="1"/>
      <c r="Q238" s="1"/>
      <c r="R238" s="6" t="s">
        <v>728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140</v>
      </c>
      <c r="B239" s="188">
        <v>43469</v>
      </c>
      <c r="C239" s="188"/>
      <c r="D239" s="189" t="s">
        <v>157</v>
      </c>
      <c r="E239" s="190" t="s">
        <v>571</v>
      </c>
      <c r="F239" s="190">
        <v>875</v>
      </c>
      <c r="G239" s="190"/>
      <c r="H239" s="190">
        <v>1165</v>
      </c>
      <c r="I239" s="192">
        <v>1185</v>
      </c>
      <c r="J239" s="162" t="s">
        <v>744</v>
      </c>
      <c r="K239" s="163">
        <f t="shared" si="73"/>
        <v>290</v>
      </c>
      <c r="L239" s="164">
        <f t="shared" si="74"/>
        <v>0.33142857142857141</v>
      </c>
      <c r="M239" s="159" t="s">
        <v>541</v>
      </c>
      <c r="N239" s="165">
        <v>43847</v>
      </c>
      <c r="O239" s="1"/>
      <c r="P239" s="1"/>
      <c r="Q239" s="1"/>
      <c r="R239" s="6" t="s">
        <v>728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141</v>
      </c>
      <c r="B240" s="188">
        <v>43559</v>
      </c>
      <c r="C240" s="188"/>
      <c r="D240" s="189" t="s">
        <v>333</v>
      </c>
      <c r="E240" s="190" t="s">
        <v>571</v>
      </c>
      <c r="F240" s="190">
        <f>387-14.63</f>
        <v>372.37</v>
      </c>
      <c r="G240" s="190"/>
      <c r="H240" s="190">
        <v>490</v>
      </c>
      <c r="I240" s="192">
        <v>490</v>
      </c>
      <c r="J240" s="162" t="s">
        <v>629</v>
      </c>
      <c r="K240" s="163">
        <f t="shared" si="73"/>
        <v>117.63</v>
      </c>
      <c r="L240" s="164">
        <f t="shared" si="74"/>
        <v>0.31589548030185027</v>
      </c>
      <c r="M240" s="159" t="s">
        <v>541</v>
      </c>
      <c r="N240" s="165">
        <v>43850</v>
      </c>
      <c r="O240" s="1"/>
      <c r="P240" s="1"/>
      <c r="Q240" s="1"/>
      <c r="R240" s="6" t="s">
        <v>728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0">
        <v>142</v>
      </c>
      <c r="B241" s="201">
        <v>43578</v>
      </c>
      <c r="C241" s="201"/>
      <c r="D241" s="202" t="s">
        <v>745</v>
      </c>
      <c r="E241" s="203" t="s">
        <v>543</v>
      </c>
      <c r="F241" s="203">
        <v>220</v>
      </c>
      <c r="G241" s="203"/>
      <c r="H241" s="203">
        <v>127.5</v>
      </c>
      <c r="I241" s="204">
        <v>284</v>
      </c>
      <c r="J241" s="172" t="s">
        <v>746</v>
      </c>
      <c r="K241" s="173">
        <f t="shared" si="73"/>
        <v>-92.5</v>
      </c>
      <c r="L241" s="174">
        <f t="shared" si="74"/>
        <v>-0.42045454545454547</v>
      </c>
      <c r="M241" s="170" t="s">
        <v>553</v>
      </c>
      <c r="N241" s="167">
        <v>43896</v>
      </c>
      <c r="O241" s="1"/>
      <c r="P241" s="1"/>
      <c r="Q241" s="1"/>
      <c r="R241" s="6" t="s">
        <v>728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143</v>
      </c>
      <c r="B242" s="188">
        <v>43622</v>
      </c>
      <c r="C242" s="188"/>
      <c r="D242" s="189" t="s">
        <v>451</v>
      </c>
      <c r="E242" s="190" t="s">
        <v>543</v>
      </c>
      <c r="F242" s="190">
        <v>332.8</v>
      </c>
      <c r="G242" s="190"/>
      <c r="H242" s="190">
        <v>405</v>
      </c>
      <c r="I242" s="192">
        <v>419</v>
      </c>
      <c r="J242" s="162" t="s">
        <v>747</v>
      </c>
      <c r="K242" s="163">
        <f t="shared" si="73"/>
        <v>72.199999999999989</v>
      </c>
      <c r="L242" s="164">
        <f t="shared" si="74"/>
        <v>0.21694711538461534</v>
      </c>
      <c r="M242" s="159" t="s">
        <v>541</v>
      </c>
      <c r="N242" s="165">
        <v>43860</v>
      </c>
      <c r="O242" s="1"/>
      <c r="P242" s="1"/>
      <c r="Q242" s="1"/>
      <c r="R242" s="6" t="s">
        <v>732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1">
        <v>144</v>
      </c>
      <c r="B243" s="180">
        <v>43641</v>
      </c>
      <c r="C243" s="180"/>
      <c r="D243" s="181" t="s">
        <v>150</v>
      </c>
      <c r="E243" s="182" t="s">
        <v>571</v>
      </c>
      <c r="F243" s="182">
        <v>386</v>
      </c>
      <c r="G243" s="183"/>
      <c r="H243" s="183">
        <v>395</v>
      </c>
      <c r="I243" s="183">
        <v>452</v>
      </c>
      <c r="J243" s="184" t="s">
        <v>748</v>
      </c>
      <c r="K243" s="185">
        <f t="shared" si="73"/>
        <v>9</v>
      </c>
      <c r="L243" s="186">
        <f t="shared" si="74"/>
        <v>2.3316062176165803E-2</v>
      </c>
      <c r="M243" s="182" t="s">
        <v>662</v>
      </c>
      <c r="N243" s="180">
        <v>43868</v>
      </c>
      <c r="O243" s="1"/>
      <c r="P243" s="1"/>
      <c r="Q243" s="1"/>
      <c r="R243" s="6" t="s">
        <v>732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1">
        <v>145</v>
      </c>
      <c r="B244" s="180">
        <v>43707</v>
      </c>
      <c r="C244" s="180"/>
      <c r="D244" s="181" t="s">
        <v>130</v>
      </c>
      <c r="E244" s="182" t="s">
        <v>571</v>
      </c>
      <c r="F244" s="182">
        <v>137.5</v>
      </c>
      <c r="G244" s="183"/>
      <c r="H244" s="183">
        <v>138.5</v>
      </c>
      <c r="I244" s="183">
        <v>190</v>
      </c>
      <c r="J244" s="184" t="s">
        <v>766</v>
      </c>
      <c r="K244" s="185">
        <f>H244-F244</f>
        <v>1</v>
      </c>
      <c r="L244" s="186">
        <f>K244/F244</f>
        <v>7.2727272727272727E-3</v>
      </c>
      <c r="M244" s="182" t="s">
        <v>662</v>
      </c>
      <c r="N244" s="180">
        <v>44432</v>
      </c>
      <c r="O244" s="1"/>
      <c r="P244" s="1"/>
      <c r="Q244" s="1"/>
      <c r="R244" s="6" t="s">
        <v>728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7">
        <v>146</v>
      </c>
      <c r="B245" s="188">
        <v>43731</v>
      </c>
      <c r="C245" s="188"/>
      <c r="D245" s="189" t="s">
        <v>407</v>
      </c>
      <c r="E245" s="190" t="s">
        <v>571</v>
      </c>
      <c r="F245" s="190">
        <v>235</v>
      </c>
      <c r="G245" s="190"/>
      <c r="H245" s="190">
        <v>295</v>
      </c>
      <c r="I245" s="192">
        <v>296</v>
      </c>
      <c r="J245" s="162" t="s">
        <v>749</v>
      </c>
      <c r="K245" s="163">
        <f t="shared" ref="K245:K251" si="75">H245-F245</f>
        <v>60</v>
      </c>
      <c r="L245" s="164">
        <f t="shared" ref="L245:L251" si="76">K245/F245</f>
        <v>0.25531914893617019</v>
      </c>
      <c r="M245" s="159" t="s">
        <v>541</v>
      </c>
      <c r="N245" s="165">
        <v>43844</v>
      </c>
      <c r="O245" s="1"/>
      <c r="P245" s="1"/>
      <c r="Q245" s="1"/>
      <c r="R245" s="6" t="s">
        <v>732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147</v>
      </c>
      <c r="B246" s="188">
        <v>43752</v>
      </c>
      <c r="C246" s="188"/>
      <c r="D246" s="189" t="s">
        <v>750</v>
      </c>
      <c r="E246" s="190" t="s">
        <v>571</v>
      </c>
      <c r="F246" s="190">
        <v>277.5</v>
      </c>
      <c r="G246" s="190"/>
      <c r="H246" s="190">
        <v>333</v>
      </c>
      <c r="I246" s="192">
        <v>333</v>
      </c>
      <c r="J246" s="162" t="s">
        <v>751</v>
      </c>
      <c r="K246" s="163">
        <f t="shared" si="75"/>
        <v>55.5</v>
      </c>
      <c r="L246" s="164">
        <f t="shared" si="76"/>
        <v>0.2</v>
      </c>
      <c r="M246" s="159" t="s">
        <v>541</v>
      </c>
      <c r="N246" s="165">
        <v>43846</v>
      </c>
      <c r="O246" s="1"/>
      <c r="P246" s="1"/>
      <c r="Q246" s="1"/>
      <c r="R246" s="6" t="s">
        <v>728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148</v>
      </c>
      <c r="B247" s="188">
        <v>43752</v>
      </c>
      <c r="C247" s="188"/>
      <c r="D247" s="189" t="s">
        <v>752</v>
      </c>
      <c r="E247" s="190" t="s">
        <v>571</v>
      </c>
      <c r="F247" s="190">
        <v>930</v>
      </c>
      <c r="G247" s="190"/>
      <c r="H247" s="190">
        <v>1165</v>
      </c>
      <c r="I247" s="192">
        <v>1200</v>
      </c>
      <c r="J247" s="162" t="s">
        <v>753</v>
      </c>
      <c r="K247" s="163">
        <f t="shared" si="75"/>
        <v>235</v>
      </c>
      <c r="L247" s="164">
        <f t="shared" si="76"/>
        <v>0.25268817204301075</v>
      </c>
      <c r="M247" s="159" t="s">
        <v>541</v>
      </c>
      <c r="N247" s="165">
        <v>43847</v>
      </c>
      <c r="O247" s="1"/>
      <c r="P247" s="1"/>
      <c r="Q247" s="1"/>
      <c r="R247" s="6" t="s">
        <v>732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7">
        <v>149</v>
      </c>
      <c r="B248" s="188">
        <v>43753</v>
      </c>
      <c r="C248" s="188"/>
      <c r="D248" s="189" t="s">
        <v>754</v>
      </c>
      <c r="E248" s="190" t="s">
        <v>571</v>
      </c>
      <c r="F248" s="160">
        <v>111</v>
      </c>
      <c r="G248" s="190"/>
      <c r="H248" s="190">
        <v>141</v>
      </c>
      <c r="I248" s="192">
        <v>141</v>
      </c>
      <c r="J248" s="162" t="s">
        <v>556</v>
      </c>
      <c r="K248" s="163">
        <f t="shared" si="75"/>
        <v>30</v>
      </c>
      <c r="L248" s="164">
        <f t="shared" si="76"/>
        <v>0.27027027027027029</v>
      </c>
      <c r="M248" s="159" t="s">
        <v>541</v>
      </c>
      <c r="N248" s="165">
        <v>44328</v>
      </c>
      <c r="O248" s="1"/>
      <c r="P248" s="1"/>
      <c r="Q248" s="1"/>
      <c r="R248" s="6" t="s">
        <v>732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150</v>
      </c>
      <c r="B249" s="188">
        <v>43753</v>
      </c>
      <c r="C249" s="188"/>
      <c r="D249" s="189" t="s">
        <v>755</v>
      </c>
      <c r="E249" s="190" t="s">
        <v>571</v>
      </c>
      <c r="F249" s="160">
        <v>296</v>
      </c>
      <c r="G249" s="190"/>
      <c r="H249" s="190">
        <v>370</v>
      </c>
      <c r="I249" s="192">
        <v>370</v>
      </c>
      <c r="J249" s="162" t="s">
        <v>629</v>
      </c>
      <c r="K249" s="163">
        <f t="shared" si="75"/>
        <v>74</v>
      </c>
      <c r="L249" s="164">
        <f t="shared" si="76"/>
        <v>0.25</v>
      </c>
      <c r="M249" s="159" t="s">
        <v>541</v>
      </c>
      <c r="N249" s="165">
        <v>43853</v>
      </c>
      <c r="O249" s="1"/>
      <c r="P249" s="1"/>
      <c r="Q249" s="1"/>
      <c r="R249" s="6" t="s">
        <v>732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151</v>
      </c>
      <c r="B250" s="188">
        <v>43754</v>
      </c>
      <c r="C250" s="188"/>
      <c r="D250" s="189" t="s">
        <v>756</v>
      </c>
      <c r="E250" s="190" t="s">
        <v>571</v>
      </c>
      <c r="F250" s="160">
        <v>300</v>
      </c>
      <c r="G250" s="190"/>
      <c r="H250" s="190">
        <v>382.5</v>
      </c>
      <c r="I250" s="192">
        <v>344</v>
      </c>
      <c r="J250" s="162" t="s">
        <v>800</v>
      </c>
      <c r="K250" s="163">
        <f t="shared" si="75"/>
        <v>82.5</v>
      </c>
      <c r="L250" s="164">
        <f t="shared" si="76"/>
        <v>0.27500000000000002</v>
      </c>
      <c r="M250" s="159" t="s">
        <v>541</v>
      </c>
      <c r="N250" s="165">
        <v>44238</v>
      </c>
      <c r="O250" s="1"/>
      <c r="P250" s="1"/>
      <c r="Q250" s="1"/>
      <c r="R250" s="6" t="s">
        <v>732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7">
        <v>152</v>
      </c>
      <c r="B251" s="188">
        <v>43832</v>
      </c>
      <c r="C251" s="188"/>
      <c r="D251" s="189" t="s">
        <v>757</v>
      </c>
      <c r="E251" s="190" t="s">
        <v>571</v>
      </c>
      <c r="F251" s="160">
        <v>495</v>
      </c>
      <c r="G251" s="190"/>
      <c r="H251" s="190">
        <v>595</v>
      </c>
      <c r="I251" s="192">
        <v>590</v>
      </c>
      <c r="J251" s="162" t="s">
        <v>799</v>
      </c>
      <c r="K251" s="163">
        <f t="shared" si="75"/>
        <v>100</v>
      </c>
      <c r="L251" s="164">
        <f t="shared" si="76"/>
        <v>0.20202020202020202</v>
      </c>
      <c r="M251" s="159" t="s">
        <v>541</v>
      </c>
      <c r="N251" s="165">
        <v>44589</v>
      </c>
      <c r="O251" s="1"/>
      <c r="P251" s="1"/>
      <c r="Q251" s="1"/>
      <c r="R251" s="6" t="s">
        <v>732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153</v>
      </c>
      <c r="B252" s="188">
        <v>43966</v>
      </c>
      <c r="C252" s="188"/>
      <c r="D252" s="189" t="s">
        <v>71</v>
      </c>
      <c r="E252" s="190" t="s">
        <v>571</v>
      </c>
      <c r="F252" s="160">
        <v>67.5</v>
      </c>
      <c r="G252" s="190"/>
      <c r="H252" s="190">
        <v>86</v>
      </c>
      <c r="I252" s="192">
        <v>86</v>
      </c>
      <c r="J252" s="162" t="s">
        <v>758</v>
      </c>
      <c r="K252" s="163">
        <f t="shared" ref="K252:K260" si="77">H252-F252</f>
        <v>18.5</v>
      </c>
      <c r="L252" s="164">
        <f t="shared" ref="L252:L260" si="78">K252/F252</f>
        <v>0.27407407407407408</v>
      </c>
      <c r="M252" s="159" t="s">
        <v>541</v>
      </c>
      <c r="N252" s="165">
        <v>44008</v>
      </c>
      <c r="O252" s="1"/>
      <c r="P252" s="1"/>
      <c r="Q252" s="1"/>
      <c r="R252" s="6" t="s">
        <v>732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7">
        <v>154</v>
      </c>
      <c r="B253" s="188">
        <v>44035</v>
      </c>
      <c r="C253" s="188"/>
      <c r="D253" s="189" t="s">
        <v>450</v>
      </c>
      <c r="E253" s="190" t="s">
        <v>571</v>
      </c>
      <c r="F253" s="160">
        <v>231</v>
      </c>
      <c r="G253" s="190"/>
      <c r="H253" s="190">
        <v>281</v>
      </c>
      <c r="I253" s="192">
        <v>281</v>
      </c>
      <c r="J253" s="162" t="s">
        <v>629</v>
      </c>
      <c r="K253" s="163">
        <f t="shared" si="77"/>
        <v>50</v>
      </c>
      <c r="L253" s="164">
        <f t="shared" si="78"/>
        <v>0.21645021645021645</v>
      </c>
      <c r="M253" s="159" t="s">
        <v>541</v>
      </c>
      <c r="N253" s="165">
        <v>44358</v>
      </c>
      <c r="O253" s="1"/>
      <c r="P253" s="1"/>
      <c r="Q253" s="1"/>
      <c r="R253" s="6" t="s">
        <v>732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7">
        <v>155</v>
      </c>
      <c r="B254" s="188">
        <v>44092</v>
      </c>
      <c r="C254" s="188"/>
      <c r="D254" s="189" t="s">
        <v>390</v>
      </c>
      <c r="E254" s="190" t="s">
        <v>571</v>
      </c>
      <c r="F254" s="190">
        <v>206</v>
      </c>
      <c r="G254" s="190"/>
      <c r="H254" s="190">
        <v>248</v>
      </c>
      <c r="I254" s="192">
        <v>248</v>
      </c>
      <c r="J254" s="162" t="s">
        <v>629</v>
      </c>
      <c r="K254" s="163">
        <f t="shared" si="77"/>
        <v>42</v>
      </c>
      <c r="L254" s="164">
        <f t="shared" si="78"/>
        <v>0.20388349514563106</v>
      </c>
      <c r="M254" s="159" t="s">
        <v>541</v>
      </c>
      <c r="N254" s="165">
        <v>44214</v>
      </c>
      <c r="O254" s="1"/>
      <c r="P254" s="1"/>
      <c r="Q254" s="1"/>
      <c r="R254" s="6" t="s">
        <v>732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156</v>
      </c>
      <c r="B255" s="188">
        <v>44140</v>
      </c>
      <c r="C255" s="188"/>
      <c r="D255" s="189" t="s">
        <v>390</v>
      </c>
      <c r="E255" s="190" t="s">
        <v>571</v>
      </c>
      <c r="F255" s="190">
        <v>182.5</v>
      </c>
      <c r="G255" s="190"/>
      <c r="H255" s="190">
        <v>248</v>
      </c>
      <c r="I255" s="192">
        <v>248</v>
      </c>
      <c r="J255" s="162" t="s">
        <v>629</v>
      </c>
      <c r="K255" s="163">
        <f t="shared" si="77"/>
        <v>65.5</v>
      </c>
      <c r="L255" s="164">
        <f t="shared" si="78"/>
        <v>0.35890410958904112</v>
      </c>
      <c r="M255" s="159" t="s">
        <v>541</v>
      </c>
      <c r="N255" s="165">
        <v>44214</v>
      </c>
      <c r="O255" s="1"/>
      <c r="P255" s="1"/>
      <c r="Q255" s="1"/>
      <c r="R255" s="6" t="s">
        <v>732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157</v>
      </c>
      <c r="B256" s="188">
        <v>44140</v>
      </c>
      <c r="C256" s="188"/>
      <c r="D256" s="189" t="s">
        <v>317</v>
      </c>
      <c r="E256" s="190" t="s">
        <v>571</v>
      </c>
      <c r="F256" s="190">
        <v>247.5</v>
      </c>
      <c r="G256" s="190"/>
      <c r="H256" s="190">
        <v>320</v>
      </c>
      <c r="I256" s="192">
        <v>320</v>
      </c>
      <c r="J256" s="162" t="s">
        <v>629</v>
      </c>
      <c r="K256" s="163">
        <f t="shared" si="77"/>
        <v>72.5</v>
      </c>
      <c r="L256" s="164">
        <f t="shared" si="78"/>
        <v>0.29292929292929293</v>
      </c>
      <c r="M256" s="159" t="s">
        <v>541</v>
      </c>
      <c r="N256" s="165">
        <v>44323</v>
      </c>
      <c r="O256" s="1"/>
      <c r="P256" s="1"/>
      <c r="Q256" s="1"/>
      <c r="R256" s="6" t="s">
        <v>732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7">
        <v>158</v>
      </c>
      <c r="B257" s="188">
        <v>44140</v>
      </c>
      <c r="C257" s="188"/>
      <c r="D257" s="189" t="s">
        <v>270</v>
      </c>
      <c r="E257" s="190" t="s">
        <v>571</v>
      </c>
      <c r="F257" s="160">
        <v>925</v>
      </c>
      <c r="G257" s="190"/>
      <c r="H257" s="190">
        <v>1095</v>
      </c>
      <c r="I257" s="192">
        <v>1093</v>
      </c>
      <c r="J257" s="162" t="s">
        <v>759</v>
      </c>
      <c r="K257" s="163">
        <f t="shared" si="77"/>
        <v>170</v>
      </c>
      <c r="L257" s="164">
        <f t="shared" si="78"/>
        <v>0.18378378378378379</v>
      </c>
      <c r="M257" s="159" t="s">
        <v>541</v>
      </c>
      <c r="N257" s="165">
        <v>44201</v>
      </c>
      <c r="O257" s="1"/>
      <c r="P257" s="1"/>
      <c r="Q257" s="1"/>
      <c r="R257" s="6" t="s">
        <v>732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7">
        <v>159</v>
      </c>
      <c r="B258" s="188">
        <v>44140</v>
      </c>
      <c r="C258" s="188"/>
      <c r="D258" s="189" t="s">
        <v>333</v>
      </c>
      <c r="E258" s="190" t="s">
        <v>571</v>
      </c>
      <c r="F258" s="160">
        <v>332.5</v>
      </c>
      <c r="G258" s="190"/>
      <c r="H258" s="190">
        <v>393</v>
      </c>
      <c r="I258" s="192">
        <v>406</v>
      </c>
      <c r="J258" s="162" t="s">
        <v>760</v>
      </c>
      <c r="K258" s="163">
        <f t="shared" si="77"/>
        <v>60.5</v>
      </c>
      <c r="L258" s="164">
        <f t="shared" si="78"/>
        <v>0.18195488721804512</v>
      </c>
      <c r="M258" s="159" t="s">
        <v>541</v>
      </c>
      <c r="N258" s="165">
        <v>44256</v>
      </c>
      <c r="O258" s="1"/>
      <c r="P258" s="1"/>
      <c r="Q258" s="1"/>
      <c r="R258" s="6" t="s">
        <v>732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160</v>
      </c>
      <c r="B259" s="188">
        <v>44141</v>
      </c>
      <c r="C259" s="188"/>
      <c r="D259" s="189" t="s">
        <v>450</v>
      </c>
      <c r="E259" s="190" t="s">
        <v>571</v>
      </c>
      <c r="F259" s="160">
        <v>231</v>
      </c>
      <c r="G259" s="190"/>
      <c r="H259" s="190">
        <v>281</v>
      </c>
      <c r="I259" s="192">
        <v>281</v>
      </c>
      <c r="J259" s="162" t="s">
        <v>629</v>
      </c>
      <c r="K259" s="163">
        <f t="shared" si="77"/>
        <v>50</v>
      </c>
      <c r="L259" s="164">
        <f t="shared" si="78"/>
        <v>0.21645021645021645</v>
      </c>
      <c r="M259" s="159" t="s">
        <v>541</v>
      </c>
      <c r="N259" s="165">
        <v>44358</v>
      </c>
      <c r="O259" s="1"/>
      <c r="P259" s="1"/>
      <c r="Q259" s="1"/>
      <c r="R259" s="6" t="s">
        <v>732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7">
        <v>161</v>
      </c>
      <c r="B260" s="188">
        <v>44187</v>
      </c>
      <c r="C260" s="188"/>
      <c r="D260" s="189" t="s">
        <v>426</v>
      </c>
      <c r="E260" s="190" t="s">
        <v>571</v>
      </c>
      <c r="F260" s="160">
        <v>190</v>
      </c>
      <c r="G260" s="190"/>
      <c r="H260" s="190">
        <v>239</v>
      </c>
      <c r="I260" s="192">
        <v>239</v>
      </c>
      <c r="J260" s="162" t="s">
        <v>863</v>
      </c>
      <c r="K260" s="163">
        <f t="shared" si="77"/>
        <v>49</v>
      </c>
      <c r="L260" s="164">
        <f t="shared" si="78"/>
        <v>0.25789473684210529</v>
      </c>
      <c r="M260" s="159" t="s">
        <v>541</v>
      </c>
      <c r="N260" s="165">
        <v>44844</v>
      </c>
      <c r="O260" s="1"/>
      <c r="P260" s="1"/>
      <c r="Q260" s="1"/>
      <c r="R260" s="6" t="s">
        <v>732</v>
      </c>
    </row>
    <row r="261" spans="1:26" ht="12.75" customHeight="1">
      <c r="A261" s="187">
        <v>162</v>
      </c>
      <c r="B261" s="188">
        <v>44258</v>
      </c>
      <c r="C261" s="188"/>
      <c r="D261" s="189" t="s">
        <v>757</v>
      </c>
      <c r="E261" s="190" t="s">
        <v>571</v>
      </c>
      <c r="F261" s="160">
        <v>495</v>
      </c>
      <c r="G261" s="190"/>
      <c r="H261" s="190">
        <v>595</v>
      </c>
      <c r="I261" s="192">
        <v>590</v>
      </c>
      <c r="J261" s="162" t="s">
        <v>799</v>
      </c>
      <c r="K261" s="163">
        <f t="shared" ref="K261:K268" si="79">H261-F261</f>
        <v>100</v>
      </c>
      <c r="L261" s="164">
        <f t="shared" ref="L261:L268" si="80">K261/F261</f>
        <v>0.20202020202020202</v>
      </c>
      <c r="M261" s="159" t="s">
        <v>541</v>
      </c>
      <c r="N261" s="165">
        <v>44589</v>
      </c>
      <c r="O261" s="1"/>
      <c r="P261" s="1"/>
      <c r="R261" s="6" t="s">
        <v>732</v>
      </c>
    </row>
    <row r="262" spans="1:26" ht="12.75" customHeight="1">
      <c r="A262" s="187">
        <v>163</v>
      </c>
      <c r="B262" s="188">
        <v>44274</v>
      </c>
      <c r="C262" s="188"/>
      <c r="D262" s="189" t="s">
        <v>333</v>
      </c>
      <c r="E262" s="190" t="s">
        <v>571</v>
      </c>
      <c r="F262" s="160">
        <v>355</v>
      </c>
      <c r="G262" s="190"/>
      <c r="H262" s="190">
        <v>422.5</v>
      </c>
      <c r="I262" s="192">
        <v>420</v>
      </c>
      <c r="J262" s="162" t="s">
        <v>761</v>
      </c>
      <c r="K262" s="163">
        <f t="shared" si="79"/>
        <v>67.5</v>
      </c>
      <c r="L262" s="164">
        <f t="shared" si="80"/>
        <v>0.19014084507042253</v>
      </c>
      <c r="M262" s="159" t="s">
        <v>541</v>
      </c>
      <c r="N262" s="165">
        <v>44361</v>
      </c>
      <c r="O262" s="1"/>
      <c r="R262" s="205" t="s">
        <v>732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7">
        <v>164</v>
      </c>
      <c r="B263" s="188">
        <v>44295</v>
      </c>
      <c r="C263" s="188"/>
      <c r="D263" s="189" t="s">
        <v>762</v>
      </c>
      <c r="E263" s="190" t="s">
        <v>571</v>
      </c>
      <c r="F263" s="160">
        <v>555</v>
      </c>
      <c r="G263" s="190"/>
      <c r="H263" s="190">
        <v>663</v>
      </c>
      <c r="I263" s="192">
        <v>663</v>
      </c>
      <c r="J263" s="162" t="s">
        <v>763</v>
      </c>
      <c r="K263" s="163">
        <f t="shared" si="79"/>
        <v>108</v>
      </c>
      <c r="L263" s="164">
        <f t="shared" si="80"/>
        <v>0.19459459459459461</v>
      </c>
      <c r="M263" s="159" t="s">
        <v>541</v>
      </c>
      <c r="N263" s="165">
        <v>44321</v>
      </c>
      <c r="O263" s="1"/>
      <c r="P263" s="1"/>
      <c r="Q263" s="1"/>
      <c r="R263" s="205" t="s">
        <v>732</v>
      </c>
    </row>
    <row r="264" spans="1:26" ht="12.75" customHeight="1">
      <c r="A264" s="187">
        <v>165</v>
      </c>
      <c r="B264" s="188">
        <v>44308</v>
      </c>
      <c r="C264" s="188"/>
      <c r="D264" s="189" t="s">
        <v>361</v>
      </c>
      <c r="E264" s="190" t="s">
        <v>571</v>
      </c>
      <c r="F264" s="160">
        <v>126.5</v>
      </c>
      <c r="G264" s="190"/>
      <c r="H264" s="190">
        <v>155</v>
      </c>
      <c r="I264" s="192">
        <v>155</v>
      </c>
      <c r="J264" s="162" t="s">
        <v>629</v>
      </c>
      <c r="K264" s="163">
        <f t="shared" si="79"/>
        <v>28.5</v>
      </c>
      <c r="L264" s="164">
        <f t="shared" si="80"/>
        <v>0.22529644268774704</v>
      </c>
      <c r="M264" s="159" t="s">
        <v>541</v>
      </c>
      <c r="N264" s="165">
        <v>44362</v>
      </c>
      <c r="O264" s="1"/>
      <c r="R264" s="205" t="s">
        <v>732</v>
      </c>
    </row>
    <row r="265" spans="1:26" ht="12.75" customHeight="1">
      <c r="A265" s="234">
        <v>166</v>
      </c>
      <c r="B265" s="235">
        <v>44368</v>
      </c>
      <c r="C265" s="235"/>
      <c r="D265" s="236" t="s">
        <v>378</v>
      </c>
      <c r="E265" s="237" t="s">
        <v>571</v>
      </c>
      <c r="F265" s="238">
        <v>287.5</v>
      </c>
      <c r="G265" s="237"/>
      <c r="H265" s="237">
        <v>245</v>
      </c>
      <c r="I265" s="239">
        <v>344</v>
      </c>
      <c r="J265" s="172" t="s">
        <v>794</v>
      </c>
      <c r="K265" s="173">
        <f t="shared" si="79"/>
        <v>-42.5</v>
      </c>
      <c r="L265" s="174">
        <f t="shared" si="80"/>
        <v>-0.14782608695652175</v>
      </c>
      <c r="M265" s="170" t="s">
        <v>553</v>
      </c>
      <c r="N265" s="167">
        <v>44508</v>
      </c>
      <c r="O265" s="1"/>
      <c r="R265" s="205" t="s">
        <v>732</v>
      </c>
    </row>
    <row r="266" spans="1:26" ht="12.75" customHeight="1">
      <c r="A266" s="187">
        <v>167</v>
      </c>
      <c r="B266" s="188">
        <v>44368</v>
      </c>
      <c r="C266" s="188"/>
      <c r="D266" s="189" t="s">
        <v>450</v>
      </c>
      <c r="E266" s="190" t="s">
        <v>571</v>
      </c>
      <c r="F266" s="160">
        <v>241</v>
      </c>
      <c r="G266" s="190"/>
      <c r="H266" s="190">
        <v>298</v>
      </c>
      <c r="I266" s="192">
        <v>320</v>
      </c>
      <c r="J266" s="162" t="s">
        <v>629</v>
      </c>
      <c r="K266" s="163">
        <f t="shared" si="79"/>
        <v>57</v>
      </c>
      <c r="L266" s="164">
        <f t="shared" si="80"/>
        <v>0.23651452282157676</v>
      </c>
      <c r="M266" s="159" t="s">
        <v>541</v>
      </c>
      <c r="N266" s="165">
        <v>44802</v>
      </c>
      <c r="O266" s="41"/>
      <c r="R266" s="205" t="s">
        <v>732</v>
      </c>
    </row>
    <row r="267" spans="1:26" ht="12.75" customHeight="1">
      <c r="A267" s="187">
        <v>168</v>
      </c>
      <c r="B267" s="188">
        <v>44406</v>
      </c>
      <c r="C267" s="188"/>
      <c r="D267" s="189" t="s">
        <v>361</v>
      </c>
      <c r="E267" s="190" t="s">
        <v>571</v>
      </c>
      <c r="F267" s="160">
        <v>162.5</v>
      </c>
      <c r="G267" s="190"/>
      <c r="H267" s="190">
        <v>200</v>
      </c>
      <c r="I267" s="192">
        <v>200</v>
      </c>
      <c r="J267" s="162" t="s">
        <v>629</v>
      </c>
      <c r="K267" s="163">
        <f t="shared" si="79"/>
        <v>37.5</v>
      </c>
      <c r="L267" s="164">
        <f t="shared" si="80"/>
        <v>0.23076923076923078</v>
      </c>
      <c r="M267" s="159" t="s">
        <v>541</v>
      </c>
      <c r="N267" s="165">
        <v>44802</v>
      </c>
      <c r="O267" s="1"/>
      <c r="R267" s="205" t="s">
        <v>732</v>
      </c>
    </row>
    <row r="268" spans="1:26" ht="12.75" customHeight="1">
      <c r="A268" s="187">
        <v>169</v>
      </c>
      <c r="B268" s="188">
        <v>44462</v>
      </c>
      <c r="C268" s="188"/>
      <c r="D268" s="189" t="s">
        <v>768</v>
      </c>
      <c r="E268" s="190" t="s">
        <v>571</v>
      </c>
      <c r="F268" s="160">
        <v>1235</v>
      </c>
      <c r="G268" s="190"/>
      <c r="H268" s="190">
        <v>1505</v>
      </c>
      <c r="I268" s="192">
        <v>1500</v>
      </c>
      <c r="J268" s="162" t="s">
        <v>629</v>
      </c>
      <c r="K268" s="163">
        <f t="shared" si="79"/>
        <v>270</v>
      </c>
      <c r="L268" s="164">
        <f t="shared" si="80"/>
        <v>0.21862348178137653</v>
      </c>
      <c r="M268" s="159" t="s">
        <v>541</v>
      </c>
      <c r="N268" s="165">
        <v>44564</v>
      </c>
      <c r="O268" s="1"/>
      <c r="R268" s="205" t="s">
        <v>732</v>
      </c>
    </row>
    <row r="269" spans="1:26" ht="12.75" customHeight="1">
      <c r="A269" s="218">
        <v>170</v>
      </c>
      <c r="B269" s="219">
        <v>44480</v>
      </c>
      <c r="C269" s="219"/>
      <c r="D269" s="220" t="s">
        <v>770</v>
      </c>
      <c r="E269" s="221" t="s">
        <v>571</v>
      </c>
      <c r="F269" s="222" t="s">
        <v>774</v>
      </c>
      <c r="G269" s="221"/>
      <c r="H269" s="221"/>
      <c r="I269" s="221">
        <v>145</v>
      </c>
      <c r="J269" s="223" t="s">
        <v>544</v>
      </c>
      <c r="K269" s="218"/>
      <c r="L269" s="219"/>
      <c r="M269" s="219"/>
      <c r="N269" s="220"/>
      <c r="O269" s="41"/>
      <c r="R269" s="205" t="s">
        <v>732</v>
      </c>
    </row>
    <row r="270" spans="1:26" ht="12.75" customHeight="1">
      <c r="A270" s="224">
        <v>171</v>
      </c>
      <c r="B270" s="225">
        <v>44481</v>
      </c>
      <c r="C270" s="225"/>
      <c r="D270" s="226" t="s">
        <v>259</v>
      </c>
      <c r="E270" s="227" t="s">
        <v>571</v>
      </c>
      <c r="F270" s="228" t="s">
        <v>772</v>
      </c>
      <c r="G270" s="227"/>
      <c r="H270" s="227"/>
      <c r="I270" s="227">
        <v>380</v>
      </c>
      <c r="J270" s="229" t="s">
        <v>544</v>
      </c>
      <c r="K270" s="224"/>
      <c r="L270" s="225"/>
      <c r="M270" s="225"/>
      <c r="N270" s="226"/>
      <c r="O270" s="41"/>
      <c r="R270" s="205" t="s">
        <v>732</v>
      </c>
    </row>
    <row r="271" spans="1:26" ht="12.75" customHeight="1">
      <c r="A271" s="224">
        <v>172</v>
      </c>
      <c r="B271" s="225">
        <v>44481</v>
      </c>
      <c r="C271" s="225"/>
      <c r="D271" s="226" t="s">
        <v>385</v>
      </c>
      <c r="E271" s="227" t="s">
        <v>571</v>
      </c>
      <c r="F271" s="228" t="s">
        <v>773</v>
      </c>
      <c r="G271" s="227"/>
      <c r="H271" s="227"/>
      <c r="I271" s="227">
        <v>56</v>
      </c>
      <c r="J271" s="229" t="s">
        <v>544</v>
      </c>
      <c r="K271" s="224"/>
      <c r="L271" s="225"/>
      <c r="M271" s="225"/>
      <c r="N271" s="226"/>
      <c r="O271" s="41"/>
      <c r="R271" s="205"/>
    </row>
    <row r="272" spans="1:26" ht="12.75" customHeight="1">
      <c r="A272" s="187">
        <v>173</v>
      </c>
      <c r="B272" s="188">
        <v>44551</v>
      </c>
      <c r="C272" s="188"/>
      <c r="D272" s="189" t="s">
        <v>118</v>
      </c>
      <c r="E272" s="190" t="s">
        <v>571</v>
      </c>
      <c r="F272" s="160">
        <v>2300</v>
      </c>
      <c r="G272" s="190"/>
      <c r="H272" s="190">
        <f>(2820+2200)/2</f>
        <v>2510</v>
      </c>
      <c r="I272" s="192">
        <v>3000</v>
      </c>
      <c r="J272" s="162" t="s">
        <v>807</v>
      </c>
      <c r="K272" s="163">
        <f>H272-F272</f>
        <v>210</v>
      </c>
      <c r="L272" s="164">
        <f>K272/F272</f>
        <v>9.1304347826086957E-2</v>
      </c>
      <c r="M272" s="159" t="s">
        <v>541</v>
      </c>
      <c r="N272" s="165">
        <v>44649</v>
      </c>
      <c r="O272" s="1"/>
      <c r="R272" s="205"/>
    </row>
    <row r="273" spans="1:18" ht="12.75" customHeight="1">
      <c r="A273" s="230">
        <v>174</v>
      </c>
      <c r="B273" s="225">
        <v>44606</v>
      </c>
      <c r="C273" s="230"/>
      <c r="D273" s="230" t="s">
        <v>405</v>
      </c>
      <c r="E273" s="227" t="s">
        <v>571</v>
      </c>
      <c r="F273" s="227" t="s">
        <v>802</v>
      </c>
      <c r="G273" s="227"/>
      <c r="H273" s="227"/>
      <c r="I273" s="227">
        <v>764</v>
      </c>
      <c r="J273" s="227" t="s">
        <v>544</v>
      </c>
      <c r="K273" s="227"/>
      <c r="L273" s="227"/>
      <c r="M273" s="227"/>
      <c r="N273" s="230"/>
      <c r="O273" s="41"/>
      <c r="R273" s="205"/>
    </row>
    <row r="274" spans="1:18" ht="12.75" customHeight="1">
      <c r="A274" s="187">
        <v>175</v>
      </c>
      <c r="B274" s="188">
        <v>44613</v>
      </c>
      <c r="C274" s="188"/>
      <c r="D274" s="189" t="s">
        <v>768</v>
      </c>
      <c r="E274" s="190" t="s">
        <v>571</v>
      </c>
      <c r="F274" s="160">
        <v>1255</v>
      </c>
      <c r="G274" s="190"/>
      <c r="H274" s="190">
        <v>1515</v>
      </c>
      <c r="I274" s="192">
        <v>1510</v>
      </c>
      <c r="J274" s="162" t="s">
        <v>629</v>
      </c>
      <c r="K274" s="163">
        <f>H274-F274</f>
        <v>260</v>
      </c>
      <c r="L274" s="164">
        <f>K274/F274</f>
        <v>0.20717131474103587</v>
      </c>
      <c r="M274" s="159" t="s">
        <v>541</v>
      </c>
      <c r="N274" s="165">
        <v>44834</v>
      </c>
      <c r="O274" s="41"/>
      <c r="R274" s="205"/>
    </row>
    <row r="275" spans="1:18" ht="12.75" customHeight="1">
      <c r="A275">
        <v>176</v>
      </c>
      <c r="B275" s="225">
        <v>44670</v>
      </c>
      <c r="C275" s="225"/>
      <c r="D275" s="230" t="s">
        <v>506</v>
      </c>
      <c r="E275" s="276" t="s">
        <v>571</v>
      </c>
      <c r="F275" s="227" t="s">
        <v>809</v>
      </c>
      <c r="G275" s="227"/>
      <c r="H275" s="227"/>
      <c r="I275" s="227">
        <v>553</v>
      </c>
      <c r="J275" s="227" t="s">
        <v>544</v>
      </c>
      <c r="K275" s="227"/>
      <c r="L275" s="227"/>
      <c r="M275" s="227"/>
      <c r="N275" s="227"/>
      <c r="O275" s="41"/>
      <c r="R275" s="205"/>
    </row>
    <row r="276" spans="1:18" ht="12.75" customHeight="1">
      <c r="A276" s="187">
        <v>177</v>
      </c>
      <c r="B276" s="188">
        <v>44746</v>
      </c>
      <c r="C276" s="188"/>
      <c r="D276" s="189" t="s">
        <v>843</v>
      </c>
      <c r="E276" s="190" t="s">
        <v>571</v>
      </c>
      <c r="F276" s="160">
        <v>207.5</v>
      </c>
      <c r="G276" s="190"/>
      <c r="H276" s="190">
        <v>254</v>
      </c>
      <c r="I276" s="192">
        <v>254</v>
      </c>
      <c r="J276" s="162" t="s">
        <v>629</v>
      </c>
      <c r="K276" s="163">
        <f>H276-F276</f>
        <v>46.5</v>
      </c>
      <c r="L276" s="164">
        <f>K276/F276</f>
        <v>0.22409638554216868</v>
      </c>
      <c r="M276" s="159" t="s">
        <v>541</v>
      </c>
      <c r="N276" s="165">
        <v>44792</v>
      </c>
      <c r="O276" s="1"/>
      <c r="R276" s="205"/>
    </row>
    <row r="277" spans="1:18" ht="12.75" customHeight="1">
      <c r="A277" s="187">
        <v>178</v>
      </c>
      <c r="B277" s="188">
        <v>44775</v>
      </c>
      <c r="C277" s="188"/>
      <c r="D277" s="189" t="s">
        <v>452</v>
      </c>
      <c r="E277" s="190" t="s">
        <v>571</v>
      </c>
      <c r="F277" s="160">
        <v>31.25</v>
      </c>
      <c r="G277" s="190"/>
      <c r="H277" s="190">
        <v>38.75</v>
      </c>
      <c r="I277" s="192">
        <v>38</v>
      </c>
      <c r="J277" s="162" t="s">
        <v>629</v>
      </c>
      <c r="K277" s="163">
        <f t="shared" ref="K277" si="81">H277-F277</f>
        <v>7.5</v>
      </c>
      <c r="L277" s="164">
        <f t="shared" ref="L277" si="82">K277/F277</f>
        <v>0.24</v>
      </c>
      <c r="M277" s="159" t="s">
        <v>541</v>
      </c>
      <c r="N277" s="165">
        <v>44844</v>
      </c>
      <c r="O277" s="41"/>
      <c r="R277" s="54"/>
    </row>
    <row r="278" spans="1:18" ht="12.75" customHeight="1">
      <c r="A278" s="224">
        <v>179</v>
      </c>
      <c r="B278" s="225">
        <v>44841</v>
      </c>
      <c r="C278" s="230"/>
      <c r="D278" s="303" t="s">
        <v>861</v>
      </c>
      <c r="E278" s="302" t="s">
        <v>571</v>
      </c>
      <c r="F278" s="227" t="s">
        <v>862</v>
      </c>
      <c r="G278" s="227"/>
      <c r="H278" s="227"/>
      <c r="I278" s="227">
        <v>840</v>
      </c>
      <c r="J278" s="227" t="s">
        <v>544</v>
      </c>
      <c r="K278" s="227"/>
      <c r="L278" s="227"/>
      <c r="M278" s="227"/>
      <c r="N278" s="227"/>
      <c r="O278" s="41"/>
      <c r="Q278" s="208"/>
      <c r="R278" s="54"/>
    </row>
    <row r="279" spans="1:18" ht="12.75" customHeight="1">
      <c r="A279" s="224">
        <v>180</v>
      </c>
      <c r="B279" s="225">
        <v>44844</v>
      </c>
      <c r="C279" s="230"/>
      <c r="D279" s="303" t="s">
        <v>407</v>
      </c>
      <c r="E279" s="302" t="s">
        <v>571</v>
      </c>
      <c r="F279" s="227" t="s">
        <v>864</v>
      </c>
      <c r="G279" s="227"/>
      <c r="H279" s="227"/>
      <c r="I279" s="227">
        <v>291</v>
      </c>
      <c r="J279" s="227" t="s">
        <v>544</v>
      </c>
      <c r="K279" s="227"/>
      <c r="L279" s="227"/>
      <c r="M279" s="227"/>
      <c r="N279" s="227"/>
      <c r="O279" s="41"/>
      <c r="Q279" s="208"/>
      <c r="R279" s="54"/>
    </row>
    <row r="280" spans="1:18" ht="12.75" customHeight="1">
      <c r="A280" s="224">
        <v>181</v>
      </c>
      <c r="B280" s="225">
        <v>44845</v>
      </c>
      <c r="C280" s="230"/>
      <c r="D280" s="303" t="s">
        <v>405</v>
      </c>
      <c r="E280" s="302" t="s">
        <v>571</v>
      </c>
      <c r="F280" s="227" t="s">
        <v>1009</v>
      </c>
      <c r="G280" s="227"/>
      <c r="H280" s="227"/>
      <c r="I280" s="227">
        <v>765</v>
      </c>
      <c r="J280" s="227" t="s">
        <v>544</v>
      </c>
      <c r="K280" s="227"/>
      <c r="L280" s="227"/>
      <c r="M280" s="227"/>
      <c r="N280" s="227"/>
      <c r="O280" s="41"/>
      <c r="Q280" s="208"/>
      <c r="R280" s="54"/>
    </row>
    <row r="281" spans="1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B283" s="206" t="s">
        <v>764</v>
      </c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A287" s="207"/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A288" s="207"/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1:18" ht="12.75" customHeight="1">
      <c r="A289" s="53"/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1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1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1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1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</sheetData>
  <autoFilter ref="R1:R285" xr:uid="{00000000-0009-0000-0000-000005000000}"/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2022-11-16T18:29:29Z</dcterms:modified>
</cp:coreProperties>
</file>